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dhurima\Downloads\"/>
    </mc:Choice>
  </mc:AlternateContent>
  <xr:revisionPtr revIDLastSave="0" documentId="8_{E4181C04-40E8-4E7B-8A88-69F8D8F958C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10 assets data" sheetId="1" r:id="rId1"/>
    <sheet name="Calculation" sheetId="2" r:id="rId2"/>
    <sheet name="Scatter Plot" sheetId="3" r:id="rId3"/>
    <sheet name="Two points on EF" sheetId="4" r:id="rId4"/>
    <sheet name="__OpenSolver__" sheetId="5" state="hidden" r:id="rId5"/>
  </sheets>
  <externalReferences>
    <externalReference r:id="rId6"/>
  </externalReferences>
  <definedNames>
    <definedName name="solver_adj" localSheetId="0" hidden="1">'10 assets data'!$Z$49:$AI$49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'10 assets data'!$AA$51</definedName>
    <definedName name="solver_lhs2" localSheetId="0" hidden="1">'10 assets data'!$AE$51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'10 assets data'!$AA$51</definedName>
    <definedName name="solver_pre" localSheetId="0" hidden="1">0.000001</definedName>
    <definedName name="solver_rbv" localSheetId="0" hidden="1">2</definedName>
    <definedName name="solver_rel1" localSheetId="0" hidden="1">2</definedName>
    <definedName name="solver_rel2" localSheetId="0" hidden="1">2</definedName>
    <definedName name="solver_rhs1" localSheetId="0" hidden="1">0.0006</definedName>
    <definedName name="solver_rhs2" localSheetId="0" hidden="1">1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10" i="1" l="1" a="1"/>
  <c r="AK110" i="1" s="1"/>
  <c r="AL110" i="1" s="1"/>
  <c r="AM110" i="1" a="1"/>
  <c r="AM110" i="1" s="1"/>
  <c r="AK111" i="1" a="1"/>
  <c r="AK111" i="1" s="1"/>
  <c r="AL111" i="1"/>
  <c r="AM111" i="1" a="1"/>
  <c r="AM111" i="1" s="1"/>
  <c r="AK112" i="1" a="1"/>
  <c r="AK112" i="1"/>
  <c r="AL112" i="1" s="1"/>
  <c r="AM112" i="1" a="1"/>
  <c r="AM112" i="1" s="1"/>
  <c r="AK113" i="1" a="1"/>
  <c r="AK113" i="1" s="1"/>
  <c r="AL113" i="1" s="1"/>
  <c r="AM113" i="1" a="1"/>
  <c r="AM113" i="1"/>
  <c r="AK114" i="1" a="1"/>
  <c r="AK114" i="1" s="1"/>
  <c r="AL114" i="1" s="1"/>
  <c r="AM114" i="1" a="1"/>
  <c r="AM114" i="1" s="1"/>
  <c r="AK115" i="1" a="1"/>
  <c r="AK115" i="1" s="1"/>
  <c r="AL115" i="1" s="1"/>
  <c r="AM115" i="1" a="1"/>
  <c r="AM115" i="1" s="1"/>
  <c r="AK116" i="1" a="1"/>
  <c r="AK116" i="1"/>
  <c r="AL116" i="1" s="1"/>
  <c r="AM116" i="1" a="1"/>
  <c r="AM116" i="1" s="1"/>
  <c r="AK117" i="1" a="1"/>
  <c r="AK117" i="1" s="1"/>
  <c r="AL117" i="1" s="1"/>
  <c r="AM117" i="1" a="1"/>
  <c r="AM117" i="1"/>
  <c r="AK118" i="1" a="1"/>
  <c r="AK118" i="1" s="1"/>
  <c r="AL118" i="1" s="1"/>
  <c r="AM118" i="1" a="1"/>
  <c r="AM118" i="1" s="1"/>
  <c r="AK119" i="1" a="1"/>
  <c r="AK119" i="1" s="1"/>
  <c r="AL119" i="1" s="1"/>
  <c r="AM119" i="1" a="1"/>
  <c r="AM119" i="1" s="1"/>
  <c r="AK120" i="1" a="1"/>
  <c r="AK120" i="1"/>
  <c r="AL120" i="1" s="1"/>
  <c r="AM120" i="1" a="1"/>
  <c r="AM120" i="1" s="1"/>
  <c r="AK121" i="1" a="1"/>
  <c r="AK121" i="1" s="1"/>
  <c r="AL121" i="1" s="1"/>
  <c r="AM121" i="1" a="1"/>
  <c r="AM121" i="1"/>
  <c r="AK122" i="1" a="1"/>
  <c r="AK122" i="1" s="1"/>
  <c r="AL122" i="1" s="1"/>
  <c r="AM122" i="1" a="1"/>
  <c r="AM122" i="1" s="1"/>
  <c r="AK123" i="1" a="1"/>
  <c r="AK123" i="1" s="1"/>
  <c r="AL123" i="1" s="1"/>
  <c r="AM123" i="1" a="1"/>
  <c r="AM123" i="1" s="1"/>
  <c r="AK124" i="1" a="1"/>
  <c r="AK124" i="1"/>
  <c r="AL124" i="1" s="1"/>
  <c r="AM124" i="1" a="1"/>
  <c r="AM124" i="1" s="1"/>
  <c r="AK125" i="1" a="1"/>
  <c r="AK125" i="1" s="1"/>
  <c r="AL125" i="1" s="1"/>
  <c r="AM125" i="1" a="1"/>
  <c r="AM125" i="1"/>
  <c r="AK126" i="1" a="1"/>
  <c r="AK126" i="1" s="1"/>
  <c r="AL126" i="1" s="1"/>
  <c r="AM126" i="1" a="1"/>
  <c r="AM126" i="1" s="1"/>
  <c r="AK127" i="1" a="1"/>
  <c r="AK127" i="1" s="1"/>
  <c r="AL127" i="1"/>
  <c r="AM127" i="1" a="1"/>
  <c r="AM127" i="1" s="1"/>
  <c r="AK128" i="1" a="1"/>
  <c r="AK128" i="1"/>
  <c r="AL128" i="1" s="1"/>
  <c r="AM128" i="1" a="1"/>
  <c r="AM128" i="1" s="1"/>
  <c r="AK129" i="1" a="1"/>
  <c r="AK129" i="1" s="1"/>
  <c r="AL129" i="1" s="1"/>
  <c r="AM129" i="1" a="1"/>
  <c r="AM129" i="1"/>
  <c r="AK130" i="1" a="1"/>
  <c r="AK130" i="1" s="1"/>
  <c r="AL130" i="1" s="1"/>
  <c r="AM130" i="1" a="1"/>
  <c r="AM130" i="1" s="1"/>
  <c r="AK131" i="1" a="1"/>
  <c r="AK131" i="1" s="1"/>
  <c r="AL131" i="1" s="1"/>
  <c r="AM131" i="1" a="1"/>
  <c r="AM131" i="1" s="1"/>
  <c r="AK132" i="1" a="1"/>
  <c r="AK132" i="1"/>
  <c r="AL132" i="1" s="1"/>
  <c r="AM132" i="1" a="1"/>
  <c r="AM132" i="1" s="1"/>
  <c r="AK133" i="1" a="1"/>
  <c r="AK133" i="1" s="1"/>
  <c r="AL133" i="1" s="1"/>
  <c r="AM133" i="1" a="1"/>
  <c r="AM133" i="1"/>
  <c r="AK134" i="1" a="1"/>
  <c r="AK134" i="1" s="1"/>
  <c r="AL134" i="1" s="1"/>
  <c r="AM134" i="1" a="1"/>
  <c r="AM134" i="1" s="1"/>
  <c r="AK135" i="1" a="1"/>
  <c r="AK135" i="1" s="1"/>
  <c r="AL135" i="1" s="1"/>
  <c r="AM135" i="1" a="1"/>
  <c r="AM135" i="1" s="1"/>
  <c r="AK136" i="1" a="1"/>
  <c r="AK136" i="1"/>
  <c r="AL136" i="1" s="1"/>
  <c r="AM136" i="1" a="1"/>
  <c r="AM136" i="1" s="1"/>
  <c r="AK137" i="1" a="1"/>
  <c r="AK137" i="1" s="1"/>
  <c r="AL137" i="1" s="1"/>
  <c r="AM137" i="1" a="1"/>
  <c r="AM137" i="1"/>
  <c r="AK138" i="1" a="1"/>
  <c r="AK138" i="1" s="1"/>
  <c r="AL138" i="1" s="1"/>
  <c r="AM138" i="1" a="1"/>
  <c r="AM138" i="1" s="1"/>
  <c r="AK139" i="1" a="1"/>
  <c r="AK139" i="1" s="1"/>
  <c r="AL139" i="1" s="1"/>
  <c r="AM139" i="1" a="1"/>
  <c r="AM139" i="1" s="1"/>
  <c r="AK140" i="1" a="1"/>
  <c r="AK140" i="1"/>
  <c r="AL140" i="1" s="1"/>
  <c r="AM140" i="1" a="1"/>
  <c r="AM140" i="1" s="1"/>
  <c r="AK141" i="1" a="1"/>
  <c r="AK141" i="1" s="1"/>
  <c r="AL141" i="1" s="1"/>
  <c r="AM141" i="1" a="1"/>
  <c r="AM141" i="1"/>
  <c r="AK142" i="1" a="1"/>
  <c r="AK142" i="1" s="1"/>
  <c r="AL142" i="1" s="1"/>
  <c r="AM142" i="1" a="1"/>
  <c r="AM142" i="1" s="1"/>
  <c r="AK143" i="1" a="1"/>
  <c r="AK143" i="1" s="1"/>
  <c r="AL143" i="1"/>
  <c r="AM143" i="1" a="1"/>
  <c r="AM143" i="1" s="1"/>
  <c r="AK144" i="1" a="1"/>
  <c r="AK144" i="1"/>
  <c r="AL144" i="1" s="1"/>
  <c r="AM144" i="1" a="1"/>
  <c r="AM144" i="1" s="1"/>
  <c r="AK145" i="1" a="1"/>
  <c r="AK145" i="1" s="1"/>
  <c r="AL145" i="1" s="1"/>
  <c r="AM145" i="1" a="1"/>
  <c r="AM145" i="1"/>
  <c r="AK146" i="1" a="1"/>
  <c r="AK146" i="1" s="1"/>
  <c r="AL146" i="1" s="1"/>
  <c r="AM146" i="1" a="1"/>
  <c r="AM146" i="1" s="1"/>
  <c r="AK147" i="1" a="1"/>
  <c r="AK147" i="1" s="1"/>
  <c r="AL147" i="1" s="1"/>
  <c r="AM147" i="1" a="1"/>
  <c r="AM147" i="1" s="1"/>
  <c r="AK148" i="1" a="1"/>
  <c r="AK148" i="1"/>
  <c r="AL148" i="1" s="1"/>
  <c r="AM148" i="1" a="1"/>
  <c r="AM148" i="1" s="1"/>
  <c r="AK149" i="1" a="1"/>
  <c r="AK149" i="1" s="1"/>
  <c r="AL149" i="1" s="1"/>
  <c r="AM149" i="1" a="1"/>
  <c r="AM149" i="1"/>
  <c r="AK150" i="1" a="1"/>
  <c r="AK150" i="1" s="1"/>
  <c r="AL150" i="1" s="1"/>
  <c r="AM150" i="1" a="1"/>
  <c r="AM150" i="1" s="1"/>
  <c r="AK151" i="1" a="1"/>
  <c r="AK151" i="1" s="1"/>
  <c r="AL151" i="1" s="1"/>
  <c r="AM151" i="1" a="1"/>
  <c r="AM151" i="1" s="1"/>
  <c r="AK152" i="1" a="1"/>
  <c r="AK152" i="1"/>
  <c r="AL152" i="1" s="1"/>
  <c r="AM152" i="1" a="1"/>
  <c r="AM152" i="1" s="1"/>
  <c r="AK153" i="1" a="1"/>
  <c r="AK153" i="1" s="1"/>
  <c r="AL153" i="1" s="1"/>
  <c r="AM153" i="1" a="1"/>
  <c r="AM153" i="1"/>
  <c r="AK154" i="1" a="1"/>
  <c r="AK154" i="1" s="1"/>
  <c r="AL154" i="1" s="1"/>
  <c r="AM154" i="1" a="1"/>
  <c r="AM154" i="1" s="1"/>
  <c r="AK155" i="1" a="1"/>
  <c r="AK155" i="1" s="1"/>
  <c r="AL155" i="1" s="1"/>
  <c r="AM155" i="1" a="1"/>
  <c r="AM155" i="1" s="1"/>
  <c r="AK156" i="1" a="1"/>
  <c r="AK156" i="1"/>
  <c r="AL156" i="1" s="1"/>
  <c r="AM156" i="1" a="1"/>
  <c r="AM156" i="1" s="1"/>
  <c r="AK157" i="1" a="1"/>
  <c r="AK157" i="1" s="1"/>
  <c r="AL157" i="1" s="1"/>
  <c r="AM157" i="1" a="1"/>
  <c r="AM157" i="1"/>
  <c r="AK158" i="1" a="1"/>
  <c r="AK158" i="1" s="1"/>
  <c r="AL158" i="1" s="1"/>
  <c r="AM158" i="1" a="1"/>
  <c r="AM158" i="1" s="1"/>
  <c r="AK159" i="1" a="1"/>
  <c r="AK159" i="1" s="1"/>
  <c r="AL159" i="1"/>
  <c r="AM159" i="1" a="1"/>
  <c r="AM159" i="1" s="1"/>
  <c r="AK160" i="1" a="1"/>
  <c r="AK160" i="1"/>
  <c r="AL160" i="1" s="1"/>
  <c r="AM160" i="1" a="1"/>
  <c r="AM160" i="1" s="1"/>
  <c r="AK161" i="1" a="1"/>
  <c r="AK161" i="1" s="1"/>
  <c r="AL161" i="1" s="1"/>
  <c r="AM161" i="1" a="1"/>
  <c r="AM161" i="1"/>
  <c r="AK162" i="1" a="1"/>
  <c r="AK162" i="1" s="1"/>
  <c r="AL162" i="1" s="1"/>
  <c r="AM162" i="1" a="1"/>
  <c r="AM162" i="1" s="1"/>
  <c r="AK163" i="1" a="1"/>
  <c r="AK163" i="1" s="1"/>
  <c r="AL163" i="1"/>
  <c r="AM163" i="1" a="1"/>
  <c r="AM163" i="1" s="1"/>
  <c r="AK164" i="1" a="1"/>
  <c r="AK164" i="1"/>
  <c r="AL164" i="1" s="1"/>
  <c r="AM164" i="1" a="1"/>
  <c r="AM164" i="1" s="1"/>
  <c r="AK165" i="1" a="1"/>
  <c r="AK165" i="1" s="1"/>
  <c r="AL165" i="1" s="1"/>
  <c r="AM165" i="1" a="1"/>
  <c r="AM165" i="1"/>
  <c r="AK166" i="1" a="1"/>
  <c r="AK166" i="1" s="1"/>
  <c r="AL166" i="1" s="1"/>
  <c r="AM166" i="1" a="1"/>
  <c r="AM166" i="1" s="1"/>
  <c r="AK167" i="1" a="1"/>
  <c r="AK167" i="1" s="1"/>
  <c r="AL167" i="1" s="1"/>
  <c r="AM167" i="1" a="1"/>
  <c r="AM167" i="1" s="1"/>
  <c r="AK168" i="1" a="1"/>
  <c r="AK168" i="1"/>
  <c r="AL168" i="1" s="1"/>
  <c r="AM168" i="1" a="1"/>
  <c r="AM168" i="1" s="1"/>
  <c r="AK169" i="1" a="1"/>
  <c r="AK169" i="1" s="1"/>
  <c r="AL169" i="1" s="1"/>
  <c r="AM169" i="1" a="1"/>
  <c r="AM169" i="1"/>
  <c r="AK170" i="1" a="1"/>
  <c r="AK170" i="1" s="1"/>
  <c r="AL170" i="1" s="1"/>
  <c r="AM170" i="1" a="1"/>
  <c r="AM170" i="1" s="1"/>
  <c r="AK171" i="1" a="1"/>
  <c r="AK171" i="1" s="1"/>
  <c r="AL171" i="1" s="1"/>
  <c r="AM171" i="1" a="1"/>
  <c r="AM171" i="1" s="1"/>
  <c r="AK172" i="1" a="1"/>
  <c r="AK172" i="1"/>
  <c r="AL172" i="1" s="1"/>
  <c r="AM172" i="1" a="1"/>
  <c r="AM172" i="1" s="1"/>
  <c r="AK173" i="1" a="1"/>
  <c r="AK173" i="1" s="1"/>
  <c r="AL173" i="1" s="1"/>
  <c r="AM173" i="1" a="1"/>
  <c r="AM173" i="1"/>
  <c r="AK174" i="1" a="1"/>
  <c r="AK174" i="1" s="1"/>
  <c r="AL174" i="1" s="1"/>
  <c r="AM174" i="1" a="1"/>
  <c r="AM174" i="1" s="1"/>
  <c r="AK175" i="1" a="1"/>
  <c r="AK175" i="1" s="1"/>
  <c r="AL175" i="1"/>
  <c r="AM175" i="1" a="1"/>
  <c r="AM175" i="1" s="1"/>
  <c r="AK176" i="1" a="1"/>
  <c r="AK176" i="1"/>
  <c r="AL176" i="1" s="1"/>
  <c r="AM176" i="1" a="1"/>
  <c r="AM176" i="1" s="1"/>
  <c r="AK177" i="1" a="1"/>
  <c r="AK177" i="1" s="1"/>
  <c r="AL177" i="1" s="1"/>
  <c r="AM177" i="1" a="1"/>
  <c r="AM177" i="1"/>
  <c r="AK178" i="1" a="1"/>
  <c r="AK178" i="1" s="1"/>
  <c r="AL178" i="1" s="1"/>
  <c r="AM178" i="1" a="1"/>
  <c r="AM178" i="1" s="1"/>
  <c r="AK179" i="1" a="1"/>
  <c r="AK179" i="1" s="1"/>
  <c r="AL179" i="1"/>
  <c r="AM179" i="1" a="1"/>
  <c r="AM179" i="1" s="1"/>
  <c r="AK180" i="1" a="1"/>
  <c r="AK180" i="1"/>
  <c r="AL180" i="1" s="1"/>
  <c r="AM180" i="1" a="1"/>
  <c r="AM180" i="1" s="1"/>
  <c r="AK181" i="1" a="1"/>
  <c r="AK181" i="1" s="1"/>
  <c r="AL181" i="1" s="1"/>
  <c r="AM181" i="1" a="1"/>
  <c r="AM181" i="1"/>
  <c r="AK182" i="1" a="1"/>
  <c r="AK182" i="1" s="1"/>
  <c r="AL182" i="1" s="1"/>
  <c r="AM182" i="1" a="1"/>
  <c r="AM182" i="1" s="1"/>
  <c r="AK183" i="1" a="1"/>
  <c r="AK183" i="1" s="1"/>
  <c r="AL183" i="1" s="1"/>
  <c r="AM183" i="1" a="1"/>
  <c r="AM183" i="1" s="1"/>
  <c r="AK184" i="1" a="1"/>
  <c r="AK184" i="1"/>
  <c r="AL184" i="1" s="1"/>
  <c r="AM184" i="1" a="1"/>
  <c r="AM184" i="1" s="1"/>
  <c r="AK185" i="1" a="1"/>
  <c r="AK185" i="1" s="1"/>
  <c r="AL185" i="1" s="1"/>
  <c r="AM185" i="1" a="1"/>
  <c r="AM185" i="1"/>
  <c r="AK186" i="1" a="1"/>
  <c r="AK186" i="1" s="1"/>
  <c r="AL186" i="1" s="1"/>
  <c r="AM186" i="1" a="1"/>
  <c r="AM186" i="1" s="1"/>
  <c r="AK187" i="1" a="1"/>
  <c r="AK187" i="1" s="1"/>
  <c r="AL187" i="1" s="1"/>
  <c r="AM187" i="1" a="1"/>
  <c r="AM187" i="1" s="1"/>
  <c r="AK188" i="1" a="1"/>
  <c r="AK188" i="1"/>
  <c r="AL188" i="1" s="1"/>
  <c r="AM188" i="1" a="1"/>
  <c r="AM188" i="1" s="1"/>
  <c r="AK189" i="1" a="1"/>
  <c r="AK189" i="1" s="1"/>
  <c r="AL189" i="1" s="1"/>
  <c r="AM189" i="1" a="1"/>
  <c r="AM189" i="1"/>
  <c r="AK190" i="1" a="1"/>
  <c r="AK190" i="1" s="1"/>
  <c r="AL190" i="1" s="1"/>
  <c r="AM190" i="1" a="1"/>
  <c r="AM190" i="1" s="1"/>
  <c r="AK191" i="1" a="1"/>
  <c r="AK191" i="1" s="1"/>
  <c r="AL191" i="1"/>
  <c r="AM191" i="1" a="1"/>
  <c r="AM191" i="1" s="1"/>
  <c r="AK192" i="1" a="1"/>
  <c r="AK192" i="1"/>
  <c r="AL192" i="1" s="1"/>
  <c r="AM192" i="1" a="1"/>
  <c r="AM192" i="1" s="1"/>
  <c r="AK193" i="1" a="1"/>
  <c r="AK193" i="1" s="1"/>
  <c r="AL193" i="1" s="1"/>
  <c r="AM193" i="1" a="1"/>
  <c r="AM193" i="1"/>
  <c r="AK194" i="1" a="1"/>
  <c r="AK194" i="1" s="1"/>
  <c r="AL194" i="1" s="1"/>
  <c r="AM194" i="1" a="1"/>
  <c r="AM194" i="1" s="1"/>
  <c r="AK195" i="1" a="1"/>
  <c r="AK195" i="1" s="1"/>
  <c r="AL195" i="1" s="1"/>
  <c r="AM195" i="1" a="1"/>
  <c r="AM195" i="1" s="1"/>
  <c r="AK196" i="1" a="1"/>
  <c r="AK196" i="1"/>
  <c r="AL196" i="1" s="1"/>
  <c r="AM196" i="1" a="1"/>
  <c r="AM196" i="1" s="1"/>
  <c r="AK197" i="1" a="1"/>
  <c r="AK197" i="1" s="1"/>
  <c r="AL197" i="1" s="1"/>
  <c r="AM197" i="1" a="1"/>
  <c r="AM197" i="1"/>
  <c r="AK198" i="1" a="1"/>
  <c r="AK198" i="1" s="1"/>
  <c r="AL198" i="1" s="1"/>
  <c r="AM198" i="1" a="1"/>
  <c r="AM198" i="1" s="1"/>
  <c r="AK199" i="1" a="1"/>
  <c r="AK199" i="1" s="1"/>
  <c r="AL199" i="1" s="1"/>
  <c r="AM199" i="1" a="1"/>
  <c r="AM199" i="1" s="1"/>
  <c r="AK200" i="1" a="1"/>
  <c r="AK200" i="1"/>
  <c r="AL200" i="1" s="1"/>
  <c r="AM200" i="1" a="1"/>
  <c r="AM200" i="1" s="1"/>
  <c r="AK201" i="1" a="1"/>
  <c r="AK201" i="1" s="1"/>
  <c r="AL201" i="1" s="1"/>
  <c r="AM201" i="1" a="1"/>
  <c r="AM201" i="1"/>
  <c r="AK202" i="1" a="1"/>
  <c r="AK202" i="1" s="1"/>
  <c r="AL202" i="1" s="1"/>
  <c r="AM202" i="1" a="1"/>
  <c r="AM202" i="1" s="1"/>
  <c r="AK203" i="1" a="1"/>
  <c r="AK203" i="1" s="1"/>
  <c r="AL203" i="1" s="1"/>
  <c r="AM203" i="1" a="1"/>
  <c r="AM203" i="1" s="1"/>
  <c r="AK204" i="1" a="1"/>
  <c r="AK204" i="1"/>
  <c r="AL204" i="1" s="1"/>
  <c r="AM204" i="1" a="1"/>
  <c r="AM204" i="1" s="1"/>
  <c r="AK205" i="1" a="1"/>
  <c r="AK205" i="1" s="1"/>
  <c r="AL205" i="1" s="1"/>
  <c r="AM205" i="1" a="1"/>
  <c r="AM205" i="1"/>
  <c r="AK206" i="1" a="1"/>
  <c r="AK206" i="1" s="1"/>
  <c r="AL206" i="1" s="1"/>
  <c r="AM206" i="1" a="1"/>
  <c r="AM206" i="1" s="1"/>
  <c r="AK207" i="1" a="1"/>
  <c r="AK207" i="1" s="1"/>
  <c r="AL207" i="1"/>
  <c r="AM207" i="1" a="1"/>
  <c r="AM207" i="1" s="1"/>
  <c r="AK208" i="1" a="1"/>
  <c r="AK208" i="1"/>
  <c r="AL208" i="1" s="1"/>
  <c r="AM208" i="1" a="1"/>
  <c r="AM208" i="1" s="1"/>
  <c r="AK209" i="1" a="1"/>
  <c r="AK209" i="1" s="1"/>
  <c r="AL209" i="1" s="1"/>
  <c r="AM209" i="1" a="1"/>
  <c r="AM209" i="1"/>
  <c r="AK210" i="1" a="1"/>
  <c r="AK210" i="1" s="1"/>
  <c r="AL210" i="1" s="1"/>
  <c r="AM210" i="1" a="1"/>
  <c r="AM210" i="1" s="1"/>
  <c r="AK211" i="1" a="1"/>
  <c r="AK211" i="1" s="1"/>
  <c r="AL211" i="1"/>
  <c r="AM211" i="1" a="1"/>
  <c r="AM211" i="1" s="1"/>
  <c r="AK212" i="1" a="1"/>
  <c r="AK212" i="1"/>
  <c r="AL212" i="1" s="1"/>
  <c r="AM212" i="1" a="1"/>
  <c r="AM212" i="1" s="1"/>
  <c r="AK213" i="1" a="1"/>
  <c r="AK213" i="1" s="1"/>
  <c r="AL213" i="1" s="1"/>
  <c r="AM213" i="1" a="1"/>
  <c r="AM213" i="1"/>
  <c r="AK214" i="1" a="1"/>
  <c r="AK214" i="1" s="1"/>
  <c r="AL214" i="1" s="1"/>
  <c r="AM214" i="1" a="1"/>
  <c r="AM214" i="1" s="1"/>
  <c r="AK215" i="1" a="1"/>
  <c r="AK215" i="1" s="1"/>
  <c r="AL215" i="1" s="1"/>
  <c r="AM215" i="1" a="1"/>
  <c r="AM215" i="1" s="1"/>
  <c r="AK216" i="1" a="1"/>
  <c r="AK216" i="1"/>
  <c r="AL216" i="1" s="1"/>
  <c r="AM216" i="1" a="1"/>
  <c r="AM216" i="1" s="1"/>
  <c r="AK217" i="1" a="1"/>
  <c r="AK217" i="1" s="1"/>
  <c r="AL217" i="1" s="1"/>
  <c r="AM217" i="1" a="1"/>
  <c r="AM217" i="1"/>
  <c r="AK218" i="1" a="1"/>
  <c r="AK218" i="1" s="1"/>
  <c r="AL218" i="1" s="1"/>
  <c r="AM218" i="1" a="1"/>
  <c r="AM218" i="1"/>
  <c r="AK219" i="1" a="1"/>
  <c r="AK219" i="1" s="1"/>
  <c r="AL219" i="1" s="1"/>
  <c r="AM219" i="1" a="1"/>
  <c r="AM219" i="1" s="1"/>
  <c r="AK220" i="1" a="1"/>
  <c r="AK220" i="1"/>
  <c r="AL220" i="1" s="1"/>
  <c r="AM220" i="1" a="1"/>
  <c r="AM220" i="1" s="1"/>
  <c r="AK221" i="1" a="1"/>
  <c r="AK221" i="1" s="1"/>
  <c r="AL221" i="1" s="1"/>
  <c r="AM221" i="1" a="1"/>
  <c r="AM221" i="1"/>
  <c r="AK222" i="1" a="1"/>
  <c r="AK222" i="1" s="1"/>
  <c r="AL222" i="1" s="1"/>
  <c r="AM222" i="1" a="1"/>
  <c r="AM222" i="1" s="1"/>
  <c r="AK223" i="1" a="1"/>
  <c r="AK223" i="1"/>
  <c r="AL223" i="1" s="1"/>
  <c r="AM223" i="1" a="1"/>
  <c r="AM223" i="1"/>
  <c r="AK224" i="1" a="1"/>
  <c r="AK224" i="1" s="1"/>
  <c r="AL224" i="1" s="1"/>
  <c r="AM224" i="1" a="1"/>
  <c r="AM224" i="1"/>
  <c r="AK225" i="1" a="1"/>
  <c r="AK225" i="1" s="1"/>
  <c r="AL225" i="1" s="1"/>
  <c r="AM225" i="1" a="1"/>
  <c r="AM225" i="1" s="1"/>
  <c r="AK226" i="1" a="1"/>
  <c r="AK226" i="1"/>
  <c r="AL226" i="1" s="1"/>
  <c r="AM226" i="1" a="1"/>
  <c r="AM226" i="1" s="1"/>
  <c r="AK227" i="1" a="1"/>
  <c r="AK227" i="1" s="1"/>
  <c r="AL227" i="1" s="1"/>
  <c r="AM227" i="1" a="1"/>
  <c r="AM227" i="1"/>
  <c r="AK228" i="1" a="1"/>
  <c r="AK228" i="1" s="1"/>
  <c r="AL228" i="1" s="1"/>
  <c r="AM228" i="1" a="1"/>
  <c r="AM228" i="1" s="1"/>
  <c r="AK229" i="1" a="1"/>
  <c r="AK229" i="1" s="1"/>
  <c r="AL229" i="1"/>
  <c r="AM229" i="1" a="1"/>
  <c r="AM229" i="1" s="1"/>
  <c r="AK230" i="1" a="1"/>
  <c r="AK230" i="1"/>
  <c r="AL230" i="1"/>
  <c r="AM230" i="1" a="1"/>
  <c r="AM230" i="1" s="1"/>
  <c r="AK231" i="1" a="1"/>
  <c r="AK231" i="1" s="1"/>
  <c r="AL231" i="1" s="1"/>
  <c r="AM231" i="1" a="1"/>
  <c r="AM231" i="1"/>
  <c r="AK232" i="1" a="1"/>
  <c r="AK232" i="1" s="1"/>
  <c r="AL232" i="1" s="1"/>
  <c r="AM232" i="1" a="1"/>
  <c r="AM232" i="1"/>
  <c r="AK233" i="1" a="1"/>
  <c r="AK233" i="1" s="1"/>
  <c r="AL233" i="1"/>
  <c r="AM233" i="1" a="1"/>
  <c r="AM233" i="1" s="1"/>
  <c r="AK234" i="1" a="1"/>
  <c r="AK234" i="1"/>
  <c r="AL234" i="1"/>
  <c r="AM234" i="1" a="1"/>
  <c r="AM234" i="1" s="1"/>
  <c r="AK235" i="1" a="1"/>
  <c r="AK235" i="1" s="1"/>
  <c r="AL235" i="1" s="1"/>
  <c r="AM235" i="1" a="1"/>
  <c r="AM235" i="1"/>
  <c r="AK236" i="1" a="1"/>
  <c r="AK236" i="1" s="1"/>
  <c r="AL236" i="1" s="1"/>
  <c r="AM236" i="1" a="1"/>
  <c r="AM236" i="1"/>
  <c r="AK237" i="1" a="1"/>
  <c r="AK237" i="1" s="1"/>
  <c r="AL237" i="1"/>
  <c r="AM237" i="1" a="1"/>
  <c r="AM237" i="1" s="1"/>
  <c r="AK238" i="1" a="1"/>
  <c r="AK238" i="1"/>
  <c r="AL238" i="1"/>
  <c r="AM238" i="1" a="1"/>
  <c r="AM238" i="1"/>
  <c r="AK239" i="1" a="1"/>
  <c r="AK239" i="1"/>
  <c r="AL239" i="1" s="1"/>
  <c r="AM239" i="1" a="1"/>
  <c r="AM239" i="1"/>
  <c r="AK240" i="1" a="1"/>
  <c r="AK240" i="1" s="1"/>
  <c r="AL240" i="1" s="1"/>
  <c r="AM240" i="1" a="1"/>
  <c r="AM240" i="1" s="1"/>
  <c r="AK241" i="1" a="1"/>
  <c r="AK241" i="1" s="1"/>
  <c r="AL241" i="1"/>
  <c r="AM241" i="1" a="1"/>
  <c r="AM241" i="1" s="1"/>
  <c r="AK242" i="1" a="1"/>
  <c r="AK242" i="1"/>
  <c r="AL242" i="1"/>
  <c r="AM242" i="1" a="1"/>
  <c r="AM242" i="1"/>
  <c r="AK243" i="1" a="1"/>
  <c r="AK243" i="1"/>
  <c r="AL243" i="1" s="1"/>
  <c r="AM243" i="1" a="1"/>
  <c r="AM243" i="1"/>
  <c r="AK244" i="1" a="1"/>
  <c r="AK244" i="1" s="1"/>
  <c r="AL244" i="1" s="1"/>
  <c r="AM244" i="1" a="1"/>
  <c r="AM244" i="1"/>
  <c r="AK245" i="1" a="1"/>
  <c r="AK245" i="1"/>
  <c r="AL245" i="1"/>
  <c r="AM245" i="1" a="1"/>
  <c r="AM245" i="1" s="1"/>
  <c r="AK246" i="1" a="1"/>
  <c r="AK246" i="1"/>
  <c r="AL246" i="1"/>
  <c r="AM246" i="1" a="1"/>
  <c r="AM246" i="1"/>
  <c r="AK247" i="1" a="1"/>
  <c r="AK247" i="1" s="1"/>
  <c r="AL247" i="1" s="1"/>
  <c r="AM247" i="1" a="1"/>
  <c r="AM247" i="1"/>
  <c r="AK248" i="1" a="1"/>
  <c r="AK248" i="1" s="1"/>
  <c r="AL248" i="1" s="1"/>
  <c r="AM248" i="1" a="1"/>
  <c r="AM248" i="1"/>
  <c r="AK249" i="1" a="1"/>
  <c r="AK249" i="1"/>
  <c r="AL249" i="1"/>
  <c r="AM249" i="1" a="1"/>
  <c r="AM249" i="1" s="1"/>
  <c r="AK250" i="1" a="1"/>
  <c r="AK250" i="1"/>
  <c r="AL250" i="1" s="1"/>
  <c r="AM250" i="1" a="1"/>
  <c r="AM250" i="1"/>
  <c r="AK251" i="1" a="1"/>
  <c r="AK251" i="1" s="1"/>
  <c r="AL251" i="1" s="1"/>
  <c r="AM251" i="1" a="1"/>
  <c r="AM251" i="1"/>
  <c r="AK252" i="1" a="1"/>
  <c r="AK252" i="1" s="1"/>
  <c r="AL252" i="1" s="1"/>
  <c r="AM252" i="1" a="1"/>
  <c r="AM252" i="1"/>
  <c r="AK253" i="1" a="1"/>
  <c r="AK253" i="1"/>
  <c r="AL253" i="1"/>
  <c r="AM253" i="1" a="1"/>
  <c r="AM253" i="1" s="1"/>
  <c r="AK254" i="1" a="1"/>
  <c r="AK254" i="1"/>
  <c r="AL254" i="1" s="1"/>
  <c r="AM254" i="1" a="1"/>
  <c r="AM254" i="1"/>
  <c r="AK255" i="1" a="1"/>
  <c r="AK255" i="1" s="1"/>
  <c r="AL255" i="1" s="1"/>
  <c r="AM255" i="1" a="1"/>
  <c r="AM255" i="1"/>
  <c r="AK256" i="1" a="1"/>
  <c r="AK256" i="1" s="1"/>
  <c r="AL256" i="1" s="1"/>
  <c r="AM256" i="1" a="1"/>
  <c r="AM256" i="1"/>
  <c r="AK257" i="1" a="1"/>
  <c r="AK257" i="1"/>
  <c r="AL257" i="1"/>
  <c r="AM257" i="1" a="1"/>
  <c r="AM257" i="1" s="1"/>
  <c r="AK258" i="1" a="1"/>
  <c r="AK258" i="1"/>
  <c r="AL258" i="1" s="1"/>
  <c r="AM258" i="1" a="1"/>
  <c r="AM258" i="1"/>
  <c r="AK259" i="1" a="1"/>
  <c r="AK259" i="1" s="1"/>
  <c r="AL259" i="1" s="1"/>
  <c r="AM259" i="1" a="1"/>
  <c r="AM259" i="1"/>
  <c r="AK260" i="1" a="1"/>
  <c r="AK260" i="1" s="1"/>
  <c r="AL260" i="1" s="1"/>
  <c r="AM260" i="1" a="1"/>
  <c r="AM260" i="1"/>
  <c r="AK261" i="1" a="1"/>
  <c r="AK261" i="1"/>
  <c r="AL261" i="1"/>
  <c r="AM261" i="1" a="1"/>
  <c r="AM261" i="1" s="1"/>
  <c r="AK262" i="1" a="1"/>
  <c r="AK262" i="1"/>
  <c r="AL262" i="1" s="1"/>
  <c r="AM262" i="1" a="1"/>
  <c r="AM262" i="1"/>
  <c r="AK263" i="1" a="1"/>
  <c r="AK263" i="1" s="1"/>
  <c r="AL263" i="1" s="1"/>
  <c r="AM263" i="1" a="1"/>
  <c r="AM263" i="1"/>
  <c r="AK264" i="1" a="1"/>
  <c r="AK264" i="1" s="1"/>
  <c r="AL264" i="1" s="1"/>
  <c r="AM264" i="1" a="1"/>
  <c r="AM264" i="1"/>
  <c r="AK265" i="1" a="1"/>
  <c r="AK265" i="1"/>
  <c r="AL265" i="1"/>
  <c r="AM265" i="1" a="1"/>
  <c r="AM265" i="1" s="1"/>
  <c r="AK266" i="1" a="1"/>
  <c r="AK266" i="1"/>
  <c r="AL266" i="1" s="1"/>
  <c r="AM266" i="1" a="1"/>
  <c r="AM266" i="1"/>
  <c r="AK267" i="1" a="1"/>
  <c r="AK267" i="1" s="1"/>
  <c r="AL267" i="1" s="1"/>
  <c r="AM267" i="1" a="1"/>
  <c r="AM267" i="1"/>
  <c r="AK268" i="1" a="1"/>
  <c r="AK268" i="1" s="1"/>
  <c r="AL268" i="1" s="1"/>
  <c r="AM268" i="1" a="1"/>
  <c r="AM268" i="1"/>
  <c r="AK269" i="1" a="1"/>
  <c r="AK269" i="1"/>
  <c r="AL269" i="1"/>
  <c r="AM269" i="1" a="1"/>
  <c r="AM269" i="1" s="1"/>
  <c r="AK270" i="1" a="1"/>
  <c r="AK270" i="1"/>
  <c r="AL270" i="1" s="1"/>
  <c r="AM270" i="1" a="1"/>
  <c r="AM270" i="1"/>
  <c r="AK271" i="1" a="1"/>
  <c r="AK271" i="1" s="1"/>
  <c r="AL271" i="1" s="1"/>
  <c r="AM271" i="1" a="1"/>
  <c r="AM271" i="1"/>
  <c r="AK272" i="1" a="1"/>
  <c r="AK272" i="1" s="1"/>
  <c r="AL272" i="1" s="1"/>
  <c r="AM272" i="1" a="1"/>
  <c r="AM272" i="1"/>
  <c r="AK273" i="1" a="1"/>
  <c r="AK273" i="1"/>
  <c r="AL273" i="1"/>
  <c r="AM273" i="1" a="1"/>
  <c r="AM273" i="1" s="1"/>
  <c r="AK274" i="1" a="1"/>
  <c r="AK274" i="1"/>
  <c r="AL274" i="1" s="1"/>
  <c r="AM274" i="1" a="1"/>
  <c r="AM274" i="1"/>
  <c r="AK275" i="1" a="1"/>
  <c r="AK275" i="1" s="1"/>
  <c r="AL275" i="1" s="1"/>
  <c r="AM275" i="1" a="1"/>
  <c r="AM275" i="1"/>
  <c r="AK276" i="1" a="1"/>
  <c r="AK276" i="1" s="1"/>
  <c r="AL276" i="1" s="1"/>
  <c r="AM276" i="1" a="1"/>
  <c r="AM276" i="1"/>
  <c r="AK277" i="1" a="1"/>
  <c r="AK277" i="1"/>
  <c r="AL277" i="1"/>
  <c r="AM277" i="1" a="1"/>
  <c r="AM277" i="1" s="1"/>
  <c r="AK278" i="1" a="1"/>
  <c r="AK278" i="1"/>
  <c r="AL278" i="1" s="1"/>
  <c r="AM278" i="1" a="1"/>
  <c r="AM278" i="1"/>
  <c r="AK279" i="1" a="1"/>
  <c r="AK279" i="1" s="1"/>
  <c r="AL279" i="1" s="1"/>
  <c r="AM279" i="1" a="1"/>
  <c r="AM279" i="1"/>
  <c r="AK280" i="1" a="1"/>
  <c r="AK280" i="1" s="1"/>
  <c r="AL280" i="1" s="1"/>
  <c r="AM280" i="1" a="1"/>
  <c r="AM280" i="1"/>
  <c r="AK281" i="1" a="1"/>
  <c r="AK281" i="1"/>
  <c r="AL281" i="1"/>
  <c r="AM281" i="1" a="1"/>
  <c r="AM281" i="1" s="1"/>
  <c r="AK282" i="1" a="1"/>
  <c r="AK282" i="1"/>
  <c r="AL282" i="1" s="1"/>
  <c r="AM282" i="1" a="1"/>
  <c r="AM282" i="1"/>
  <c r="AK283" i="1" a="1"/>
  <c r="AK283" i="1" s="1"/>
  <c r="AL283" i="1" s="1"/>
  <c r="AM283" i="1" a="1"/>
  <c r="AM283" i="1"/>
  <c r="AK284" i="1" a="1"/>
  <c r="AK284" i="1" s="1"/>
  <c r="AL284" i="1" s="1"/>
  <c r="AM284" i="1" a="1"/>
  <c r="AM284" i="1"/>
  <c r="AK285" i="1" a="1"/>
  <c r="AK285" i="1"/>
  <c r="AL285" i="1"/>
  <c r="AM285" i="1" a="1"/>
  <c r="AM285" i="1" s="1"/>
  <c r="AK286" i="1" a="1"/>
  <c r="AK286" i="1"/>
  <c r="AL286" i="1" s="1"/>
  <c r="AM286" i="1" a="1"/>
  <c r="AM286" i="1"/>
  <c r="AK287" i="1" a="1"/>
  <c r="AK287" i="1" s="1"/>
  <c r="AL287" i="1" s="1"/>
  <c r="AM287" i="1" a="1"/>
  <c r="AM287" i="1"/>
  <c r="AK288" i="1" a="1"/>
  <c r="AK288" i="1" s="1"/>
  <c r="AL288" i="1" s="1"/>
  <c r="AM288" i="1" a="1"/>
  <c r="AM288" i="1"/>
  <c r="AK289" i="1" a="1"/>
  <c r="AK289" i="1"/>
  <c r="AL289" i="1"/>
  <c r="AM289" i="1" a="1"/>
  <c r="AM289" i="1" s="1"/>
  <c r="AK290" i="1" a="1"/>
  <c r="AK290" i="1"/>
  <c r="AL290" i="1" s="1"/>
  <c r="AM290" i="1" a="1"/>
  <c r="AM290" i="1"/>
  <c r="AK291" i="1" a="1"/>
  <c r="AK291" i="1" s="1"/>
  <c r="AL291" i="1" s="1"/>
  <c r="AM291" i="1" a="1"/>
  <c r="AM291" i="1"/>
  <c r="AK292" i="1" a="1"/>
  <c r="AK292" i="1" s="1"/>
  <c r="AL292" i="1" s="1"/>
  <c r="AM292" i="1" a="1"/>
  <c r="AM292" i="1"/>
  <c r="AK293" i="1" a="1"/>
  <c r="AK293" i="1"/>
  <c r="AL293" i="1"/>
  <c r="AM293" i="1" a="1"/>
  <c r="AM293" i="1" s="1"/>
  <c r="AK294" i="1" a="1"/>
  <c r="AK294" i="1"/>
  <c r="AL294" i="1" s="1"/>
  <c r="AM294" i="1" a="1"/>
  <c r="AM294" i="1"/>
  <c r="AK295" i="1" a="1"/>
  <c r="AK295" i="1" s="1"/>
  <c r="AL295" i="1" s="1"/>
  <c r="AM295" i="1" a="1"/>
  <c r="AM295" i="1"/>
  <c r="AK296" i="1" a="1"/>
  <c r="AK296" i="1" s="1"/>
  <c r="AL296" i="1" s="1"/>
  <c r="AM296" i="1" a="1"/>
  <c r="AM296" i="1"/>
  <c r="AK297" i="1" a="1"/>
  <c r="AK297" i="1"/>
  <c r="AL297" i="1"/>
  <c r="AM297" i="1" a="1"/>
  <c r="AM297" i="1" s="1"/>
  <c r="AK298" i="1" a="1"/>
  <c r="AK298" i="1"/>
  <c r="AL298" i="1" s="1"/>
  <c r="AM298" i="1" a="1"/>
  <c r="AM298" i="1"/>
  <c r="AK299" i="1" a="1"/>
  <c r="AK299" i="1" s="1"/>
  <c r="AL299" i="1" s="1"/>
  <c r="AM299" i="1" a="1"/>
  <c r="AM299" i="1"/>
  <c r="AK300" i="1" a="1"/>
  <c r="AK300" i="1" s="1"/>
  <c r="AL300" i="1" s="1"/>
  <c r="AM300" i="1" a="1"/>
  <c r="AM300" i="1"/>
  <c r="AK301" i="1" a="1"/>
  <c r="AK301" i="1"/>
  <c r="AL301" i="1"/>
  <c r="AM301" i="1" a="1"/>
  <c r="AM301" i="1" s="1"/>
  <c r="AK302" i="1" a="1"/>
  <c r="AK302" i="1"/>
  <c r="AL302" i="1" s="1"/>
  <c r="AM302" i="1" a="1"/>
  <c r="AM302" i="1"/>
  <c r="AK303" i="1" a="1"/>
  <c r="AK303" i="1" s="1"/>
  <c r="AL303" i="1" s="1"/>
  <c r="AM303" i="1" a="1"/>
  <c r="AM303" i="1"/>
  <c r="AK304" i="1" a="1"/>
  <c r="AK304" i="1" s="1"/>
  <c r="AL304" i="1" s="1"/>
  <c r="AM304" i="1" a="1"/>
  <c r="AM304" i="1"/>
  <c r="AK305" i="1" a="1"/>
  <c r="AK305" i="1"/>
  <c r="AL305" i="1"/>
  <c r="AM305" i="1" a="1"/>
  <c r="AM305" i="1" s="1"/>
  <c r="AK306" i="1" a="1"/>
  <c r="AK306" i="1"/>
  <c r="AL306" i="1" s="1"/>
  <c r="AM306" i="1" a="1"/>
  <c r="AM306" i="1"/>
  <c r="AK307" i="1" a="1"/>
  <c r="AK307" i="1" s="1"/>
  <c r="AL307" i="1" s="1"/>
  <c r="AM307" i="1" a="1"/>
  <c r="AM307" i="1"/>
  <c r="AK308" i="1" a="1"/>
  <c r="AK308" i="1" s="1"/>
  <c r="AL308" i="1" s="1"/>
  <c r="AM308" i="1" a="1"/>
  <c r="AM308" i="1" s="1"/>
  <c r="AK309" i="1" a="1"/>
  <c r="AK309" i="1"/>
  <c r="AL309" i="1"/>
  <c r="AM309" i="1" a="1"/>
  <c r="AM309" i="1" s="1"/>
  <c r="AK310" i="1" a="1"/>
  <c r="AK310" i="1" s="1"/>
  <c r="AL310" i="1" s="1"/>
  <c r="AM310" i="1" a="1"/>
  <c r="AM310" i="1"/>
  <c r="AK311" i="1" a="1"/>
  <c r="AK311" i="1"/>
  <c r="AL311" i="1" s="1"/>
  <c r="AM311" i="1" a="1"/>
  <c r="AM311" i="1"/>
  <c r="AK312" i="1" a="1"/>
  <c r="AK312" i="1" s="1"/>
  <c r="AL312" i="1"/>
  <c r="AM312" i="1" a="1"/>
  <c r="AM312" i="1"/>
  <c r="AK313" i="1" a="1"/>
  <c r="AK313" i="1"/>
  <c r="AL313" i="1" s="1"/>
  <c r="AM313" i="1" a="1"/>
  <c r="AM313" i="1" s="1"/>
  <c r="AK314" i="1" a="1"/>
  <c r="AK314" i="1"/>
  <c r="AL314" i="1" s="1"/>
  <c r="AM314" i="1" a="1"/>
  <c r="AM314" i="1"/>
  <c r="AK315" i="1" a="1"/>
  <c r="AK315" i="1" s="1"/>
  <c r="AL315" i="1" s="1"/>
  <c r="AM315" i="1" a="1"/>
  <c r="AM315" i="1" s="1"/>
  <c r="AK316" i="1" a="1"/>
  <c r="AK316" i="1" s="1"/>
  <c r="AL316" i="1" s="1"/>
  <c r="AM316" i="1" a="1"/>
  <c r="AM316" i="1" s="1"/>
  <c r="AK317" i="1" a="1"/>
  <c r="AK317" i="1"/>
  <c r="AL317" i="1"/>
  <c r="AM317" i="1" a="1"/>
  <c r="AM317" i="1" s="1"/>
  <c r="AK318" i="1" a="1"/>
  <c r="AK318" i="1" s="1"/>
  <c r="AL318" i="1" s="1"/>
  <c r="AM318" i="1" a="1"/>
  <c r="AM318" i="1"/>
  <c r="AK319" i="1" a="1"/>
  <c r="AK319" i="1"/>
  <c r="AL319" i="1" s="1"/>
  <c r="AM319" i="1" a="1"/>
  <c r="AM319" i="1"/>
  <c r="AK320" i="1" a="1"/>
  <c r="AK320" i="1" s="1"/>
  <c r="AL320" i="1"/>
  <c r="AM320" i="1" a="1"/>
  <c r="AM320" i="1"/>
  <c r="AK321" i="1" a="1"/>
  <c r="AK321" i="1"/>
  <c r="AL321" i="1" s="1"/>
  <c r="AM321" i="1" a="1"/>
  <c r="AM321" i="1" s="1"/>
  <c r="AK322" i="1" a="1"/>
  <c r="AK322" i="1"/>
  <c r="AL322" i="1" s="1"/>
  <c r="AM322" i="1" a="1"/>
  <c r="AM322" i="1"/>
  <c r="AK323" i="1" a="1"/>
  <c r="AK323" i="1" s="1"/>
  <c r="AL323" i="1" s="1"/>
  <c r="AM323" i="1" a="1"/>
  <c r="AM323" i="1" s="1"/>
  <c r="AK324" i="1" a="1"/>
  <c r="AK324" i="1" s="1"/>
  <c r="AL324" i="1" s="1"/>
  <c r="AM324" i="1" a="1"/>
  <c r="AM324" i="1" s="1"/>
  <c r="AK325" i="1" a="1"/>
  <c r="AK325" i="1"/>
  <c r="AL325" i="1"/>
  <c r="AM325" i="1" a="1"/>
  <c r="AM325" i="1" s="1"/>
  <c r="AK326" i="1" a="1"/>
  <c r="AK326" i="1" s="1"/>
  <c r="AL326" i="1" s="1"/>
  <c r="AM326" i="1" a="1"/>
  <c r="AM326" i="1"/>
  <c r="AK327" i="1" a="1"/>
  <c r="AK327" i="1"/>
  <c r="AL327" i="1" s="1"/>
  <c r="AM327" i="1" a="1"/>
  <c r="AM327" i="1" s="1"/>
  <c r="AK328" i="1" a="1"/>
  <c r="AK328" i="1" s="1"/>
  <c r="AL328" i="1" s="1"/>
  <c r="AM328" i="1" a="1"/>
  <c r="AM328" i="1"/>
  <c r="AK329" i="1" a="1"/>
  <c r="AK329" i="1"/>
  <c r="AL329" i="1" s="1"/>
  <c r="AM329" i="1" a="1"/>
  <c r="AM329" i="1" s="1"/>
  <c r="AK330" i="1" a="1"/>
  <c r="AK330" i="1" s="1"/>
  <c r="AL330" i="1" s="1"/>
  <c r="AM330" i="1" a="1"/>
  <c r="AM330" i="1"/>
  <c r="AK331" i="1" a="1"/>
  <c r="AK331" i="1"/>
  <c r="AL331" i="1" s="1"/>
  <c r="AM331" i="1" a="1"/>
  <c r="AM331" i="1" s="1"/>
  <c r="AK332" i="1" a="1"/>
  <c r="AK332" i="1" s="1"/>
  <c r="AL332" i="1" s="1"/>
  <c r="AM332" i="1" a="1"/>
  <c r="AM332" i="1"/>
  <c r="AK333" i="1" a="1"/>
  <c r="AK333" i="1"/>
  <c r="AL333" i="1" s="1"/>
  <c r="AM333" i="1" a="1"/>
  <c r="AM333" i="1" s="1"/>
  <c r="AK334" i="1" a="1"/>
  <c r="AK334" i="1" s="1"/>
  <c r="AL334" i="1" s="1"/>
  <c r="AM334" i="1" a="1"/>
  <c r="AM334" i="1"/>
  <c r="AK335" i="1" a="1"/>
  <c r="AK335" i="1"/>
  <c r="AL335" i="1" s="1"/>
  <c r="AM335" i="1" a="1"/>
  <c r="AM335" i="1" s="1"/>
  <c r="AK336" i="1" a="1"/>
  <c r="AK336" i="1" s="1"/>
  <c r="AL336" i="1" s="1"/>
  <c r="AM336" i="1" a="1"/>
  <c r="AM336" i="1"/>
  <c r="AK337" i="1" a="1"/>
  <c r="AK337" i="1"/>
  <c r="AL337" i="1" s="1"/>
  <c r="AM337" i="1" a="1"/>
  <c r="AM337" i="1" s="1"/>
  <c r="AK338" i="1" a="1"/>
  <c r="AK338" i="1" s="1"/>
  <c r="AL338" i="1" s="1"/>
  <c r="AM338" i="1" a="1"/>
  <c r="AM338" i="1"/>
  <c r="AK339" i="1" a="1"/>
  <c r="AK339" i="1"/>
  <c r="AL339" i="1" s="1"/>
  <c r="AM339" i="1" a="1"/>
  <c r="AM339" i="1" s="1"/>
  <c r="AK340" i="1" a="1"/>
  <c r="AK340" i="1" s="1"/>
  <c r="AL340" i="1" s="1"/>
  <c r="AM340" i="1" a="1"/>
  <c r="AM340" i="1"/>
  <c r="AK341" i="1" a="1"/>
  <c r="AK341" i="1"/>
  <c r="AL341" i="1" s="1"/>
  <c r="AM341" i="1" a="1"/>
  <c r="AM341" i="1" s="1"/>
  <c r="AK342" i="1" a="1"/>
  <c r="AK342" i="1" s="1"/>
  <c r="AL342" i="1" s="1"/>
  <c r="AM342" i="1" a="1"/>
  <c r="AM342" i="1"/>
  <c r="AK343" i="1" a="1"/>
  <c r="AK343" i="1"/>
  <c r="AL343" i="1" s="1"/>
  <c r="AM343" i="1" a="1"/>
  <c r="AM343" i="1" s="1"/>
  <c r="AK344" i="1" a="1"/>
  <c r="AK344" i="1" s="1"/>
  <c r="AL344" i="1" s="1"/>
  <c r="AM344" i="1" a="1"/>
  <c r="AM344" i="1"/>
  <c r="AK345" i="1" a="1"/>
  <c r="AK345" i="1"/>
  <c r="AL345" i="1" s="1"/>
  <c r="AM345" i="1" a="1"/>
  <c r="AM345" i="1" s="1"/>
  <c r="AK346" i="1" a="1"/>
  <c r="AK346" i="1" s="1"/>
  <c r="AL346" i="1" s="1"/>
  <c r="AM346" i="1" a="1"/>
  <c r="AM346" i="1"/>
  <c r="AK347" i="1" a="1"/>
  <c r="AK347" i="1"/>
  <c r="AL347" i="1" s="1"/>
  <c r="AM347" i="1" a="1"/>
  <c r="AM347" i="1" s="1"/>
  <c r="AK348" i="1" a="1"/>
  <c r="AK348" i="1" s="1"/>
  <c r="AL348" i="1" s="1"/>
  <c r="AM348" i="1" a="1"/>
  <c r="AM348" i="1"/>
  <c r="AK349" i="1" a="1"/>
  <c r="AK349" i="1"/>
  <c r="AL349" i="1" s="1"/>
  <c r="AM349" i="1" a="1"/>
  <c r="AM349" i="1" s="1"/>
  <c r="AK350" i="1" a="1"/>
  <c r="AK350" i="1" s="1"/>
  <c r="AL350" i="1" s="1"/>
  <c r="AM350" i="1" a="1"/>
  <c r="AM350" i="1"/>
  <c r="AK351" i="1" a="1"/>
  <c r="AK351" i="1"/>
  <c r="AL351" i="1" s="1"/>
  <c r="AM351" i="1" a="1"/>
  <c r="AM351" i="1" s="1"/>
  <c r="AK352" i="1" a="1"/>
  <c r="AK352" i="1" s="1"/>
  <c r="AL352" i="1" s="1"/>
  <c r="AM352" i="1" a="1"/>
  <c r="AM352" i="1"/>
  <c r="AK353" i="1" a="1"/>
  <c r="AK353" i="1"/>
  <c r="AL353" i="1" s="1"/>
  <c r="AM353" i="1" a="1"/>
  <c r="AM353" i="1" s="1"/>
  <c r="AK354" i="1" a="1"/>
  <c r="AK354" i="1" s="1"/>
  <c r="AL354" i="1" s="1"/>
  <c r="AM354" i="1" a="1"/>
  <c r="AM354" i="1"/>
  <c r="AK355" i="1" a="1"/>
  <c r="AK355" i="1"/>
  <c r="AL355" i="1" s="1"/>
  <c r="AM355" i="1" a="1"/>
  <c r="AM355" i="1" s="1"/>
  <c r="AK356" i="1" a="1"/>
  <c r="AK356" i="1" s="1"/>
  <c r="AL356" i="1" s="1"/>
  <c r="AM356" i="1" a="1"/>
  <c r="AM356" i="1"/>
  <c r="AK357" i="1" a="1"/>
  <c r="AK357" i="1"/>
  <c r="AL357" i="1" s="1"/>
  <c r="AM357" i="1" a="1"/>
  <c r="AM357" i="1" s="1"/>
  <c r="AK358" i="1" a="1"/>
  <c r="AK358" i="1" s="1"/>
  <c r="AL358" i="1" s="1"/>
  <c r="AM358" i="1" a="1"/>
  <c r="AM358" i="1"/>
  <c r="AK359" i="1" a="1"/>
  <c r="AK359" i="1"/>
  <c r="AL359" i="1" s="1"/>
  <c r="AM359" i="1" a="1"/>
  <c r="AM359" i="1" s="1"/>
  <c r="AK360" i="1" a="1"/>
  <c r="AK360" i="1" s="1"/>
  <c r="AL360" i="1" s="1"/>
  <c r="AM360" i="1" a="1"/>
  <c r="AM360" i="1"/>
  <c r="AK361" i="1" a="1"/>
  <c r="AK361" i="1"/>
  <c r="AL361" i="1" s="1"/>
  <c r="AM361" i="1" a="1"/>
  <c r="AM361" i="1" s="1"/>
  <c r="AK362" i="1" a="1"/>
  <c r="AK362" i="1" s="1"/>
  <c r="AL362" i="1" s="1"/>
  <c r="AM362" i="1" a="1"/>
  <c r="AM362" i="1"/>
  <c r="AK363" i="1" a="1"/>
  <c r="AK363" i="1"/>
  <c r="AL363" i="1" s="1"/>
  <c r="AM363" i="1" a="1"/>
  <c r="AM363" i="1" s="1"/>
  <c r="AK364" i="1" a="1"/>
  <c r="AK364" i="1" s="1"/>
  <c r="AL364" i="1" s="1"/>
  <c r="AM364" i="1" a="1"/>
  <c r="AM364" i="1"/>
  <c r="AK365" i="1" a="1"/>
  <c r="AK365" i="1"/>
  <c r="AL365" i="1" s="1"/>
  <c r="AM365" i="1" a="1"/>
  <c r="AM365" i="1" s="1"/>
  <c r="AK366" i="1" a="1"/>
  <c r="AK366" i="1" s="1"/>
  <c r="AL366" i="1" s="1"/>
  <c r="AM366" i="1" a="1"/>
  <c r="AM366" i="1"/>
  <c r="AK367" i="1" a="1"/>
  <c r="AK367" i="1"/>
  <c r="AL367" i="1" s="1"/>
  <c r="AM367" i="1" a="1"/>
  <c r="AM367" i="1" s="1"/>
  <c r="AK368" i="1" a="1"/>
  <c r="AK368" i="1" s="1"/>
  <c r="AL368" i="1" s="1"/>
  <c r="AM368" i="1" a="1"/>
  <c r="AM368" i="1"/>
  <c r="AK369" i="1" a="1"/>
  <c r="AK369" i="1"/>
  <c r="AL369" i="1" s="1"/>
  <c r="AM369" i="1" a="1"/>
  <c r="AM369" i="1" s="1"/>
  <c r="AK370" i="1" a="1"/>
  <c r="AK370" i="1" s="1"/>
  <c r="AL370" i="1" s="1"/>
  <c r="AM370" i="1" a="1"/>
  <c r="AM370" i="1"/>
  <c r="AK371" i="1" a="1"/>
  <c r="AK371" i="1"/>
  <c r="AL371" i="1" s="1"/>
  <c r="AM371" i="1" a="1"/>
  <c r="AM371" i="1" s="1"/>
  <c r="AK372" i="1" a="1"/>
  <c r="AK372" i="1" s="1"/>
  <c r="AL372" i="1" s="1"/>
  <c r="AM372" i="1" a="1"/>
  <c r="AM372" i="1"/>
  <c r="AK373" i="1" a="1"/>
  <c r="AK373" i="1"/>
  <c r="AL373" i="1" s="1"/>
  <c r="AM373" i="1" a="1"/>
  <c r="AM373" i="1" s="1"/>
  <c r="AK374" i="1" a="1"/>
  <c r="AK374" i="1" s="1"/>
  <c r="AL374" i="1" s="1"/>
  <c r="AM374" i="1" a="1"/>
  <c r="AM374" i="1"/>
  <c r="AK375" i="1" a="1"/>
  <c r="AK375" i="1"/>
  <c r="AL375" i="1" s="1"/>
  <c r="AM375" i="1" a="1"/>
  <c r="AM375" i="1" s="1"/>
  <c r="AK376" i="1" a="1"/>
  <c r="AK376" i="1" s="1"/>
  <c r="AL376" i="1" s="1"/>
  <c r="AM376" i="1" a="1"/>
  <c r="AM376" i="1"/>
  <c r="AK377" i="1" a="1"/>
  <c r="AK377" i="1"/>
  <c r="AL377" i="1" s="1"/>
  <c r="AM377" i="1" a="1"/>
  <c r="AM377" i="1" s="1"/>
  <c r="AK378" i="1" a="1"/>
  <c r="AK378" i="1" s="1"/>
  <c r="AL378" i="1" s="1"/>
  <c r="AM378" i="1" a="1"/>
  <c r="AM378" i="1"/>
  <c r="AK379" i="1" a="1"/>
  <c r="AK379" i="1"/>
  <c r="AL379" i="1" s="1"/>
  <c r="AM379" i="1" a="1"/>
  <c r="AM379" i="1" s="1"/>
  <c r="AK380" i="1" a="1"/>
  <c r="AK380" i="1" s="1"/>
  <c r="AL380" i="1" s="1"/>
  <c r="AM380" i="1" a="1"/>
  <c r="AM380" i="1"/>
  <c r="AK381" i="1" a="1"/>
  <c r="AK381" i="1"/>
  <c r="AL381" i="1" s="1"/>
  <c r="AM381" i="1" a="1"/>
  <c r="AM381" i="1" s="1"/>
  <c r="AK382" i="1" a="1"/>
  <c r="AK382" i="1" s="1"/>
  <c r="AL382" i="1" s="1"/>
  <c r="AM382" i="1" a="1"/>
  <c r="AM382" i="1"/>
  <c r="AK383" i="1" a="1"/>
  <c r="AK383" i="1"/>
  <c r="AL383" i="1" s="1"/>
  <c r="AM383" i="1" a="1"/>
  <c r="AM383" i="1" s="1"/>
  <c r="AK384" i="1" a="1"/>
  <c r="AK384" i="1" s="1"/>
  <c r="AL384" i="1" s="1"/>
  <c r="AM384" i="1" a="1"/>
  <c r="AM384" i="1"/>
  <c r="AK385" i="1" a="1"/>
  <c r="AK385" i="1"/>
  <c r="AL385" i="1" s="1"/>
  <c r="AM385" i="1" a="1"/>
  <c r="AM385" i="1" s="1"/>
  <c r="AK386" i="1" a="1"/>
  <c r="AK386" i="1" s="1"/>
  <c r="AL386" i="1" s="1"/>
  <c r="AM386" i="1" a="1"/>
  <c r="AM386" i="1"/>
  <c r="AK387" i="1" a="1"/>
  <c r="AK387" i="1"/>
  <c r="AL387" i="1" s="1"/>
  <c r="AM387" i="1" a="1"/>
  <c r="AM387" i="1" s="1"/>
  <c r="AK388" i="1" a="1"/>
  <c r="AK388" i="1" s="1"/>
  <c r="AL388" i="1" s="1"/>
  <c r="AM388" i="1" a="1"/>
  <c r="AM388" i="1"/>
  <c r="AK389" i="1" a="1"/>
  <c r="AK389" i="1"/>
  <c r="AL389" i="1" s="1"/>
  <c r="AM389" i="1" a="1"/>
  <c r="AM389" i="1" s="1"/>
  <c r="AK390" i="1" a="1"/>
  <c r="AK390" i="1" s="1"/>
  <c r="AL390" i="1"/>
  <c r="AM390" i="1" a="1"/>
  <c r="AM390" i="1"/>
  <c r="AK391" i="1" a="1"/>
  <c r="AK391" i="1"/>
  <c r="AL391" i="1" s="1"/>
  <c r="AM391" i="1" a="1"/>
  <c r="AM391" i="1" s="1"/>
  <c r="AK392" i="1" a="1"/>
  <c r="AK392" i="1" s="1"/>
  <c r="AL392" i="1" s="1"/>
  <c r="AM392" i="1" a="1"/>
  <c r="AM392" i="1"/>
  <c r="AK393" i="1" a="1"/>
  <c r="AK393" i="1"/>
  <c r="AL393" i="1" s="1"/>
  <c r="AM393" i="1" a="1"/>
  <c r="AM393" i="1" s="1"/>
  <c r="AK394" i="1" a="1"/>
  <c r="AK394" i="1" s="1"/>
  <c r="AL394" i="1" s="1"/>
  <c r="AM394" i="1" a="1"/>
  <c r="AM394" i="1"/>
  <c r="AK395" i="1" a="1"/>
  <c r="AK395" i="1"/>
  <c r="AL395" i="1" s="1"/>
  <c r="AM395" i="1" a="1"/>
  <c r="AM395" i="1" s="1"/>
  <c r="AK396" i="1" a="1"/>
  <c r="AK396" i="1" s="1"/>
  <c r="AL396" i="1" s="1"/>
  <c r="AM396" i="1" a="1"/>
  <c r="AM396" i="1"/>
  <c r="AK397" i="1" a="1"/>
  <c r="AK397" i="1"/>
  <c r="AL397" i="1" s="1"/>
  <c r="AM397" i="1" a="1"/>
  <c r="AM397" i="1" s="1"/>
  <c r="AK398" i="1" a="1"/>
  <c r="AK398" i="1" s="1"/>
  <c r="AL398" i="1" s="1"/>
  <c r="AM398" i="1" a="1"/>
  <c r="AM398" i="1"/>
  <c r="AK399" i="1" a="1"/>
  <c r="AK399" i="1"/>
  <c r="AL399" i="1" s="1"/>
  <c r="AM399" i="1" a="1"/>
  <c r="AM399" i="1" s="1"/>
  <c r="AK400" i="1" a="1"/>
  <c r="AK400" i="1" s="1"/>
  <c r="AL400" i="1" s="1"/>
  <c r="AM400" i="1" a="1"/>
  <c r="AM400" i="1"/>
  <c r="AK401" i="1" a="1"/>
  <c r="AK401" i="1"/>
  <c r="AL401" i="1" s="1"/>
  <c r="AM401" i="1" a="1"/>
  <c r="AM401" i="1" s="1"/>
  <c r="AK402" i="1" a="1"/>
  <c r="AK402" i="1" s="1"/>
  <c r="AL402" i="1" s="1"/>
  <c r="AM402" i="1" a="1"/>
  <c r="AM402" i="1"/>
  <c r="AK403" i="1" a="1"/>
  <c r="AK403" i="1"/>
  <c r="AL403" i="1" s="1"/>
  <c r="AM403" i="1" a="1"/>
  <c r="AM403" i="1" s="1"/>
  <c r="AK404" i="1" a="1"/>
  <c r="AK404" i="1" s="1"/>
  <c r="AL404" i="1" s="1"/>
  <c r="AM404" i="1" a="1"/>
  <c r="AM404" i="1"/>
  <c r="AK405" i="1" a="1"/>
  <c r="AK405" i="1"/>
  <c r="AL405" i="1" s="1"/>
  <c r="AM405" i="1" a="1"/>
  <c r="AM405" i="1" s="1"/>
  <c r="AK406" i="1" a="1"/>
  <c r="AK406" i="1" s="1"/>
  <c r="AL406" i="1"/>
  <c r="AM406" i="1" a="1"/>
  <c r="AM406" i="1"/>
  <c r="AK407" i="1" a="1"/>
  <c r="AK407" i="1"/>
  <c r="AL407" i="1" s="1"/>
  <c r="AM407" i="1" a="1"/>
  <c r="AM407" i="1" s="1"/>
  <c r="AK408" i="1" a="1"/>
  <c r="AK408" i="1" s="1"/>
  <c r="AL408" i="1" s="1"/>
  <c r="AM408" i="1" a="1"/>
  <c r="AM408" i="1"/>
  <c r="AK409" i="1" a="1"/>
  <c r="AK409" i="1"/>
  <c r="AL409" i="1" s="1"/>
  <c r="AM409" i="1" a="1"/>
  <c r="AM409" i="1" s="1"/>
  <c r="AK410" i="1" a="1"/>
  <c r="AK410" i="1" s="1"/>
  <c r="AL410" i="1" s="1"/>
  <c r="AM410" i="1" a="1"/>
  <c r="AM410" i="1"/>
  <c r="AK411" i="1" a="1"/>
  <c r="AK411" i="1"/>
  <c r="AL411" i="1" s="1"/>
  <c r="AM411" i="1" a="1"/>
  <c r="AM411" i="1" s="1"/>
  <c r="AK412" i="1" a="1"/>
  <c r="AK412" i="1" s="1"/>
  <c r="AL412" i="1" s="1"/>
  <c r="AM412" i="1" a="1"/>
  <c r="AM412" i="1"/>
  <c r="AK413" i="1" a="1"/>
  <c r="AK413" i="1"/>
  <c r="AL413" i="1" s="1"/>
  <c r="AM413" i="1" a="1"/>
  <c r="AM413" i="1" s="1"/>
  <c r="AK414" i="1" a="1"/>
  <c r="AK414" i="1" s="1"/>
  <c r="AL414" i="1" s="1"/>
  <c r="AM414" i="1" a="1"/>
  <c r="AM414" i="1"/>
  <c r="AK415" i="1" a="1"/>
  <c r="AK415" i="1"/>
  <c r="AL415" i="1" s="1"/>
  <c r="AM415" i="1" a="1"/>
  <c r="AM415" i="1" s="1"/>
  <c r="AK416" i="1" a="1"/>
  <c r="AK416" i="1" s="1"/>
  <c r="AL416" i="1" s="1"/>
  <c r="AM416" i="1" a="1"/>
  <c r="AM416" i="1"/>
  <c r="AK417" i="1" a="1"/>
  <c r="AK417" i="1"/>
  <c r="AL417" i="1" s="1"/>
  <c r="AM417" i="1" a="1"/>
  <c r="AM417" i="1" s="1"/>
  <c r="AK418" i="1" a="1"/>
  <c r="AK418" i="1" s="1"/>
  <c r="AL418" i="1" s="1"/>
  <c r="AM418" i="1" a="1"/>
  <c r="AM418" i="1"/>
  <c r="AK419" i="1" a="1"/>
  <c r="AK419" i="1"/>
  <c r="AL419" i="1" s="1"/>
  <c r="AM419" i="1" a="1"/>
  <c r="AM419" i="1" s="1"/>
  <c r="AK420" i="1" a="1"/>
  <c r="AK420" i="1" s="1"/>
  <c r="AL420" i="1" s="1"/>
  <c r="AM420" i="1" a="1"/>
  <c r="AM420" i="1"/>
  <c r="AK421" i="1" a="1"/>
  <c r="AK421" i="1"/>
  <c r="AL421" i="1" s="1"/>
  <c r="AM421" i="1" a="1"/>
  <c r="AM421" i="1" s="1"/>
  <c r="AK422" i="1" a="1"/>
  <c r="AK422" i="1" s="1"/>
  <c r="AL422" i="1"/>
  <c r="AM422" i="1" a="1"/>
  <c r="AM422" i="1"/>
  <c r="AK423" i="1" a="1"/>
  <c r="AK423" i="1"/>
  <c r="AL423" i="1" s="1"/>
  <c r="AM423" i="1" a="1"/>
  <c r="AM423" i="1" s="1"/>
  <c r="AK424" i="1" a="1"/>
  <c r="AK424" i="1" s="1"/>
  <c r="AL424" i="1" s="1"/>
  <c r="AM424" i="1" a="1"/>
  <c r="AM424" i="1"/>
  <c r="AK425" i="1" a="1"/>
  <c r="AK425" i="1"/>
  <c r="AL425" i="1" s="1"/>
  <c r="AM425" i="1" a="1"/>
  <c r="AM425" i="1" s="1"/>
  <c r="AK426" i="1" a="1"/>
  <c r="AK426" i="1" s="1"/>
  <c r="AL426" i="1" s="1"/>
  <c r="AM426" i="1" a="1"/>
  <c r="AM426" i="1"/>
  <c r="AK427" i="1" a="1"/>
  <c r="AK427" i="1"/>
  <c r="AL427" i="1" s="1"/>
  <c r="AM427" i="1" a="1"/>
  <c r="AM427" i="1" s="1"/>
  <c r="AK428" i="1" a="1"/>
  <c r="AK428" i="1" s="1"/>
  <c r="AL428" i="1" s="1"/>
  <c r="AM428" i="1" a="1"/>
  <c r="AM428" i="1"/>
  <c r="AK429" i="1" a="1"/>
  <c r="AK429" i="1"/>
  <c r="AL429" i="1" s="1"/>
  <c r="AM429" i="1" a="1"/>
  <c r="AM429" i="1" s="1"/>
  <c r="AK430" i="1" a="1"/>
  <c r="AK430" i="1" s="1"/>
  <c r="AL430" i="1" s="1"/>
  <c r="AM430" i="1" a="1"/>
  <c r="AM430" i="1"/>
  <c r="AK431" i="1" a="1"/>
  <c r="AK431" i="1"/>
  <c r="AL431" i="1" s="1"/>
  <c r="AM431" i="1" a="1"/>
  <c r="AM431" i="1" s="1"/>
  <c r="AK432" i="1" a="1"/>
  <c r="AK432" i="1" s="1"/>
  <c r="AL432" i="1" s="1"/>
  <c r="AM432" i="1" a="1"/>
  <c r="AM432" i="1"/>
  <c r="AK433" i="1" a="1"/>
  <c r="AK433" i="1"/>
  <c r="AL433" i="1" s="1"/>
  <c r="AM433" i="1" a="1"/>
  <c r="AM433" i="1" s="1"/>
  <c r="AK434" i="1" a="1"/>
  <c r="AK434" i="1" s="1"/>
  <c r="AL434" i="1" s="1"/>
  <c r="AM434" i="1" a="1"/>
  <c r="AM434" i="1"/>
  <c r="AK435" i="1" a="1"/>
  <c r="AK435" i="1"/>
  <c r="AL435" i="1" s="1"/>
  <c r="AM435" i="1" a="1"/>
  <c r="AM435" i="1" s="1"/>
  <c r="AK436" i="1" a="1"/>
  <c r="AK436" i="1" s="1"/>
  <c r="AL436" i="1" s="1"/>
  <c r="AM436" i="1" a="1"/>
  <c r="AM436" i="1"/>
  <c r="AK437" i="1" a="1"/>
  <c r="AK437" i="1"/>
  <c r="AL437" i="1" s="1"/>
  <c r="AM437" i="1" a="1"/>
  <c r="AM437" i="1" s="1"/>
  <c r="AK438" i="1" a="1"/>
  <c r="AK438" i="1" s="1"/>
  <c r="AL438" i="1"/>
  <c r="AM438" i="1" a="1"/>
  <c r="AM438" i="1"/>
  <c r="AK439" i="1" a="1"/>
  <c r="AK439" i="1"/>
  <c r="AL439" i="1" s="1"/>
  <c r="AM439" i="1" a="1"/>
  <c r="AM439" i="1" s="1"/>
  <c r="AK440" i="1" a="1"/>
  <c r="AK440" i="1" s="1"/>
  <c r="AL440" i="1" s="1"/>
  <c r="AM440" i="1" a="1"/>
  <c r="AM440" i="1"/>
  <c r="AK441" i="1" a="1"/>
  <c r="AK441" i="1"/>
  <c r="AL441" i="1" s="1"/>
  <c r="AM441" i="1" a="1"/>
  <c r="AM441" i="1" s="1"/>
  <c r="AK442" i="1" a="1"/>
  <c r="AK442" i="1" s="1"/>
  <c r="AL442" i="1" s="1"/>
  <c r="AM442" i="1" a="1"/>
  <c r="AM442" i="1"/>
  <c r="AK443" i="1" a="1"/>
  <c r="AK443" i="1"/>
  <c r="AL443" i="1" s="1"/>
  <c r="AM443" i="1" a="1"/>
  <c r="AM443" i="1" s="1"/>
  <c r="AK444" i="1" a="1"/>
  <c r="AK444" i="1" s="1"/>
  <c r="AL444" i="1" s="1"/>
  <c r="AM444" i="1" a="1"/>
  <c r="AM444" i="1"/>
  <c r="AK445" i="1" a="1"/>
  <c r="AK445" i="1"/>
  <c r="AL445" i="1" s="1"/>
  <c r="AM445" i="1" a="1"/>
  <c r="AM445" i="1" s="1"/>
  <c r="AK446" i="1" a="1"/>
  <c r="AK446" i="1" s="1"/>
  <c r="AL446" i="1" s="1"/>
  <c r="AM446" i="1" a="1"/>
  <c r="AM446" i="1"/>
  <c r="AK447" i="1" a="1"/>
  <c r="AK447" i="1"/>
  <c r="AL447" i="1" s="1"/>
  <c r="AM447" i="1" a="1"/>
  <c r="AM447" i="1" s="1"/>
  <c r="AK448" i="1" a="1"/>
  <c r="AK448" i="1" s="1"/>
  <c r="AL448" i="1" s="1"/>
  <c r="AM448" i="1" a="1"/>
  <c r="AM448" i="1"/>
  <c r="AK449" i="1" a="1"/>
  <c r="AK449" i="1"/>
  <c r="AL449" i="1" s="1"/>
  <c r="AM449" i="1" a="1"/>
  <c r="AM449" i="1" s="1"/>
  <c r="AK450" i="1" a="1"/>
  <c r="AK450" i="1" s="1"/>
  <c r="AL450" i="1" s="1"/>
  <c r="AM450" i="1" a="1"/>
  <c r="AM450" i="1"/>
  <c r="AK451" i="1" a="1"/>
  <c r="AK451" i="1"/>
  <c r="AL451" i="1" s="1"/>
  <c r="AM451" i="1" a="1"/>
  <c r="AM451" i="1" s="1"/>
  <c r="AK452" i="1" a="1"/>
  <c r="AK452" i="1" s="1"/>
  <c r="AL452" i="1" s="1"/>
  <c r="AM452" i="1" a="1"/>
  <c r="AM452" i="1"/>
  <c r="AK453" i="1" a="1"/>
  <c r="AK453" i="1"/>
  <c r="AL453" i="1" s="1"/>
  <c r="AM453" i="1" a="1"/>
  <c r="AM453" i="1" s="1"/>
  <c r="AK454" i="1" a="1"/>
  <c r="AK454" i="1" s="1"/>
  <c r="AL454" i="1"/>
  <c r="AM454" i="1" a="1"/>
  <c r="AM454" i="1"/>
  <c r="AK455" i="1" a="1"/>
  <c r="AK455" i="1"/>
  <c r="AL455" i="1" s="1"/>
  <c r="AM455" i="1" a="1"/>
  <c r="AM455" i="1" s="1"/>
  <c r="AK456" i="1" a="1"/>
  <c r="AK456" i="1" s="1"/>
  <c r="AL456" i="1" s="1"/>
  <c r="AM456" i="1" a="1"/>
  <c r="AM456" i="1"/>
  <c r="AK457" i="1" a="1"/>
  <c r="AK457" i="1"/>
  <c r="AL457" i="1" s="1"/>
  <c r="AM457" i="1" a="1"/>
  <c r="AM457" i="1" s="1"/>
  <c r="AK458" i="1" a="1"/>
  <c r="AK458" i="1" s="1"/>
  <c r="AL458" i="1" s="1"/>
  <c r="AM458" i="1" a="1"/>
  <c r="AM458" i="1"/>
  <c r="AK459" i="1" a="1"/>
  <c r="AK459" i="1"/>
  <c r="AL459" i="1" s="1"/>
  <c r="AM459" i="1" a="1"/>
  <c r="AM459" i="1" s="1"/>
  <c r="AK460" i="1" a="1"/>
  <c r="AK460" i="1" s="1"/>
  <c r="AL460" i="1" s="1"/>
  <c r="AM460" i="1" a="1"/>
  <c r="AM460" i="1"/>
  <c r="AK461" i="1" a="1"/>
  <c r="AK461" i="1"/>
  <c r="AL461" i="1" s="1"/>
  <c r="AM461" i="1" a="1"/>
  <c r="AM461" i="1" s="1"/>
  <c r="AK462" i="1" a="1"/>
  <c r="AK462" i="1" s="1"/>
  <c r="AL462" i="1" s="1"/>
  <c r="AM462" i="1" a="1"/>
  <c r="AM462" i="1"/>
  <c r="AK463" i="1" a="1"/>
  <c r="AK463" i="1"/>
  <c r="AL463" i="1" s="1"/>
  <c r="AM463" i="1" a="1"/>
  <c r="AM463" i="1" s="1"/>
  <c r="AK464" i="1" a="1"/>
  <c r="AK464" i="1" s="1"/>
  <c r="AL464" i="1" s="1"/>
  <c r="AM464" i="1" a="1"/>
  <c r="AM464" i="1"/>
  <c r="AK465" i="1" a="1"/>
  <c r="AK465" i="1"/>
  <c r="AL465" i="1" s="1"/>
  <c r="AM465" i="1" a="1"/>
  <c r="AM465" i="1" s="1"/>
  <c r="AK466" i="1" a="1"/>
  <c r="AK466" i="1" s="1"/>
  <c r="AL466" i="1"/>
  <c r="AM466" i="1" a="1"/>
  <c r="AM466" i="1"/>
  <c r="AK467" i="1" a="1"/>
  <c r="AK467" i="1"/>
  <c r="AL467" i="1" s="1"/>
  <c r="AM467" i="1" a="1"/>
  <c r="AM467" i="1" s="1"/>
  <c r="AK468" i="1" a="1"/>
  <c r="AK468" i="1" s="1"/>
  <c r="AL468" i="1" s="1"/>
  <c r="AM468" i="1" a="1"/>
  <c r="AM468" i="1"/>
  <c r="AK469" i="1" a="1"/>
  <c r="AK469" i="1"/>
  <c r="AL469" i="1" s="1"/>
  <c r="AM469" i="1" a="1"/>
  <c r="AM469" i="1" s="1"/>
  <c r="AK470" i="1" a="1"/>
  <c r="AK470" i="1" s="1"/>
  <c r="AL470" i="1" s="1"/>
  <c r="AM470" i="1" a="1"/>
  <c r="AM470" i="1"/>
  <c r="AK471" i="1" a="1"/>
  <c r="AK471" i="1"/>
  <c r="AL471" i="1" s="1"/>
  <c r="AM471" i="1" a="1"/>
  <c r="AM471" i="1" s="1"/>
  <c r="AK472" i="1" a="1"/>
  <c r="AK472" i="1" s="1"/>
  <c r="AL472" i="1" s="1"/>
  <c r="AM472" i="1" a="1"/>
  <c r="AM472" i="1"/>
  <c r="AK473" i="1" a="1"/>
  <c r="AK473" i="1"/>
  <c r="AL473" i="1" s="1"/>
  <c r="AM473" i="1" a="1"/>
  <c r="AM473" i="1" s="1"/>
  <c r="AK474" i="1" a="1"/>
  <c r="AK474" i="1" s="1"/>
  <c r="AL474" i="1"/>
  <c r="AM474" i="1" a="1"/>
  <c r="AM474" i="1"/>
  <c r="AK475" i="1" a="1"/>
  <c r="AK475" i="1"/>
  <c r="AL475" i="1" s="1"/>
  <c r="AM475" i="1" a="1"/>
  <c r="AM475" i="1" s="1"/>
  <c r="AK476" i="1" a="1"/>
  <c r="AK476" i="1" s="1"/>
  <c r="AL476" i="1" s="1"/>
  <c r="AM476" i="1" a="1"/>
  <c r="AM476" i="1"/>
  <c r="AK477" i="1" a="1"/>
  <c r="AK477" i="1"/>
  <c r="AL477" i="1" s="1"/>
  <c r="AM477" i="1" a="1"/>
  <c r="AM477" i="1" s="1"/>
  <c r="AK478" i="1" a="1"/>
  <c r="AK478" i="1" s="1"/>
  <c r="AL478" i="1" s="1"/>
  <c r="AM478" i="1" a="1"/>
  <c r="AM478" i="1"/>
  <c r="AK479" i="1" a="1"/>
  <c r="AK479" i="1"/>
  <c r="AL479" i="1" s="1"/>
  <c r="AM479" i="1" a="1"/>
  <c r="AM479" i="1" s="1"/>
  <c r="AK480" i="1" a="1"/>
  <c r="AK480" i="1" s="1"/>
  <c r="AL480" i="1" s="1"/>
  <c r="AM480" i="1" a="1"/>
  <c r="AM480" i="1"/>
  <c r="AK481" i="1" a="1"/>
  <c r="AK481" i="1"/>
  <c r="AL481" i="1" s="1"/>
  <c r="AM481" i="1" a="1"/>
  <c r="AM481" i="1" s="1"/>
  <c r="AK482" i="1" a="1"/>
  <c r="AK482" i="1" s="1"/>
  <c r="AL482" i="1"/>
  <c r="AM482" i="1" a="1"/>
  <c r="AM482" i="1"/>
  <c r="AK483" i="1" a="1"/>
  <c r="AK483" i="1"/>
  <c r="AL483" i="1" s="1"/>
  <c r="AM483" i="1" a="1"/>
  <c r="AM483" i="1" s="1"/>
  <c r="AK484" i="1" a="1"/>
  <c r="AK484" i="1" s="1"/>
  <c r="AL484" i="1" s="1"/>
  <c r="AM484" i="1" a="1"/>
  <c r="AM484" i="1"/>
  <c r="AK485" i="1" a="1"/>
  <c r="AK485" i="1"/>
  <c r="AL485" i="1" s="1"/>
  <c r="AM485" i="1" a="1"/>
  <c r="AM485" i="1" s="1"/>
  <c r="AK486" i="1" a="1"/>
  <c r="AK486" i="1" s="1"/>
  <c r="AL486" i="1" s="1"/>
  <c r="AM486" i="1" a="1"/>
  <c r="AM486" i="1"/>
  <c r="AK487" i="1" a="1"/>
  <c r="AK487" i="1"/>
  <c r="AL487" i="1" s="1"/>
  <c r="AM487" i="1" a="1"/>
  <c r="AM487" i="1" s="1"/>
  <c r="AK488" i="1" a="1"/>
  <c r="AK488" i="1" s="1"/>
  <c r="AL488" i="1" s="1"/>
  <c r="AM488" i="1" a="1"/>
  <c r="AM488" i="1"/>
  <c r="AK489" i="1" a="1"/>
  <c r="AK489" i="1"/>
  <c r="AL489" i="1" s="1"/>
  <c r="AM489" i="1" a="1"/>
  <c r="AM489" i="1" s="1"/>
  <c r="AK490" i="1" a="1"/>
  <c r="AK490" i="1" s="1"/>
  <c r="AL490" i="1"/>
  <c r="AM490" i="1" a="1"/>
  <c r="AM490" i="1"/>
  <c r="AK491" i="1" a="1"/>
  <c r="AK491" i="1"/>
  <c r="AL491" i="1" s="1"/>
  <c r="AM491" i="1" a="1"/>
  <c r="AM491" i="1" s="1"/>
  <c r="AK492" i="1" a="1"/>
  <c r="AK492" i="1" s="1"/>
  <c r="AL492" i="1" s="1"/>
  <c r="AM492" i="1" a="1"/>
  <c r="AM492" i="1"/>
  <c r="AK493" i="1" a="1"/>
  <c r="AK493" i="1"/>
  <c r="AL493" i="1" s="1"/>
  <c r="AM493" i="1" a="1"/>
  <c r="AM493" i="1" s="1"/>
  <c r="AK494" i="1" a="1"/>
  <c r="AK494" i="1" s="1"/>
  <c r="AL494" i="1" s="1"/>
  <c r="AM494" i="1" a="1"/>
  <c r="AM494" i="1"/>
  <c r="AK495" i="1" a="1"/>
  <c r="AK495" i="1"/>
  <c r="AL495" i="1" s="1"/>
  <c r="AM495" i="1" a="1"/>
  <c r="AM495" i="1" s="1"/>
  <c r="AK496" i="1" a="1"/>
  <c r="AK496" i="1" s="1"/>
  <c r="AL496" i="1" s="1"/>
  <c r="AM496" i="1" a="1"/>
  <c r="AM496" i="1"/>
  <c r="AK497" i="1" a="1"/>
  <c r="AK497" i="1"/>
  <c r="AL497" i="1" s="1"/>
  <c r="AM497" i="1" a="1"/>
  <c r="AM497" i="1" s="1"/>
  <c r="AK498" i="1" a="1"/>
  <c r="AK498" i="1" s="1"/>
  <c r="AL498" i="1"/>
  <c r="AM498" i="1" a="1"/>
  <c r="AM498" i="1"/>
  <c r="AK499" i="1" a="1"/>
  <c r="AK499" i="1"/>
  <c r="AL499" i="1" s="1"/>
  <c r="AM499" i="1" a="1"/>
  <c r="AM499" i="1" s="1"/>
  <c r="AK500" i="1" a="1"/>
  <c r="AK500" i="1" s="1"/>
  <c r="AL500" i="1"/>
  <c r="AM500" i="1" a="1"/>
  <c r="AM500" i="1" s="1"/>
  <c r="AK501" i="1" a="1"/>
  <c r="AK501" i="1"/>
  <c r="AL501" i="1" s="1"/>
  <c r="AM501" i="1" a="1"/>
  <c r="AM501" i="1" s="1"/>
  <c r="AK502" i="1" a="1"/>
  <c r="AK502" i="1"/>
  <c r="AL502" i="1" s="1"/>
  <c r="AM502" i="1" a="1"/>
  <c r="AM502" i="1"/>
  <c r="AK503" i="1" a="1"/>
  <c r="AK503" i="1" s="1"/>
  <c r="AL503" i="1" s="1"/>
  <c r="AM503" i="1" a="1"/>
  <c r="AM503" i="1"/>
  <c r="AK504" i="1" a="1"/>
  <c r="AK504" i="1" s="1"/>
  <c r="AL504" i="1" s="1"/>
  <c r="AM504" i="1" a="1"/>
  <c r="AM504" i="1"/>
  <c r="AK505" i="1" a="1"/>
  <c r="AK505" i="1"/>
  <c r="AL505" i="1" s="1"/>
  <c r="AM505" i="1" a="1"/>
  <c r="AM505" i="1" s="1"/>
  <c r="AK506" i="1" a="1"/>
  <c r="AK506" i="1" s="1"/>
  <c r="AL506" i="1" s="1"/>
  <c r="AM506" i="1" a="1"/>
  <c r="AM506" i="1"/>
  <c r="AK507" i="1" a="1"/>
  <c r="AK507" i="1" s="1"/>
  <c r="AL507" i="1" s="1"/>
  <c r="AM507" i="1" a="1"/>
  <c r="AM507" i="1"/>
  <c r="AK508" i="1" a="1"/>
  <c r="AK508" i="1" s="1"/>
  <c r="AL508" i="1" s="1"/>
  <c r="AM508" i="1" a="1"/>
  <c r="AM508" i="1"/>
  <c r="AK509" i="1" a="1"/>
  <c r="AK509" i="1"/>
  <c r="AL509" i="1"/>
  <c r="AM509" i="1" a="1"/>
  <c r="AM509" i="1" s="1"/>
  <c r="AK510" i="1" a="1"/>
  <c r="AK510" i="1" s="1"/>
  <c r="AL510" i="1" s="1"/>
  <c r="AM510" i="1" a="1"/>
  <c r="AM510" i="1"/>
  <c r="AK511" i="1" a="1"/>
  <c r="AK511" i="1"/>
  <c r="AL511" i="1" s="1"/>
  <c r="AM511" i="1" a="1"/>
  <c r="AM511" i="1" s="1"/>
  <c r="AK512" i="1" a="1"/>
  <c r="AK512" i="1" s="1"/>
  <c r="AL512" i="1"/>
  <c r="AM512" i="1" a="1"/>
  <c r="AM512" i="1" s="1"/>
  <c r="AK513" i="1" a="1"/>
  <c r="AK513" i="1"/>
  <c r="AL513" i="1"/>
  <c r="AM513" i="1" a="1"/>
  <c r="AM513" i="1" s="1"/>
  <c r="AK514" i="1" a="1"/>
  <c r="AK514" i="1" s="1"/>
  <c r="AL514" i="1" s="1"/>
  <c r="AM514" i="1" a="1"/>
  <c r="AM514" i="1"/>
  <c r="AK515" i="1" a="1"/>
  <c r="AK515" i="1"/>
  <c r="AL515" i="1" s="1"/>
  <c r="AM515" i="1" a="1"/>
  <c r="AM515" i="1" s="1"/>
  <c r="AK516" i="1" a="1"/>
  <c r="AK516" i="1" s="1"/>
  <c r="AL516" i="1"/>
  <c r="AM516" i="1" a="1"/>
  <c r="AM516" i="1" s="1"/>
  <c r="AK517" i="1" a="1"/>
  <c r="AK517" i="1"/>
  <c r="AL517" i="1" s="1"/>
  <c r="AM517" i="1" a="1"/>
  <c r="AM517" i="1" s="1"/>
  <c r="AK518" i="1" a="1"/>
  <c r="AK518" i="1"/>
  <c r="AL518" i="1" s="1"/>
  <c r="AM518" i="1" a="1"/>
  <c r="AM518" i="1"/>
  <c r="AK519" i="1" a="1"/>
  <c r="AK519" i="1" s="1"/>
  <c r="AL519" i="1" s="1"/>
  <c r="AM519" i="1" a="1"/>
  <c r="AM519" i="1"/>
  <c r="AK520" i="1" a="1"/>
  <c r="AK520" i="1" s="1"/>
  <c r="AL520" i="1" s="1"/>
  <c r="AM520" i="1" a="1"/>
  <c r="AM520" i="1"/>
  <c r="AK521" i="1" a="1"/>
  <c r="AK521" i="1"/>
  <c r="AL521" i="1" s="1"/>
  <c r="AM521" i="1" a="1"/>
  <c r="AM521" i="1" s="1"/>
  <c r="AK522" i="1" a="1"/>
  <c r="AK522" i="1" s="1"/>
  <c r="AL522" i="1" s="1"/>
  <c r="AM522" i="1" a="1"/>
  <c r="AM522" i="1"/>
  <c r="AK523" i="1" a="1"/>
  <c r="AK523" i="1" s="1"/>
  <c r="AL523" i="1" s="1"/>
  <c r="AM523" i="1" a="1"/>
  <c r="AM523" i="1"/>
  <c r="AK524" i="1" a="1"/>
  <c r="AK524" i="1" s="1"/>
  <c r="AL524" i="1" s="1"/>
  <c r="AM524" i="1" a="1"/>
  <c r="AM524" i="1"/>
  <c r="AK525" i="1" a="1"/>
  <c r="AK525" i="1"/>
  <c r="AL525" i="1"/>
  <c r="AM525" i="1" a="1"/>
  <c r="AM525" i="1" s="1"/>
  <c r="AK526" i="1" a="1"/>
  <c r="AK526" i="1" s="1"/>
  <c r="AL526" i="1" s="1"/>
  <c r="AM526" i="1" a="1"/>
  <c r="AM526" i="1"/>
  <c r="AK527" i="1" a="1"/>
  <c r="AK527" i="1"/>
  <c r="AL527" i="1" s="1"/>
  <c r="AM527" i="1" a="1"/>
  <c r="AM527" i="1" s="1"/>
  <c r="AK528" i="1" a="1"/>
  <c r="AK528" i="1" s="1"/>
  <c r="AL528" i="1"/>
  <c r="AM528" i="1" a="1"/>
  <c r="AM528" i="1" s="1"/>
  <c r="AK529" i="1" a="1"/>
  <c r="AK529" i="1"/>
  <c r="AL529" i="1"/>
  <c r="AM529" i="1" a="1"/>
  <c r="AM529" i="1" s="1"/>
  <c r="AK530" i="1" a="1"/>
  <c r="AK530" i="1" s="1"/>
  <c r="AL530" i="1" s="1"/>
  <c r="AM530" i="1" a="1"/>
  <c r="AM530" i="1"/>
  <c r="AK531" i="1" a="1"/>
  <c r="AK531" i="1"/>
  <c r="AL531" i="1" s="1"/>
  <c r="AM531" i="1" a="1"/>
  <c r="AM531" i="1" s="1"/>
  <c r="AK532" i="1" a="1"/>
  <c r="AK532" i="1" s="1"/>
  <c r="AL532" i="1"/>
  <c r="AM532" i="1" a="1"/>
  <c r="AM532" i="1" s="1"/>
  <c r="AK533" i="1" a="1"/>
  <c r="AK533" i="1"/>
  <c r="AL533" i="1" s="1"/>
  <c r="AM533" i="1" a="1"/>
  <c r="AM533" i="1" s="1"/>
  <c r="AK534" i="1" a="1"/>
  <c r="AK534" i="1"/>
  <c r="AL534" i="1" s="1"/>
  <c r="AM534" i="1" a="1"/>
  <c r="AM534" i="1"/>
  <c r="AK535" i="1" a="1"/>
  <c r="AK535" i="1" s="1"/>
  <c r="AL535" i="1" s="1"/>
  <c r="AM535" i="1" a="1"/>
  <c r="AM535" i="1"/>
  <c r="AK536" i="1" a="1"/>
  <c r="AK536" i="1" s="1"/>
  <c r="AL536" i="1" s="1"/>
  <c r="AM536" i="1" a="1"/>
  <c r="AM536" i="1"/>
  <c r="AK537" i="1" a="1"/>
  <c r="AK537" i="1"/>
  <c r="AL537" i="1" s="1"/>
  <c r="AM537" i="1" a="1"/>
  <c r="AM537" i="1"/>
  <c r="AK538" i="1" a="1"/>
  <c r="AK538" i="1" s="1"/>
  <c r="AL538" i="1" s="1"/>
  <c r="AM538" i="1" a="1"/>
  <c r="AM538" i="1" s="1"/>
  <c r="AK539" i="1" a="1"/>
  <c r="AK539" i="1"/>
  <c r="AL539" i="1"/>
  <c r="AM539" i="1" a="1"/>
  <c r="AM539" i="1" s="1"/>
  <c r="AK540" i="1" a="1"/>
  <c r="AK540" i="1"/>
  <c r="AL540" i="1" s="1"/>
  <c r="AM540" i="1" a="1"/>
  <c r="AM540" i="1"/>
  <c r="AK541" i="1" a="1"/>
  <c r="AK541" i="1" s="1"/>
  <c r="AL541" i="1" s="1"/>
  <c r="AM541" i="1" a="1"/>
  <c r="AM541" i="1"/>
  <c r="AK542" i="1" a="1"/>
  <c r="AK542" i="1" s="1"/>
  <c r="AL542" i="1" s="1"/>
  <c r="AM542" i="1" a="1"/>
  <c r="AM542" i="1" s="1"/>
  <c r="AK543" i="1" a="1"/>
  <c r="AK543" i="1"/>
  <c r="AL543" i="1"/>
  <c r="AM543" i="1" a="1"/>
  <c r="AM543" i="1" s="1"/>
  <c r="AK544" i="1" a="1"/>
  <c r="AK544" i="1"/>
  <c r="AL544" i="1" s="1"/>
  <c r="AM544" i="1" a="1"/>
  <c r="AM544" i="1"/>
  <c r="AK545" i="1" a="1"/>
  <c r="AK545" i="1" s="1"/>
  <c r="AL545" i="1" s="1"/>
  <c r="AM545" i="1" a="1"/>
  <c r="AM545" i="1"/>
  <c r="AK546" i="1" a="1"/>
  <c r="AK546" i="1" s="1"/>
  <c r="AL546" i="1" s="1"/>
  <c r="AM546" i="1" a="1"/>
  <c r="AM546" i="1" s="1"/>
  <c r="AK547" i="1" a="1"/>
  <c r="AK547" i="1"/>
  <c r="AL547" i="1"/>
  <c r="AM547" i="1" a="1"/>
  <c r="AM547" i="1" s="1"/>
  <c r="AK548" i="1" a="1"/>
  <c r="AK548" i="1"/>
  <c r="AL548" i="1" s="1"/>
  <c r="AM548" i="1" a="1"/>
  <c r="AM548" i="1"/>
  <c r="AK549" i="1" a="1"/>
  <c r="AK549" i="1" s="1"/>
  <c r="AL549" i="1" s="1"/>
  <c r="AM549" i="1" a="1"/>
  <c r="AM549" i="1"/>
  <c r="AK550" i="1" a="1"/>
  <c r="AK550" i="1" s="1"/>
  <c r="AL550" i="1" s="1"/>
  <c r="AM550" i="1" a="1"/>
  <c r="AM550" i="1" s="1"/>
  <c r="AK551" i="1" a="1"/>
  <c r="AK551" i="1"/>
  <c r="AL551" i="1"/>
  <c r="AM551" i="1" a="1"/>
  <c r="AM551" i="1" s="1"/>
  <c r="AK552" i="1" a="1"/>
  <c r="AK552" i="1"/>
  <c r="AL552" i="1" s="1"/>
  <c r="AM552" i="1" a="1"/>
  <c r="AM552" i="1"/>
  <c r="AK553" i="1" a="1"/>
  <c r="AK553" i="1" s="1"/>
  <c r="AL553" i="1" s="1"/>
  <c r="AM553" i="1" a="1"/>
  <c r="AM553" i="1"/>
  <c r="AK554" i="1" a="1"/>
  <c r="AK554" i="1" s="1"/>
  <c r="AL554" i="1" s="1"/>
  <c r="AM554" i="1" a="1"/>
  <c r="AM554" i="1" s="1"/>
  <c r="AK555" i="1" a="1"/>
  <c r="AK555" i="1"/>
  <c r="AL555" i="1"/>
  <c r="AM555" i="1" a="1"/>
  <c r="AM555" i="1" s="1"/>
  <c r="AK556" i="1" a="1"/>
  <c r="AK556" i="1"/>
  <c r="AL556" i="1" s="1"/>
  <c r="AM556" i="1" a="1"/>
  <c r="AM556" i="1"/>
  <c r="AK557" i="1" a="1"/>
  <c r="AK557" i="1" s="1"/>
  <c r="AL557" i="1" s="1"/>
  <c r="AM557" i="1" a="1"/>
  <c r="AM557" i="1"/>
  <c r="AK558" i="1" a="1"/>
  <c r="AK558" i="1" s="1"/>
  <c r="AL558" i="1" s="1"/>
  <c r="AM558" i="1" a="1"/>
  <c r="AM558" i="1" s="1"/>
  <c r="AK559" i="1" a="1"/>
  <c r="AK559" i="1"/>
  <c r="AL559" i="1"/>
  <c r="AM559" i="1" a="1"/>
  <c r="AM559" i="1" s="1"/>
  <c r="AK560" i="1" a="1"/>
  <c r="AK560" i="1"/>
  <c r="AL560" i="1" s="1"/>
  <c r="AM560" i="1" a="1"/>
  <c r="AM560" i="1"/>
  <c r="AK561" i="1" a="1"/>
  <c r="AK561" i="1" s="1"/>
  <c r="AL561" i="1" s="1"/>
  <c r="AM561" i="1" a="1"/>
  <c r="AM561" i="1"/>
  <c r="AK562" i="1" a="1"/>
  <c r="AK562" i="1" s="1"/>
  <c r="AL562" i="1" s="1"/>
  <c r="AM562" i="1" a="1"/>
  <c r="AM562" i="1" s="1"/>
  <c r="AK563" i="1" a="1"/>
  <c r="AK563" i="1" s="1"/>
  <c r="AL563" i="1" s="1"/>
  <c r="AM563" i="1" a="1"/>
  <c r="AM563" i="1" s="1"/>
  <c r="AK564" i="1" a="1"/>
  <c r="AK564" i="1"/>
  <c r="AL564" i="1" s="1"/>
  <c r="AM564" i="1" a="1"/>
  <c r="AM564" i="1"/>
  <c r="AK565" i="1" a="1"/>
  <c r="AK565" i="1" s="1"/>
  <c r="AL565" i="1" s="1"/>
  <c r="AM565" i="1" a="1"/>
  <c r="AM565" i="1"/>
  <c r="AK566" i="1" a="1"/>
  <c r="AK566" i="1" s="1"/>
  <c r="AL566" i="1" s="1"/>
  <c r="AM566" i="1" a="1"/>
  <c r="AM566" i="1" s="1"/>
  <c r="AK567" i="1" a="1"/>
  <c r="AK567" i="1" s="1"/>
  <c r="AL567" i="1" s="1"/>
  <c r="AM567" i="1" a="1"/>
  <c r="AM567" i="1" s="1"/>
  <c r="AK568" i="1" a="1"/>
  <c r="AK568" i="1"/>
  <c r="AL568" i="1" s="1"/>
  <c r="AM568" i="1" a="1"/>
  <c r="AM568" i="1"/>
  <c r="AK569" i="1" a="1"/>
  <c r="AK569" i="1" s="1"/>
  <c r="AL569" i="1" s="1"/>
  <c r="AM569" i="1" a="1"/>
  <c r="AM569" i="1"/>
  <c r="AK570" i="1" a="1"/>
  <c r="AK570" i="1" s="1"/>
  <c r="AL570" i="1" s="1"/>
  <c r="AM570" i="1" a="1"/>
  <c r="AM570" i="1" s="1"/>
  <c r="AK571" i="1" a="1"/>
  <c r="AK571" i="1" s="1"/>
  <c r="AL571" i="1" s="1"/>
  <c r="AM571" i="1" a="1"/>
  <c r="AM571" i="1" s="1"/>
  <c r="AK572" i="1" a="1"/>
  <c r="AK572" i="1"/>
  <c r="AL572" i="1" s="1"/>
  <c r="AM572" i="1" a="1"/>
  <c r="AM572" i="1"/>
  <c r="AK573" i="1" a="1"/>
  <c r="AK573" i="1" s="1"/>
  <c r="AL573" i="1" s="1"/>
  <c r="AM573" i="1" a="1"/>
  <c r="AM573" i="1"/>
  <c r="AK574" i="1" a="1"/>
  <c r="AK574" i="1" s="1"/>
  <c r="AL574" i="1" s="1"/>
  <c r="AM574" i="1" a="1"/>
  <c r="AM574" i="1" s="1"/>
  <c r="AK575" i="1" a="1"/>
  <c r="AK575" i="1" s="1"/>
  <c r="AL575" i="1"/>
  <c r="AM575" i="1" a="1"/>
  <c r="AM575" i="1" s="1"/>
  <c r="AK576" i="1" a="1"/>
  <c r="AK576" i="1"/>
  <c r="AL576" i="1" s="1"/>
  <c r="AM576" i="1" a="1"/>
  <c r="AM576" i="1"/>
  <c r="AK577" i="1" a="1"/>
  <c r="AK577" i="1" s="1"/>
  <c r="AL577" i="1" s="1"/>
  <c r="AM577" i="1" a="1"/>
  <c r="AM577" i="1"/>
  <c r="AK578" i="1" a="1"/>
  <c r="AK578" i="1" s="1"/>
  <c r="AL578" i="1" s="1"/>
  <c r="AM578" i="1" a="1"/>
  <c r="AM578" i="1" s="1"/>
  <c r="AK579" i="1" a="1"/>
  <c r="AK579" i="1" s="1"/>
  <c r="AL579" i="1"/>
  <c r="AM579" i="1" a="1"/>
  <c r="AM579" i="1" s="1"/>
  <c r="AK580" i="1" a="1"/>
  <c r="AK580" i="1"/>
  <c r="AL580" i="1" s="1"/>
  <c r="AM580" i="1" a="1"/>
  <c r="AM580" i="1"/>
  <c r="AK581" i="1" a="1"/>
  <c r="AK581" i="1" s="1"/>
  <c r="AL581" i="1" s="1"/>
  <c r="AM581" i="1" a="1"/>
  <c r="AM581" i="1"/>
  <c r="AK582" i="1" a="1"/>
  <c r="AK582" i="1" s="1"/>
  <c r="AL582" i="1" s="1"/>
  <c r="AM582" i="1" a="1"/>
  <c r="AM582" i="1" s="1"/>
  <c r="AK583" i="1" a="1"/>
  <c r="AK583" i="1" s="1"/>
  <c r="AL583" i="1"/>
  <c r="AM583" i="1" a="1"/>
  <c r="AM583" i="1" s="1"/>
  <c r="AK584" i="1" a="1"/>
  <c r="AK584" i="1"/>
  <c r="AL584" i="1" s="1"/>
  <c r="AM584" i="1" a="1"/>
  <c r="AM584" i="1" s="1"/>
  <c r="AK585" i="1" a="1"/>
  <c r="AK585" i="1" s="1"/>
  <c r="AL585" i="1" s="1"/>
  <c r="AM585" i="1" a="1"/>
  <c r="AM585" i="1"/>
  <c r="AK586" i="1" a="1"/>
  <c r="AK586" i="1" s="1"/>
  <c r="AL586" i="1" s="1"/>
  <c r="AM586" i="1" a="1"/>
  <c r="AM586" i="1" s="1"/>
  <c r="AK587" i="1" a="1"/>
  <c r="AK587" i="1" s="1"/>
  <c r="AL587" i="1" s="1"/>
  <c r="AM587" i="1" a="1"/>
  <c r="AM587" i="1" s="1"/>
  <c r="AK588" i="1" a="1"/>
  <c r="AK588" i="1"/>
  <c r="AL588" i="1" s="1"/>
  <c r="AM588" i="1" a="1"/>
  <c r="AM588" i="1" s="1"/>
  <c r="AK589" i="1" a="1"/>
  <c r="AK589" i="1" s="1"/>
  <c r="AL589" i="1" s="1"/>
  <c r="AM589" i="1" a="1"/>
  <c r="AM589" i="1"/>
  <c r="AK590" i="1" a="1"/>
  <c r="AK590" i="1" s="1"/>
  <c r="AL590" i="1" s="1"/>
  <c r="AM590" i="1" a="1"/>
  <c r="AM590" i="1" s="1"/>
  <c r="AK591" i="1" a="1"/>
  <c r="AK591" i="1" s="1"/>
  <c r="AL591" i="1"/>
  <c r="AM591" i="1" a="1"/>
  <c r="AM591" i="1" s="1"/>
  <c r="AK592" i="1" a="1"/>
  <c r="AK592" i="1"/>
  <c r="AL592" i="1" s="1"/>
  <c r="AM592" i="1" a="1"/>
  <c r="AM592" i="1" s="1"/>
  <c r="AK593" i="1" a="1"/>
  <c r="AK593" i="1" s="1"/>
  <c r="AL593" i="1" s="1"/>
  <c r="AM593" i="1" a="1"/>
  <c r="AM593" i="1"/>
  <c r="AK594" i="1" a="1"/>
  <c r="AK594" i="1" s="1"/>
  <c r="AL594" i="1" s="1"/>
  <c r="AM594" i="1" a="1"/>
  <c r="AM594" i="1" s="1"/>
  <c r="AK595" i="1" a="1"/>
  <c r="AK595" i="1" s="1"/>
  <c r="AL595" i="1"/>
  <c r="AM595" i="1" a="1"/>
  <c r="AM595" i="1" s="1"/>
  <c r="AK596" i="1" a="1"/>
  <c r="AK596" i="1"/>
  <c r="AL596" i="1" s="1"/>
  <c r="AM596" i="1" a="1"/>
  <c r="AM596" i="1" s="1"/>
  <c r="AK597" i="1" a="1"/>
  <c r="AK597" i="1" s="1"/>
  <c r="AL597" i="1" s="1"/>
  <c r="AM597" i="1" a="1"/>
  <c r="AM597" i="1"/>
  <c r="AK598" i="1" a="1"/>
  <c r="AK598" i="1" s="1"/>
  <c r="AL598" i="1" s="1"/>
  <c r="AM598" i="1" a="1"/>
  <c r="AM598" i="1" s="1"/>
  <c r="AK599" i="1" a="1"/>
  <c r="AK599" i="1" s="1"/>
  <c r="AL599" i="1" s="1"/>
  <c r="AM599" i="1" a="1"/>
  <c r="AM599" i="1" s="1"/>
  <c r="AK600" i="1" a="1"/>
  <c r="AK600" i="1"/>
  <c r="AL600" i="1" s="1"/>
  <c r="AM600" i="1" a="1"/>
  <c r="AM600" i="1" s="1"/>
  <c r="AK601" i="1" a="1"/>
  <c r="AK601" i="1" s="1"/>
  <c r="AL601" i="1" s="1"/>
  <c r="AM601" i="1" a="1"/>
  <c r="AM601" i="1"/>
  <c r="AK602" i="1" a="1"/>
  <c r="AK602" i="1" s="1"/>
  <c r="AL602" i="1" s="1"/>
  <c r="AM602" i="1" a="1"/>
  <c r="AM602" i="1" s="1"/>
  <c r="AK603" i="1" a="1"/>
  <c r="AK603" i="1" s="1"/>
  <c r="AL603" i="1" s="1"/>
  <c r="AM603" i="1" a="1"/>
  <c r="AM603" i="1" s="1"/>
  <c r="AK604" i="1" a="1"/>
  <c r="AK604" i="1"/>
  <c r="AL604" i="1" s="1"/>
  <c r="AM604" i="1" a="1"/>
  <c r="AM604" i="1" s="1"/>
  <c r="AK605" i="1" a="1"/>
  <c r="AK605" i="1" s="1"/>
  <c r="AL605" i="1" s="1"/>
  <c r="AM605" i="1" a="1"/>
  <c r="AM605" i="1"/>
  <c r="AK606" i="1" a="1"/>
  <c r="AK606" i="1" s="1"/>
  <c r="AL606" i="1" s="1"/>
  <c r="AM606" i="1" a="1"/>
  <c r="AM606" i="1" s="1"/>
  <c r="AK607" i="1" a="1"/>
  <c r="AK607" i="1" s="1"/>
  <c r="AL607" i="1"/>
  <c r="AM607" i="1" a="1"/>
  <c r="AM607" i="1" s="1"/>
  <c r="AK608" i="1" a="1"/>
  <c r="AK608" i="1"/>
  <c r="AL608" i="1" s="1"/>
  <c r="AM608" i="1" a="1"/>
  <c r="AM608" i="1" s="1"/>
  <c r="AK609" i="1" a="1"/>
  <c r="AK609" i="1" s="1"/>
  <c r="AL609" i="1" s="1"/>
  <c r="AM609" i="1" a="1"/>
  <c r="AM609" i="1"/>
  <c r="AK610" i="1" a="1"/>
  <c r="AK610" i="1" s="1"/>
  <c r="AL610" i="1" s="1"/>
  <c r="AM610" i="1" a="1"/>
  <c r="AM610" i="1" s="1"/>
  <c r="AK611" i="1" a="1"/>
  <c r="AK611" i="1" s="1"/>
  <c r="AL611" i="1"/>
  <c r="AM611" i="1" a="1"/>
  <c r="AM611" i="1" s="1"/>
  <c r="AK612" i="1" a="1"/>
  <c r="AK612" i="1"/>
  <c r="AL612" i="1" s="1"/>
  <c r="AM612" i="1" a="1"/>
  <c r="AM612" i="1" s="1"/>
  <c r="AK613" i="1" a="1"/>
  <c r="AK613" i="1" s="1"/>
  <c r="AL613" i="1" s="1"/>
  <c r="AM613" i="1" a="1"/>
  <c r="AM613" i="1"/>
  <c r="AK614" i="1" a="1"/>
  <c r="AK614" i="1" s="1"/>
  <c r="AL614" i="1" s="1"/>
  <c r="AM614" i="1" a="1"/>
  <c r="AM614" i="1" s="1"/>
  <c r="AK615" i="1" a="1"/>
  <c r="AK615" i="1" s="1"/>
  <c r="AL615" i="1" s="1"/>
  <c r="AM615" i="1" a="1"/>
  <c r="AM615" i="1" s="1"/>
  <c r="AK616" i="1" a="1"/>
  <c r="AK616" i="1"/>
  <c r="AL616" i="1" s="1"/>
  <c r="AM616" i="1" a="1"/>
  <c r="AM616" i="1" s="1"/>
  <c r="AK617" i="1" a="1"/>
  <c r="AK617" i="1" s="1"/>
  <c r="AL617" i="1" s="1"/>
  <c r="AM617" i="1" a="1"/>
  <c r="AM617" i="1"/>
  <c r="AK618" i="1" a="1"/>
  <c r="AK618" i="1" s="1"/>
  <c r="AL618" i="1" s="1"/>
  <c r="AM618" i="1" a="1"/>
  <c r="AM618" i="1" s="1"/>
  <c r="AK619" i="1" a="1"/>
  <c r="AK619" i="1" s="1"/>
  <c r="AL619" i="1" s="1"/>
  <c r="AM619" i="1" a="1"/>
  <c r="AM619" i="1" s="1"/>
  <c r="AK620" i="1" a="1"/>
  <c r="AK620" i="1"/>
  <c r="AL620" i="1" s="1"/>
  <c r="AM620" i="1" a="1"/>
  <c r="AM620" i="1" s="1"/>
  <c r="AK621" i="1" a="1"/>
  <c r="AK621" i="1" s="1"/>
  <c r="AL621" i="1" s="1"/>
  <c r="AM621" i="1" a="1"/>
  <c r="AM621" i="1"/>
  <c r="AK622" i="1" a="1"/>
  <c r="AK622" i="1" s="1"/>
  <c r="AL622" i="1" s="1"/>
  <c r="AM622" i="1" a="1"/>
  <c r="AM622" i="1" s="1"/>
  <c r="AK623" i="1" a="1"/>
  <c r="AK623" i="1" s="1"/>
  <c r="AL623" i="1"/>
  <c r="AM623" i="1" a="1"/>
  <c r="AM623" i="1" s="1"/>
  <c r="AK624" i="1" a="1"/>
  <c r="AK624" i="1"/>
  <c r="AL624" i="1" s="1"/>
  <c r="AM624" i="1" a="1"/>
  <c r="AM624" i="1" s="1"/>
  <c r="AK625" i="1" a="1"/>
  <c r="AK625" i="1" s="1"/>
  <c r="AL625" i="1" s="1"/>
  <c r="AM625" i="1" a="1"/>
  <c r="AM625" i="1"/>
  <c r="AK626" i="1" a="1"/>
  <c r="AK626" i="1" s="1"/>
  <c r="AL626" i="1" s="1"/>
  <c r="AM626" i="1" a="1"/>
  <c r="AM626" i="1" s="1"/>
  <c r="AK627" i="1" a="1"/>
  <c r="AK627" i="1" s="1"/>
  <c r="AL627" i="1"/>
  <c r="AM627" i="1" a="1"/>
  <c r="AM627" i="1" s="1"/>
  <c r="AK628" i="1" a="1"/>
  <c r="AK628" i="1"/>
  <c r="AL628" i="1" s="1"/>
  <c r="AM628" i="1" a="1"/>
  <c r="AM628" i="1" s="1"/>
  <c r="AK629" i="1" a="1"/>
  <c r="AK629" i="1" s="1"/>
  <c r="AL629" i="1" s="1"/>
  <c r="AM629" i="1" a="1"/>
  <c r="AM629" i="1"/>
  <c r="AK630" i="1" a="1"/>
  <c r="AK630" i="1" s="1"/>
  <c r="AL630" i="1" s="1"/>
  <c r="AM630" i="1" a="1"/>
  <c r="AM630" i="1" s="1"/>
  <c r="AK631" i="1" a="1"/>
  <c r="AK631" i="1" s="1"/>
  <c r="AL631" i="1" s="1"/>
  <c r="AM631" i="1" a="1"/>
  <c r="AM631" i="1" s="1"/>
  <c r="AK632" i="1" a="1"/>
  <c r="AK632" i="1"/>
  <c r="AL632" i="1" s="1"/>
  <c r="AM632" i="1" a="1"/>
  <c r="AM632" i="1" s="1"/>
  <c r="AK633" i="1" a="1"/>
  <c r="AK633" i="1" s="1"/>
  <c r="AL633" i="1" s="1"/>
  <c r="AM633" i="1" a="1"/>
  <c r="AM633" i="1"/>
  <c r="AK634" i="1" a="1"/>
  <c r="AK634" i="1" s="1"/>
  <c r="AL634" i="1" s="1"/>
  <c r="AM634" i="1" a="1"/>
  <c r="AM634" i="1" s="1"/>
  <c r="AK635" i="1" a="1"/>
  <c r="AK635" i="1" s="1"/>
  <c r="AL635" i="1" s="1"/>
  <c r="AM635" i="1" a="1"/>
  <c r="AM635" i="1" s="1"/>
  <c r="AK636" i="1" a="1"/>
  <c r="AK636" i="1"/>
  <c r="AL636" i="1" s="1"/>
  <c r="AM636" i="1" a="1"/>
  <c r="AM636" i="1" s="1"/>
  <c r="AK637" i="1" a="1"/>
  <c r="AK637" i="1" s="1"/>
  <c r="AL637" i="1" s="1"/>
  <c r="AM637" i="1" a="1"/>
  <c r="AM637" i="1"/>
  <c r="AK638" i="1" a="1"/>
  <c r="AK638" i="1" s="1"/>
  <c r="AL638" i="1" s="1"/>
  <c r="AM638" i="1" a="1"/>
  <c r="AM638" i="1" s="1"/>
  <c r="AK639" i="1" a="1"/>
  <c r="AK639" i="1" s="1"/>
  <c r="AL639" i="1"/>
  <c r="AM639" i="1" a="1"/>
  <c r="AM639" i="1" s="1"/>
  <c r="AK640" i="1" a="1"/>
  <c r="AK640" i="1"/>
  <c r="AL640" i="1" s="1"/>
  <c r="AM640" i="1" a="1"/>
  <c r="AM640" i="1" s="1"/>
  <c r="AK641" i="1" a="1"/>
  <c r="AK641" i="1" s="1"/>
  <c r="AL641" i="1" s="1"/>
  <c r="AM641" i="1" a="1"/>
  <c r="AM641" i="1"/>
  <c r="AK642" i="1" a="1"/>
  <c r="AK642" i="1" s="1"/>
  <c r="AL642" i="1" s="1"/>
  <c r="AM642" i="1" a="1"/>
  <c r="AM642" i="1" s="1"/>
  <c r="AK643" i="1" a="1"/>
  <c r="AK643" i="1" s="1"/>
  <c r="AL643" i="1"/>
  <c r="AM643" i="1" a="1"/>
  <c r="AM643" i="1" s="1"/>
  <c r="AK644" i="1" a="1"/>
  <c r="AK644" i="1"/>
  <c r="AL644" i="1" s="1"/>
  <c r="AM644" i="1" a="1"/>
  <c r="AM644" i="1" s="1"/>
  <c r="AK645" i="1" a="1"/>
  <c r="AK645" i="1" s="1"/>
  <c r="AL645" i="1" s="1"/>
  <c r="AM645" i="1" a="1"/>
  <c r="AM645" i="1"/>
  <c r="AK646" i="1" a="1"/>
  <c r="AK646" i="1" s="1"/>
  <c r="AL646" i="1" s="1"/>
  <c r="AM646" i="1" a="1"/>
  <c r="AM646" i="1" s="1"/>
  <c r="AK647" i="1" a="1"/>
  <c r="AK647" i="1" s="1"/>
  <c r="AL647" i="1" s="1"/>
  <c r="AM647" i="1" a="1"/>
  <c r="AM647" i="1" s="1"/>
  <c r="AK648" i="1" a="1"/>
  <c r="AK648" i="1"/>
  <c r="AL648" i="1" s="1"/>
  <c r="AM648" i="1" a="1"/>
  <c r="AM648" i="1" s="1"/>
  <c r="AK649" i="1" a="1"/>
  <c r="AK649" i="1" s="1"/>
  <c r="AL649" i="1" s="1"/>
  <c r="AM649" i="1" a="1"/>
  <c r="AM649" i="1"/>
  <c r="AK650" i="1" a="1"/>
  <c r="AK650" i="1" s="1"/>
  <c r="AL650" i="1" s="1"/>
  <c r="AM650" i="1" a="1"/>
  <c r="AM650" i="1" s="1"/>
  <c r="AK651" i="1" a="1"/>
  <c r="AK651" i="1" s="1"/>
  <c r="AL651" i="1" s="1"/>
  <c r="AM651" i="1" a="1"/>
  <c r="AM651" i="1" s="1"/>
  <c r="AK652" i="1" a="1"/>
  <c r="AK652" i="1"/>
  <c r="AL652" i="1" s="1"/>
  <c r="AM652" i="1" a="1"/>
  <c r="AM652" i="1" s="1"/>
  <c r="AK653" i="1" a="1"/>
  <c r="AK653" i="1" s="1"/>
  <c r="AL653" i="1" s="1"/>
  <c r="AM653" i="1" a="1"/>
  <c r="AM653" i="1"/>
  <c r="AK654" i="1" a="1"/>
  <c r="AK654" i="1" s="1"/>
  <c r="AL654" i="1" s="1"/>
  <c r="AM654" i="1" a="1"/>
  <c r="AM654" i="1" s="1"/>
  <c r="AK655" i="1" a="1"/>
  <c r="AK655" i="1" s="1"/>
  <c r="AL655" i="1"/>
  <c r="AM655" i="1" a="1"/>
  <c r="AM655" i="1" s="1"/>
  <c r="AK656" i="1" a="1"/>
  <c r="AK656" i="1"/>
  <c r="AL656" i="1" s="1"/>
  <c r="AM656" i="1" a="1"/>
  <c r="AM656" i="1" s="1"/>
  <c r="AK657" i="1" a="1"/>
  <c r="AK657" i="1" s="1"/>
  <c r="AL657" i="1" s="1"/>
  <c r="AM657" i="1" a="1"/>
  <c r="AM657" i="1"/>
  <c r="AK658" i="1" a="1"/>
  <c r="AK658" i="1" s="1"/>
  <c r="AL658" i="1" s="1"/>
  <c r="AM658" i="1" a="1"/>
  <c r="AM658" i="1" s="1"/>
  <c r="AK659" i="1" a="1"/>
  <c r="AK659" i="1" s="1"/>
  <c r="AL659" i="1"/>
  <c r="AM659" i="1" a="1"/>
  <c r="AM659" i="1" s="1"/>
  <c r="AK660" i="1" a="1"/>
  <c r="AK660" i="1"/>
  <c r="AL660" i="1" s="1"/>
  <c r="AM660" i="1" a="1"/>
  <c r="AM660" i="1" s="1"/>
  <c r="AK661" i="1" a="1"/>
  <c r="AK661" i="1" s="1"/>
  <c r="AL661" i="1" s="1"/>
  <c r="AM661" i="1" a="1"/>
  <c r="AM661" i="1"/>
  <c r="AK662" i="1" a="1"/>
  <c r="AK662" i="1" s="1"/>
  <c r="AL662" i="1" s="1"/>
  <c r="AM662" i="1" a="1"/>
  <c r="AM662" i="1" s="1"/>
  <c r="AK663" i="1" a="1"/>
  <c r="AK663" i="1" s="1"/>
  <c r="AL663" i="1" s="1"/>
  <c r="AM663" i="1" a="1"/>
  <c r="AM663" i="1" s="1"/>
  <c r="AK664" i="1" a="1"/>
  <c r="AK664" i="1"/>
  <c r="AL664" i="1" s="1"/>
  <c r="AM664" i="1" a="1"/>
  <c r="AM664" i="1" s="1"/>
  <c r="AK665" i="1" a="1"/>
  <c r="AK665" i="1" s="1"/>
  <c r="AL665" i="1" s="1"/>
  <c r="AM665" i="1" a="1"/>
  <c r="AM665" i="1"/>
  <c r="AK666" i="1" a="1"/>
  <c r="AK666" i="1" s="1"/>
  <c r="AL666" i="1" s="1"/>
  <c r="AM666" i="1" a="1"/>
  <c r="AM666" i="1" s="1"/>
  <c r="AK667" i="1" a="1"/>
  <c r="AK667" i="1" s="1"/>
  <c r="AL667" i="1" s="1"/>
  <c r="AM667" i="1" a="1"/>
  <c r="AM667" i="1" s="1"/>
  <c r="AK668" i="1" a="1"/>
  <c r="AK668" i="1"/>
  <c r="AL668" i="1" s="1"/>
  <c r="AM668" i="1" a="1"/>
  <c r="AM668" i="1" s="1"/>
  <c r="AK669" i="1" a="1"/>
  <c r="AK669" i="1" s="1"/>
  <c r="AL669" i="1" s="1"/>
  <c r="AM669" i="1" a="1"/>
  <c r="AM669" i="1"/>
  <c r="AK670" i="1" a="1"/>
  <c r="AK670" i="1" s="1"/>
  <c r="AL670" i="1" s="1"/>
  <c r="AM670" i="1" a="1"/>
  <c r="AM670" i="1" s="1"/>
  <c r="AK671" i="1" a="1"/>
  <c r="AK671" i="1" s="1"/>
  <c r="AL671" i="1"/>
  <c r="AM671" i="1" a="1"/>
  <c r="AM671" i="1" s="1"/>
  <c r="AK672" i="1" a="1"/>
  <c r="AK672" i="1"/>
  <c r="AL672" i="1" s="1"/>
  <c r="AM672" i="1" a="1"/>
  <c r="AM672" i="1" s="1"/>
  <c r="AK673" i="1" a="1"/>
  <c r="AK673" i="1" s="1"/>
  <c r="AL673" i="1" s="1"/>
  <c r="AM673" i="1" a="1"/>
  <c r="AM673" i="1"/>
  <c r="AK674" i="1" a="1"/>
  <c r="AK674" i="1" s="1"/>
  <c r="AL674" i="1" s="1"/>
  <c r="AM674" i="1" a="1"/>
  <c r="AM674" i="1" s="1"/>
  <c r="AK675" i="1" a="1"/>
  <c r="AK675" i="1" s="1"/>
  <c r="AL675" i="1"/>
  <c r="AM675" i="1" a="1"/>
  <c r="AM675" i="1" s="1"/>
  <c r="AK676" i="1" a="1"/>
  <c r="AK676" i="1"/>
  <c r="AL676" i="1" s="1"/>
  <c r="AM676" i="1" a="1"/>
  <c r="AM676" i="1" s="1"/>
  <c r="AK677" i="1" a="1"/>
  <c r="AK677" i="1" s="1"/>
  <c r="AL677" i="1" s="1"/>
  <c r="AM677" i="1" a="1"/>
  <c r="AM677" i="1"/>
  <c r="AK678" i="1" a="1"/>
  <c r="AK678" i="1" s="1"/>
  <c r="AL678" i="1" s="1"/>
  <c r="AM678" i="1" a="1"/>
  <c r="AM678" i="1" s="1"/>
  <c r="AK679" i="1" a="1"/>
  <c r="AK679" i="1" s="1"/>
  <c r="AL679" i="1" s="1"/>
  <c r="AM679" i="1" a="1"/>
  <c r="AM679" i="1" s="1"/>
  <c r="AK680" i="1" a="1"/>
  <c r="AK680" i="1"/>
  <c r="AL680" i="1" s="1"/>
  <c r="AM680" i="1" a="1"/>
  <c r="AM680" i="1" s="1"/>
  <c r="AK681" i="1" a="1"/>
  <c r="AK681" i="1" s="1"/>
  <c r="AL681" i="1" s="1"/>
  <c r="AM681" i="1" a="1"/>
  <c r="AM681" i="1"/>
  <c r="AK682" i="1" a="1"/>
  <c r="AK682" i="1" s="1"/>
  <c r="AL682" i="1" s="1"/>
  <c r="AM682" i="1" a="1"/>
  <c r="AM682" i="1" s="1"/>
  <c r="AK683" i="1" a="1"/>
  <c r="AK683" i="1" s="1"/>
  <c r="AL683" i="1" s="1"/>
  <c r="AM683" i="1" a="1"/>
  <c r="AM683" i="1" s="1"/>
  <c r="AK684" i="1" a="1"/>
  <c r="AK684" i="1"/>
  <c r="AL684" i="1" s="1"/>
  <c r="AM684" i="1" a="1"/>
  <c r="AM684" i="1" s="1"/>
  <c r="AK685" i="1" a="1"/>
  <c r="AK685" i="1" s="1"/>
  <c r="AL685" i="1" s="1"/>
  <c r="AM685" i="1" a="1"/>
  <c r="AM685" i="1"/>
  <c r="AK686" i="1" a="1"/>
  <c r="AK686" i="1" s="1"/>
  <c r="AL686" i="1" s="1"/>
  <c r="AM686" i="1" a="1"/>
  <c r="AM686" i="1" s="1"/>
  <c r="AK687" i="1" a="1"/>
  <c r="AK687" i="1" s="1"/>
  <c r="AL687" i="1"/>
  <c r="AM687" i="1" a="1"/>
  <c r="AM687" i="1" s="1"/>
  <c r="AK688" i="1" a="1"/>
  <c r="AK688" i="1"/>
  <c r="AL688" i="1" s="1"/>
  <c r="AM688" i="1" a="1"/>
  <c r="AM688" i="1" s="1"/>
  <c r="AK689" i="1" a="1"/>
  <c r="AK689" i="1" s="1"/>
  <c r="AL689" i="1" s="1"/>
  <c r="AM689" i="1" a="1"/>
  <c r="AM689" i="1"/>
  <c r="AK690" i="1" a="1"/>
  <c r="AK690" i="1" s="1"/>
  <c r="AL690" i="1" s="1"/>
  <c r="AM690" i="1" a="1"/>
  <c r="AM690" i="1" s="1"/>
  <c r="AK691" i="1" a="1"/>
  <c r="AK691" i="1" s="1"/>
  <c r="AL691" i="1"/>
  <c r="AM691" i="1" a="1"/>
  <c r="AM691" i="1" s="1"/>
  <c r="AK692" i="1" a="1"/>
  <c r="AK692" i="1"/>
  <c r="AL692" i="1" s="1"/>
  <c r="AM692" i="1" a="1"/>
  <c r="AM692" i="1" s="1"/>
  <c r="AK693" i="1" a="1"/>
  <c r="AK693" i="1" s="1"/>
  <c r="AL693" i="1" s="1"/>
  <c r="AM693" i="1" a="1"/>
  <c r="AM693" i="1"/>
  <c r="AK694" i="1" a="1"/>
  <c r="AK694" i="1" s="1"/>
  <c r="AL694" i="1" s="1"/>
  <c r="AM694" i="1" a="1"/>
  <c r="AM694" i="1" s="1"/>
  <c r="AK695" i="1" a="1"/>
  <c r="AK695" i="1" s="1"/>
  <c r="AL695" i="1" s="1"/>
  <c r="AM695" i="1" a="1"/>
  <c r="AM695" i="1" s="1"/>
  <c r="AK696" i="1" a="1"/>
  <c r="AK696" i="1"/>
  <c r="AL696" i="1" s="1"/>
  <c r="AM696" i="1" a="1"/>
  <c r="AM696" i="1" s="1"/>
  <c r="AK697" i="1" a="1"/>
  <c r="AK697" i="1" s="1"/>
  <c r="AL697" i="1" s="1"/>
  <c r="AM697" i="1" a="1"/>
  <c r="AM697" i="1"/>
  <c r="AK698" i="1" a="1"/>
  <c r="AK698" i="1" s="1"/>
  <c r="AL698" i="1" s="1"/>
  <c r="AM698" i="1" a="1"/>
  <c r="AM698" i="1" s="1"/>
  <c r="AK699" i="1" a="1"/>
  <c r="AK699" i="1" s="1"/>
  <c r="AL699" i="1" s="1"/>
  <c r="AM699" i="1" a="1"/>
  <c r="AM699" i="1" s="1"/>
  <c r="AK700" i="1" a="1"/>
  <c r="AK700" i="1"/>
  <c r="AL700" i="1" s="1"/>
  <c r="AM700" i="1" a="1"/>
  <c r="AM700" i="1" s="1"/>
  <c r="AK701" i="1" a="1"/>
  <c r="AK701" i="1" s="1"/>
  <c r="AL701" i="1" s="1"/>
  <c r="AM701" i="1" a="1"/>
  <c r="AM701" i="1"/>
  <c r="AK702" i="1" a="1"/>
  <c r="AK702" i="1" s="1"/>
  <c r="AL702" i="1" s="1"/>
  <c r="AM702" i="1" a="1"/>
  <c r="AM702" i="1" s="1"/>
  <c r="AK703" i="1" a="1"/>
  <c r="AK703" i="1" s="1"/>
  <c r="AL703" i="1"/>
  <c r="AM703" i="1" a="1"/>
  <c r="AM703" i="1" s="1"/>
  <c r="AK704" i="1" a="1"/>
  <c r="AK704" i="1"/>
  <c r="AL704" i="1" s="1"/>
  <c r="AM704" i="1" a="1"/>
  <c r="AM704" i="1" s="1"/>
  <c r="AK705" i="1" a="1"/>
  <c r="AK705" i="1" s="1"/>
  <c r="AL705" i="1" s="1"/>
  <c r="AM705" i="1" a="1"/>
  <c r="AM705" i="1"/>
  <c r="AK706" i="1" a="1"/>
  <c r="AK706" i="1" s="1"/>
  <c r="AL706" i="1" s="1"/>
  <c r="AM706" i="1" a="1"/>
  <c r="AM706" i="1" s="1"/>
  <c r="AK707" i="1" a="1"/>
  <c r="AK707" i="1" s="1"/>
  <c r="AL707" i="1"/>
  <c r="AM707" i="1" a="1"/>
  <c r="AM707" i="1" s="1"/>
  <c r="AK708" i="1" a="1"/>
  <c r="AK708" i="1"/>
  <c r="AL708" i="1"/>
  <c r="AM708" i="1" a="1"/>
  <c r="AM708" i="1" s="1"/>
  <c r="AK709" i="1" a="1"/>
  <c r="AK709" i="1" s="1"/>
  <c r="AL709" i="1" s="1"/>
  <c r="AM709" i="1" a="1"/>
  <c r="AM709" i="1"/>
  <c r="AK710" i="1" a="1"/>
  <c r="AK710" i="1" s="1"/>
  <c r="AL710" i="1" s="1"/>
  <c r="AM710" i="1" a="1"/>
  <c r="AM710" i="1"/>
  <c r="AK711" i="1" a="1"/>
  <c r="AK711" i="1" s="1"/>
  <c r="AL711" i="1"/>
  <c r="AM711" i="1" a="1"/>
  <c r="AM711" i="1" s="1"/>
  <c r="AK712" i="1" a="1"/>
  <c r="AK712" i="1"/>
  <c r="AL712" i="1"/>
  <c r="AM712" i="1" a="1"/>
  <c r="AM712" i="1" s="1"/>
  <c r="AK713" i="1" a="1"/>
  <c r="AK713" i="1" s="1"/>
  <c r="AL713" i="1" s="1"/>
  <c r="AM713" i="1" a="1"/>
  <c r="AM713" i="1"/>
  <c r="AK714" i="1" a="1"/>
  <c r="AK714" i="1" s="1"/>
  <c r="AL714" i="1" s="1"/>
  <c r="AM714" i="1" a="1"/>
  <c r="AM714" i="1"/>
  <c r="AK715" i="1" a="1"/>
  <c r="AK715" i="1" s="1"/>
  <c r="AL715" i="1"/>
  <c r="AM715" i="1" a="1"/>
  <c r="AM715" i="1" s="1"/>
  <c r="AK716" i="1" a="1"/>
  <c r="AK716" i="1"/>
  <c r="AL716" i="1"/>
  <c r="AM716" i="1" a="1"/>
  <c r="AM716" i="1" s="1"/>
  <c r="AK717" i="1" a="1"/>
  <c r="AK717" i="1" s="1"/>
  <c r="AL717" i="1" s="1"/>
  <c r="AM717" i="1" a="1"/>
  <c r="AM717" i="1"/>
  <c r="AK718" i="1" a="1"/>
  <c r="AK718" i="1" s="1"/>
  <c r="AL718" i="1" s="1"/>
  <c r="AM718" i="1" a="1"/>
  <c r="AM718" i="1"/>
  <c r="AK719" i="1" a="1"/>
  <c r="AK719" i="1" s="1"/>
  <c r="AL719" i="1"/>
  <c r="AM719" i="1" a="1"/>
  <c r="AM719" i="1" s="1"/>
  <c r="AK720" i="1" a="1"/>
  <c r="AK720" i="1"/>
  <c r="AL720" i="1"/>
  <c r="AM720" i="1" a="1"/>
  <c r="AM720" i="1" s="1"/>
  <c r="AK721" i="1" a="1"/>
  <c r="AK721" i="1" s="1"/>
  <c r="AL721" i="1" s="1"/>
  <c r="AM721" i="1" a="1"/>
  <c r="AM721" i="1"/>
  <c r="AK722" i="1" a="1"/>
  <c r="AK722" i="1" s="1"/>
  <c r="AL722" i="1" s="1"/>
  <c r="AM722" i="1" a="1"/>
  <c r="AM722" i="1"/>
  <c r="AK723" i="1" a="1"/>
  <c r="AK723" i="1" s="1"/>
  <c r="AL723" i="1"/>
  <c r="AM723" i="1" a="1"/>
  <c r="AM723" i="1" s="1"/>
  <c r="AK724" i="1" a="1"/>
  <c r="AK724" i="1"/>
  <c r="AL724" i="1"/>
  <c r="AM724" i="1" a="1"/>
  <c r="AM724" i="1" s="1"/>
  <c r="AK725" i="1" a="1"/>
  <c r="AK725" i="1" s="1"/>
  <c r="AL725" i="1" s="1"/>
  <c r="AM725" i="1" a="1"/>
  <c r="AM725" i="1"/>
  <c r="AK726" i="1" a="1"/>
  <c r="AK726" i="1" s="1"/>
  <c r="AL726" i="1" s="1"/>
  <c r="AM726" i="1" a="1"/>
  <c r="AM726" i="1"/>
  <c r="AK727" i="1" a="1"/>
  <c r="AK727" i="1" s="1"/>
  <c r="AL727" i="1"/>
  <c r="AM727" i="1" a="1"/>
  <c r="AM727" i="1" s="1"/>
  <c r="AK728" i="1" a="1"/>
  <c r="AK728" i="1"/>
  <c r="AL728" i="1"/>
  <c r="AM728" i="1" a="1"/>
  <c r="AM728" i="1" s="1"/>
  <c r="AK729" i="1" a="1"/>
  <c r="AK729" i="1" s="1"/>
  <c r="AL729" i="1" s="1"/>
  <c r="AM729" i="1" a="1"/>
  <c r="AM729" i="1"/>
  <c r="AK730" i="1" a="1"/>
  <c r="AK730" i="1" s="1"/>
  <c r="AL730" i="1" s="1"/>
  <c r="AM730" i="1" a="1"/>
  <c r="AM730" i="1"/>
  <c r="AK731" i="1" a="1"/>
  <c r="AK731" i="1"/>
  <c r="AL731" i="1" s="1"/>
  <c r="AM731" i="1" a="1"/>
  <c r="AM731" i="1" s="1"/>
  <c r="AK732" i="1" a="1"/>
  <c r="AK732" i="1" s="1"/>
  <c r="AL732" i="1" s="1"/>
  <c r="AM732" i="1" a="1"/>
  <c r="AM732" i="1"/>
  <c r="AK733" i="1" a="1"/>
  <c r="AK733" i="1"/>
  <c r="AL733" i="1" s="1"/>
  <c r="AM733" i="1" a="1"/>
  <c r="AM733" i="1" s="1"/>
  <c r="AK734" i="1" a="1"/>
  <c r="AK734" i="1" s="1"/>
  <c r="AL734" i="1" s="1"/>
  <c r="AM734" i="1" a="1"/>
  <c r="AM734" i="1"/>
  <c r="AK735" i="1" a="1"/>
  <c r="AK735" i="1"/>
  <c r="AL735" i="1" s="1"/>
  <c r="AM735" i="1" a="1"/>
  <c r="AM735" i="1" s="1"/>
  <c r="AK736" i="1" a="1"/>
  <c r="AK736" i="1" s="1"/>
  <c r="AL736" i="1" s="1"/>
  <c r="AM736" i="1" a="1"/>
  <c r="AM736" i="1"/>
  <c r="AK737" i="1" a="1"/>
  <c r="AK737" i="1"/>
  <c r="AL737" i="1" s="1"/>
  <c r="AM737" i="1" a="1"/>
  <c r="AM737" i="1" s="1"/>
  <c r="AK738" i="1" a="1"/>
  <c r="AK738" i="1" s="1"/>
  <c r="AL738" i="1" s="1"/>
  <c r="AM738" i="1" a="1"/>
  <c r="AM738" i="1"/>
  <c r="AK739" i="1" a="1"/>
  <c r="AK739" i="1"/>
  <c r="AL739" i="1" s="1"/>
  <c r="AM739" i="1" a="1"/>
  <c r="AM739" i="1" s="1"/>
  <c r="AK740" i="1" a="1"/>
  <c r="AK740" i="1" s="1"/>
  <c r="AL740" i="1" s="1"/>
  <c r="AM740" i="1" a="1"/>
  <c r="AM740" i="1"/>
  <c r="AK741" i="1" a="1"/>
  <c r="AK741" i="1"/>
  <c r="AL741" i="1" s="1"/>
  <c r="AM741" i="1" a="1"/>
  <c r="AM741" i="1" s="1"/>
  <c r="AK742" i="1" a="1"/>
  <c r="AK742" i="1" s="1"/>
  <c r="AL742" i="1" s="1"/>
  <c r="AM742" i="1" a="1"/>
  <c r="AM742" i="1"/>
  <c r="AK743" i="1" a="1"/>
  <c r="AK743" i="1"/>
  <c r="AL743" i="1" s="1"/>
  <c r="AM743" i="1" a="1"/>
  <c r="AM743" i="1" s="1"/>
  <c r="AK744" i="1" a="1"/>
  <c r="AK744" i="1" s="1"/>
  <c r="AL744" i="1" s="1"/>
  <c r="AM744" i="1" a="1"/>
  <c r="AM744" i="1"/>
  <c r="AK745" i="1" a="1"/>
  <c r="AK745" i="1"/>
  <c r="AL745" i="1" s="1"/>
  <c r="AM745" i="1" a="1"/>
  <c r="AM745" i="1" s="1"/>
  <c r="AK746" i="1" a="1"/>
  <c r="AK746" i="1" s="1"/>
  <c r="AL746" i="1" s="1"/>
  <c r="AM746" i="1" a="1"/>
  <c r="AM746" i="1"/>
  <c r="AK747" i="1" a="1"/>
  <c r="AK747" i="1"/>
  <c r="AL747" i="1" s="1"/>
  <c r="AM747" i="1" a="1"/>
  <c r="AM747" i="1" s="1"/>
  <c r="AK748" i="1" a="1"/>
  <c r="AK748" i="1" s="1"/>
  <c r="AL748" i="1" s="1"/>
  <c r="AM748" i="1" a="1"/>
  <c r="AM748" i="1"/>
  <c r="AK749" i="1" a="1"/>
  <c r="AK749" i="1"/>
  <c r="AL749" i="1" s="1"/>
  <c r="AM749" i="1" a="1"/>
  <c r="AM749" i="1" s="1"/>
  <c r="AK750" i="1" a="1"/>
  <c r="AK750" i="1" s="1"/>
  <c r="AL750" i="1" s="1"/>
  <c r="AM750" i="1" a="1"/>
  <c r="AM750" i="1"/>
  <c r="AK751" i="1" a="1"/>
  <c r="AK751" i="1"/>
  <c r="AL751" i="1" s="1"/>
  <c r="AM751" i="1" a="1"/>
  <c r="AM751" i="1" s="1"/>
  <c r="AK752" i="1" a="1"/>
  <c r="AK752" i="1" s="1"/>
  <c r="AL752" i="1" s="1"/>
  <c r="AM752" i="1" a="1"/>
  <c r="AM752" i="1"/>
  <c r="AK753" i="1" a="1"/>
  <c r="AK753" i="1"/>
  <c r="AL753" i="1" s="1"/>
  <c r="AM753" i="1" a="1"/>
  <c r="AM753" i="1" s="1"/>
  <c r="AK754" i="1" a="1"/>
  <c r="AK754" i="1" s="1"/>
  <c r="AL754" i="1" s="1"/>
  <c r="AM754" i="1" a="1"/>
  <c r="AM754" i="1"/>
  <c r="AK755" i="1" a="1"/>
  <c r="AK755" i="1"/>
  <c r="AL755" i="1" s="1"/>
  <c r="AM755" i="1" a="1"/>
  <c r="AM755" i="1" s="1"/>
  <c r="AK756" i="1" a="1"/>
  <c r="AK756" i="1" s="1"/>
  <c r="AL756" i="1" s="1"/>
  <c r="AM756" i="1" a="1"/>
  <c r="AM756" i="1"/>
  <c r="AK757" i="1" a="1"/>
  <c r="AK757" i="1"/>
  <c r="AL757" i="1" s="1"/>
  <c r="AM757" i="1" a="1"/>
  <c r="AM757" i="1" s="1"/>
  <c r="AK758" i="1" a="1"/>
  <c r="AK758" i="1" s="1"/>
  <c r="AL758" i="1" s="1"/>
  <c r="AM758" i="1" a="1"/>
  <c r="AM758" i="1"/>
  <c r="AK759" i="1" a="1"/>
  <c r="AK759" i="1"/>
  <c r="AL759" i="1" s="1"/>
  <c r="AM759" i="1" a="1"/>
  <c r="AM759" i="1" s="1"/>
  <c r="AK760" i="1" a="1"/>
  <c r="AK760" i="1" s="1"/>
  <c r="AL760" i="1" s="1"/>
  <c r="AM760" i="1" a="1"/>
  <c r="AM760" i="1"/>
  <c r="AK761" i="1" a="1"/>
  <c r="AK761" i="1"/>
  <c r="AL761" i="1" s="1"/>
  <c r="AM761" i="1" a="1"/>
  <c r="AM761" i="1" s="1"/>
  <c r="AK762" i="1" a="1"/>
  <c r="AK762" i="1" s="1"/>
  <c r="AL762" i="1" s="1"/>
  <c r="AM762" i="1" a="1"/>
  <c r="AM762" i="1"/>
  <c r="AK763" i="1" a="1"/>
  <c r="AK763" i="1"/>
  <c r="AL763" i="1" s="1"/>
  <c r="AM763" i="1" a="1"/>
  <c r="AM763" i="1" s="1"/>
  <c r="AK764" i="1" a="1"/>
  <c r="AK764" i="1" s="1"/>
  <c r="AL764" i="1" s="1"/>
  <c r="AM764" i="1" a="1"/>
  <c r="AM764" i="1"/>
  <c r="AK765" i="1" a="1"/>
  <c r="AK765" i="1"/>
  <c r="AL765" i="1" s="1"/>
  <c r="AM765" i="1" a="1"/>
  <c r="AM765" i="1" s="1"/>
  <c r="AK766" i="1" a="1"/>
  <c r="AK766" i="1" s="1"/>
  <c r="AL766" i="1" s="1"/>
  <c r="AM766" i="1" a="1"/>
  <c r="AM766" i="1"/>
  <c r="AK767" i="1" a="1"/>
  <c r="AK767" i="1"/>
  <c r="AL767" i="1" s="1"/>
  <c r="AM767" i="1" a="1"/>
  <c r="AM767" i="1" s="1"/>
  <c r="AK768" i="1" a="1"/>
  <c r="AK768" i="1" s="1"/>
  <c r="AL768" i="1" s="1"/>
  <c r="AM768" i="1" a="1"/>
  <c r="AM768" i="1"/>
  <c r="AK769" i="1" a="1"/>
  <c r="AK769" i="1"/>
  <c r="AL769" i="1" s="1"/>
  <c r="AM769" i="1" a="1"/>
  <c r="AM769" i="1" s="1"/>
  <c r="AK770" i="1" a="1"/>
  <c r="AK770" i="1" s="1"/>
  <c r="AL770" i="1" s="1"/>
  <c r="AM770" i="1" a="1"/>
  <c r="AM770" i="1"/>
  <c r="AK771" i="1" a="1"/>
  <c r="AK771" i="1" s="1"/>
  <c r="AL771" i="1" s="1"/>
  <c r="AM771" i="1" a="1"/>
  <c r="AM771" i="1" s="1"/>
  <c r="AK772" i="1" a="1"/>
  <c r="AK772" i="1" s="1"/>
  <c r="AL772" i="1" s="1"/>
  <c r="AM772" i="1" a="1"/>
  <c r="AM772" i="1"/>
  <c r="AK773" i="1" a="1"/>
  <c r="AK773" i="1"/>
  <c r="AL773" i="1" s="1"/>
  <c r="AM773" i="1" a="1"/>
  <c r="AM773" i="1" s="1"/>
  <c r="AK774" i="1" a="1"/>
  <c r="AK774" i="1" s="1"/>
  <c r="AL774" i="1" s="1"/>
  <c r="AM774" i="1" a="1"/>
  <c r="AM774" i="1"/>
  <c r="AK775" i="1" a="1"/>
  <c r="AK775" i="1" s="1"/>
  <c r="AL775" i="1" s="1"/>
  <c r="AM775" i="1" a="1"/>
  <c r="AM775" i="1" s="1"/>
  <c r="AK776" i="1" a="1"/>
  <c r="AK776" i="1" s="1"/>
  <c r="AL776" i="1" s="1"/>
  <c r="AM776" i="1" a="1"/>
  <c r="AM776" i="1"/>
  <c r="AK777" i="1" a="1"/>
  <c r="AK777" i="1"/>
  <c r="AL777" i="1" s="1"/>
  <c r="AM777" i="1" a="1"/>
  <c r="AM777" i="1" s="1"/>
  <c r="AK778" i="1" a="1"/>
  <c r="AK778" i="1" s="1"/>
  <c r="AL778" i="1" s="1"/>
  <c r="AM778" i="1" a="1"/>
  <c r="AM778" i="1"/>
  <c r="AK779" i="1" a="1"/>
  <c r="AK779" i="1" s="1"/>
  <c r="AL779" i="1" s="1"/>
  <c r="AM779" i="1" a="1"/>
  <c r="AM779" i="1" s="1"/>
  <c r="AK780" i="1" a="1"/>
  <c r="AK780" i="1" s="1"/>
  <c r="AL780" i="1" s="1"/>
  <c r="AM780" i="1" a="1"/>
  <c r="AM780" i="1" s="1"/>
  <c r="AK781" i="1" a="1"/>
  <c r="AK781" i="1"/>
  <c r="AL781" i="1" s="1"/>
  <c r="AM781" i="1" a="1"/>
  <c r="AM781" i="1" s="1"/>
  <c r="AK782" i="1" a="1"/>
  <c r="AK782" i="1" s="1"/>
  <c r="AL782" i="1" s="1"/>
  <c r="AM782" i="1" a="1"/>
  <c r="AM782" i="1"/>
  <c r="AK783" i="1" a="1"/>
  <c r="AK783" i="1" s="1"/>
  <c r="AL783" i="1" s="1"/>
  <c r="AM783" i="1" a="1"/>
  <c r="AM783" i="1" s="1"/>
  <c r="AK784" i="1" a="1"/>
  <c r="AK784" i="1" s="1"/>
  <c r="AL784" i="1" s="1"/>
  <c r="AM784" i="1" a="1"/>
  <c r="AM784" i="1" s="1"/>
  <c r="AK785" i="1" a="1"/>
  <c r="AK785" i="1"/>
  <c r="AL785" i="1" s="1"/>
  <c r="AM785" i="1" a="1"/>
  <c r="AM785" i="1" s="1"/>
  <c r="AK786" i="1" a="1"/>
  <c r="AK786" i="1" s="1"/>
  <c r="AL786" i="1" s="1"/>
  <c r="AM786" i="1" a="1"/>
  <c r="AM786" i="1"/>
  <c r="AK787" i="1" a="1"/>
  <c r="AK787" i="1" s="1"/>
  <c r="AL787" i="1" s="1"/>
  <c r="AM787" i="1" a="1"/>
  <c r="AM787" i="1" s="1"/>
  <c r="AK788" i="1" a="1"/>
  <c r="AK788" i="1" s="1"/>
  <c r="AL788" i="1" s="1"/>
  <c r="AM788" i="1" a="1"/>
  <c r="AM788" i="1" s="1"/>
  <c r="AK789" i="1" a="1"/>
  <c r="AK789" i="1"/>
  <c r="AL789" i="1" s="1"/>
  <c r="AM789" i="1" a="1"/>
  <c r="AM789" i="1" s="1"/>
  <c r="AK790" i="1" a="1"/>
  <c r="AK790" i="1" s="1"/>
  <c r="AL790" i="1" s="1"/>
  <c r="AM790" i="1" a="1"/>
  <c r="AM790" i="1"/>
  <c r="AK791" i="1" a="1"/>
  <c r="AK791" i="1" s="1"/>
  <c r="AL791" i="1" s="1"/>
  <c r="AM791" i="1" a="1"/>
  <c r="AM791" i="1" s="1"/>
  <c r="AK792" i="1" a="1"/>
  <c r="AK792" i="1" s="1"/>
  <c r="AL792" i="1" s="1"/>
  <c r="AM792" i="1" a="1"/>
  <c r="AM792" i="1" s="1"/>
  <c r="AK793" i="1" a="1"/>
  <c r="AK793" i="1"/>
  <c r="AL793" i="1" s="1"/>
  <c r="AM793" i="1" a="1"/>
  <c r="AM793" i="1" s="1"/>
  <c r="AK794" i="1" a="1"/>
  <c r="AK794" i="1" s="1"/>
  <c r="AL794" i="1" s="1"/>
  <c r="AM794" i="1" a="1"/>
  <c r="AM794" i="1"/>
  <c r="AK795" i="1" a="1"/>
  <c r="AK795" i="1" s="1"/>
  <c r="AL795" i="1" s="1"/>
  <c r="AM795" i="1" a="1"/>
  <c r="AM795" i="1" s="1"/>
  <c r="AK796" i="1" a="1"/>
  <c r="AK796" i="1" s="1"/>
  <c r="AL796" i="1" s="1"/>
  <c r="AM796" i="1" a="1"/>
  <c r="AM796" i="1" s="1"/>
  <c r="AK797" i="1" a="1"/>
  <c r="AK797" i="1"/>
  <c r="AL797" i="1" s="1"/>
  <c r="AM797" i="1" a="1"/>
  <c r="AM797" i="1" s="1"/>
  <c r="AK798" i="1" a="1"/>
  <c r="AK798" i="1" s="1"/>
  <c r="AL798" i="1" s="1"/>
  <c r="AM798" i="1" a="1"/>
  <c r="AM798" i="1"/>
  <c r="AK799" i="1" a="1"/>
  <c r="AK799" i="1" s="1"/>
  <c r="AL799" i="1" s="1"/>
  <c r="AM799" i="1" a="1"/>
  <c r="AM799" i="1" s="1"/>
  <c r="AK800" i="1" a="1"/>
  <c r="AK800" i="1" s="1"/>
  <c r="AL800" i="1" s="1"/>
  <c r="AM800" i="1" a="1"/>
  <c r="AM800" i="1" s="1"/>
  <c r="AK801" i="1" a="1"/>
  <c r="AK801" i="1"/>
  <c r="AL801" i="1" s="1"/>
  <c r="AM801" i="1" a="1"/>
  <c r="AM801" i="1" s="1"/>
  <c r="AK802" i="1" a="1"/>
  <c r="AK802" i="1" s="1"/>
  <c r="AL802" i="1" s="1"/>
  <c r="AM802" i="1" a="1"/>
  <c r="AM802" i="1"/>
  <c r="AK803" i="1" a="1"/>
  <c r="AK803" i="1" s="1"/>
  <c r="AL803" i="1" s="1"/>
  <c r="AM803" i="1" a="1"/>
  <c r="AM803" i="1" s="1"/>
  <c r="AK804" i="1" a="1"/>
  <c r="AK804" i="1" s="1"/>
  <c r="AL804" i="1" s="1"/>
  <c r="AM804" i="1" a="1"/>
  <c r="AM804" i="1" s="1"/>
  <c r="AK805" i="1" a="1"/>
  <c r="AK805" i="1"/>
  <c r="AL805" i="1" s="1"/>
  <c r="AM805" i="1" a="1"/>
  <c r="AM805" i="1" s="1"/>
  <c r="AK806" i="1" a="1"/>
  <c r="AK806" i="1" s="1"/>
  <c r="AL806" i="1" s="1"/>
  <c r="AM806" i="1" a="1"/>
  <c r="AM806" i="1"/>
  <c r="AK807" i="1" a="1"/>
  <c r="AK807" i="1" s="1"/>
  <c r="AL807" i="1" s="1"/>
  <c r="AM807" i="1" a="1"/>
  <c r="AM807" i="1" s="1"/>
  <c r="AK808" i="1" a="1"/>
  <c r="AK808" i="1" s="1"/>
  <c r="AL808" i="1" s="1"/>
  <c r="AM808" i="1" a="1"/>
  <c r="AM808" i="1" s="1"/>
  <c r="AK809" i="1" a="1"/>
  <c r="AK809" i="1"/>
  <c r="AL809" i="1" s="1"/>
  <c r="AM809" i="1" a="1"/>
  <c r="AM809" i="1" s="1"/>
  <c r="AK810" i="1" a="1"/>
  <c r="AK810" i="1" s="1"/>
  <c r="AL810" i="1" s="1"/>
  <c r="AM810" i="1" a="1"/>
  <c r="AM810" i="1"/>
  <c r="AK811" i="1" a="1"/>
  <c r="AK811" i="1" s="1"/>
  <c r="AL811" i="1" s="1"/>
  <c r="AM811" i="1" a="1"/>
  <c r="AM811" i="1" s="1"/>
  <c r="AK812" i="1" a="1"/>
  <c r="AK812" i="1" s="1"/>
  <c r="AL812" i="1" s="1"/>
  <c r="AM812" i="1" a="1"/>
  <c r="AM812" i="1" s="1"/>
  <c r="AK813" i="1" a="1"/>
  <c r="AK813" i="1"/>
  <c r="AL813" i="1" s="1"/>
  <c r="AM813" i="1" a="1"/>
  <c r="AM813" i="1" s="1"/>
  <c r="AK814" i="1" a="1"/>
  <c r="AK814" i="1" s="1"/>
  <c r="AL814" i="1" s="1"/>
  <c r="AM814" i="1" a="1"/>
  <c r="AM814" i="1"/>
  <c r="AK815" i="1" a="1"/>
  <c r="AK815" i="1" s="1"/>
  <c r="AL815" i="1" s="1"/>
  <c r="AM815" i="1" a="1"/>
  <c r="AM815" i="1" s="1"/>
  <c r="AK816" i="1" a="1"/>
  <c r="AK816" i="1" s="1"/>
  <c r="AL816" i="1" s="1"/>
  <c r="AM816" i="1" a="1"/>
  <c r="AM816" i="1" s="1"/>
  <c r="AK817" i="1" a="1"/>
  <c r="AK817" i="1"/>
  <c r="AL817" i="1" s="1"/>
  <c r="AM817" i="1" a="1"/>
  <c r="AM817" i="1" s="1"/>
  <c r="AK818" i="1" a="1"/>
  <c r="AK818" i="1" s="1"/>
  <c r="AL818" i="1" s="1"/>
  <c r="AM818" i="1" a="1"/>
  <c r="AM818" i="1"/>
  <c r="AK819" i="1" a="1"/>
  <c r="AK819" i="1" s="1"/>
  <c r="AL819" i="1" s="1"/>
  <c r="AM819" i="1" a="1"/>
  <c r="AM819" i="1" s="1"/>
  <c r="AK820" i="1" a="1"/>
  <c r="AK820" i="1" s="1"/>
  <c r="AL820" i="1" s="1"/>
  <c r="AM820" i="1" a="1"/>
  <c r="AM820" i="1" s="1"/>
  <c r="AK821" i="1" a="1"/>
  <c r="AK821" i="1"/>
  <c r="AL821" i="1" s="1"/>
  <c r="AM821" i="1" a="1"/>
  <c r="AM821" i="1" s="1"/>
  <c r="AK822" i="1" a="1"/>
  <c r="AK822" i="1" s="1"/>
  <c r="AL822" i="1" s="1"/>
  <c r="AM822" i="1" a="1"/>
  <c r="AM822" i="1"/>
  <c r="AK823" i="1" a="1"/>
  <c r="AK823" i="1" s="1"/>
  <c r="AL823" i="1" s="1"/>
  <c r="AM823" i="1" a="1"/>
  <c r="AM823" i="1" s="1"/>
  <c r="AK824" i="1" a="1"/>
  <c r="AK824" i="1" s="1"/>
  <c r="AL824" i="1" s="1"/>
  <c r="AM824" i="1" a="1"/>
  <c r="AM824" i="1" s="1"/>
  <c r="AK825" i="1" a="1"/>
  <c r="AK825" i="1"/>
  <c r="AL825" i="1" s="1"/>
  <c r="AM825" i="1" a="1"/>
  <c r="AM825" i="1" s="1"/>
  <c r="AK826" i="1" a="1"/>
  <c r="AK826" i="1" s="1"/>
  <c r="AL826" i="1" s="1"/>
  <c r="AM826" i="1" a="1"/>
  <c r="AM826" i="1"/>
  <c r="AK827" i="1" a="1"/>
  <c r="AK827" i="1" s="1"/>
  <c r="AL827" i="1" s="1"/>
  <c r="AM827" i="1" a="1"/>
  <c r="AM827" i="1" s="1"/>
  <c r="AK828" i="1" a="1"/>
  <c r="AK828" i="1" s="1"/>
  <c r="AL828" i="1" s="1"/>
  <c r="AM828" i="1" a="1"/>
  <c r="AM828" i="1" s="1"/>
  <c r="AK829" i="1" a="1"/>
  <c r="AK829" i="1"/>
  <c r="AL829" i="1" s="1"/>
  <c r="AM829" i="1" a="1"/>
  <c r="AM829" i="1" s="1"/>
  <c r="AK830" i="1" a="1"/>
  <c r="AK830" i="1" s="1"/>
  <c r="AL830" i="1" s="1"/>
  <c r="AM830" i="1" a="1"/>
  <c r="AM830" i="1"/>
  <c r="AK831" i="1" a="1"/>
  <c r="AK831" i="1" s="1"/>
  <c r="AL831" i="1" s="1"/>
  <c r="AM831" i="1" a="1"/>
  <c r="AM831" i="1" s="1"/>
  <c r="AK832" i="1" a="1"/>
  <c r="AK832" i="1" s="1"/>
  <c r="AL832" i="1" s="1"/>
  <c r="AM832" i="1" a="1"/>
  <c r="AM832" i="1" s="1"/>
  <c r="AK833" i="1" a="1"/>
  <c r="AK833" i="1"/>
  <c r="AL833" i="1" s="1"/>
  <c r="AM833" i="1" a="1"/>
  <c r="AM833" i="1" s="1"/>
  <c r="AK834" i="1" a="1"/>
  <c r="AK834" i="1" s="1"/>
  <c r="AL834" i="1" s="1"/>
  <c r="AM834" i="1" a="1"/>
  <c r="AM834" i="1"/>
  <c r="AK835" i="1" a="1"/>
  <c r="AK835" i="1" s="1"/>
  <c r="AL835" i="1" s="1"/>
  <c r="AM835" i="1" a="1"/>
  <c r="AM835" i="1" s="1"/>
  <c r="AK836" i="1" a="1"/>
  <c r="AK836" i="1" s="1"/>
  <c r="AL836" i="1" s="1"/>
  <c r="AM836" i="1" a="1"/>
  <c r="AM836" i="1" s="1"/>
  <c r="AK837" i="1" a="1"/>
  <c r="AK837" i="1"/>
  <c r="AL837" i="1" s="1"/>
  <c r="AM837" i="1" a="1"/>
  <c r="AM837" i="1" s="1"/>
  <c r="AK838" i="1" a="1"/>
  <c r="AK838" i="1" s="1"/>
  <c r="AL838" i="1" s="1"/>
  <c r="AM838" i="1" a="1"/>
  <c r="AM838" i="1"/>
  <c r="AK839" i="1" a="1"/>
  <c r="AK839" i="1" s="1"/>
  <c r="AL839" i="1" s="1"/>
  <c r="AM839" i="1" a="1"/>
  <c r="AM839" i="1" s="1"/>
  <c r="AK840" i="1" a="1"/>
  <c r="AK840" i="1" s="1"/>
  <c r="AL840" i="1" s="1"/>
  <c r="AM840" i="1" a="1"/>
  <c r="AM840" i="1" s="1"/>
  <c r="AK841" i="1" a="1"/>
  <c r="AK841" i="1"/>
  <c r="AL841" i="1" s="1"/>
  <c r="AM841" i="1" a="1"/>
  <c r="AM841" i="1" s="1"/>
  <c r="AK842" i="1" a="1"/>
  <c r="AK842" i="1" s="1"/>
  <c r="AL842" i="1" s="1"/>
  <c r="AM842" i="1" a="1"/>
  <c r="AM842" i="1"/>
  <c r="AK843" i="1" a="1"/>
  <c r="AK843" i="1" s="1"/>
  <c r="AL843" i="1" s="1"/>
  <c r="AM843" i="1" a="1"/>
  <c r="AM843" i="1" s="1"/>
  <c r="AK844" i="1" a="1"/>
  <c r="AK844" i="1" s="1"/>
  <c r="AL844" i="1" s="1"/>
  <c r="AM844" i="1" a="1"/>
  <c r="AM844" i="1" s="1"/>
  <c r="AK845" i="1" a="1"/>
  <c r="AK845" i="1"/>
  <c r="AL845" i="1" s="1"/>
  <c r="AM845" i="1" a="1"/>
  <c r="AM845" i="1" s="1"/>
  <c r="AK846" i="1" a="1"/>
  <c r="AK846" i="1" s="1"/>
  <c r="AL846" i="1" s="1"/>
  <c r="AM846" i="1" a="1"/>
  <c r="AM846" i="1"/>
  <c r="AK847" i="1" a="1"/>
  <c r="AK847" i="1" s="1"/>
  <c r="AL847" i="1" s="1"/>
  <c r="AM847" i="1" a="1"/>
  <c r="AM847" i="1" s="1"/>
  <c r="AK848" i="1" a="1"/>
  <c r="AK848" i="1" s="1"/>
  <c r="AL848" i="1" s="1"/>
  <c r="AM848" i="1" a="1"/>
  <c r="AM848" i="1" s="1"/>
  <c r="AK849" i="1" a="1"/>
  <c r="AK849" i="1"/>
  <c r="AL849" i="1" s="1"/>
  <c r="AM849" i="1" a="1"/>
  <c r="AM849" i="1" s="1"/>
  <c r="AK850" i="1" a="1"/>
  <c r="AK850" i="1" s="1"/>
  <c r="AL850" i="1" s="1"/>
  <c r="AM850" i="1" a="1"/>
  <c r="AM850" i="1"/>
  <c r="AK851" i="1" a="1"/>
  <c r="AK851" i="1" s="1"/>
  <c r="AL851" i="1" s="1"/>
  <c r="AM851" i="1" a="1"/>
  <c r="AM851" i="1" s="1"/>
  <c r="AK852" i="1" a="1"/>
  <c r="AK852" i="1" s="1"/>
  <c r="AL852" i="1" s="1"/>
  <c r="AM852" i="1" a="1"/>
  <c r="AM852" i="1" s="1"/>
  <c r="AK853" i="1" a="1"/>
  <c r="AK853" i="1"/>
  <c r="AL853" i="1" s="1"/>
  <c r="AM853" i="1" a="1"/>
  <c r="AM853" i="1" s="1"/>
  <c r="AK854" i="1" a="1"/>
  <c r="AK854" i="1" s="1"/>
  <c r="AL854" i="1" s="1"/>
  <c r="AM854" i="1" a="1"/>
  <c r="AM854" i="1"/>
  <c r="AK855" i="1" a="1"/>
  <c r="AK855" i="1" s="1"/>
  <c r="AL855" i="1" s="1"/>
  <c r="AM855" i="1" a="1"/>
  <c r="AM855" i="1" s="1"/>
  <c r="AK856" i="1" a="1"/>
  <c r="AK856" i="1" s="1"/>
  <c r="AL856" i="1" s="1"/>
  <c r="AM856" i="1" a="1"/>
  <c r="AM856" i="1" s="1"/>
  <c r="AK857" i="1" a="1"/>
  <c r="AK857" i="1"/>
  <c r="AL857" i="1" s="1"/>
  <c r="AM857" i="1" a="1"/>
  <c r="AM857" i="1" s="1"/>
  <c r="AK858" i="1" a="1"/>
  <c r="AK858" i="1" s="1"/>
  <c r="AL858" i="1" s="1"/>
  <c r="AM858" i="1" a="1"/>
  <c r="AM858" i="1"/>
  <c r="AK859" i="1" a="1"/>
  <c r="AK859" i="1" s="1"/>
  <c r="AL859" i="1" s="1"/>
  <c r="AM859" i="1" a="1"/>
  <c r="AM859" i="1" s="1"/>
  <c r="AK860" i="1" a="1"/>
  <c r="AK860" i="1" s="1"/>
  <c r="AL860" i="1" s="1"/>
  <c r="AM860" i="1" a="1"/>
  <c r="AM860" i="1" s="1"/>
  <c r="AK861" i="1" a="1"/>
  <c r="AK861" i="1"/>
  <c r="AL861" i="1" s="1"/>
  <c r="AM861" i="1" a="1"/>
  <c r="AM861" i="1" s="1"/>
  <c r="AK862" i="1" a="1"/>
  <c r="AK862" i="1" s="1"/>
  <c r="AL862" i="1" s="1"/>
  <c r="AM862" i="1" a="1"/>
  <c r="AM862" i="1"/>
  <c r="AK863" i="1" a="1"/>
  <c r="AK863" i="1" s="1"/>
  <c r="AL863" i="1" s="1"/>
  <c r="AM863" i="1" a="1"/>
  <c r="AM863" i="1" s="1"/>
  <c r="AK864" i="1" a="1"/>
  <c r="AK864" i="1" s="1"/>
  <c r="AL864" i="1"/>
  <c r="AM864" i="1" a="1"/>
  <c r="AM864" i="1" s="1"/>
  <c r="AK865" i="1" a="1"/>
  <c r="AK865" i="1"/>
  <c r="AL865" i="1" s="1"/>
  <c r="AM865" i="1" a="1"/>
  <c r="AM865" i="1" s="1"/>
  <c r="AK866" i="1" a="1"/>
  <c r="AK866" i="1" s="1"/>
  <c r="AL866" i="1" s="1"/>
  <c r="AM866" i="1" a="1"/>
  <c r="AM866" i="1"/>
  <c r="AK867" i="1" a="1"/>
  <c r="AK867" i="1" s="1"/>
  <c r="AL867" i="1" s="1"/>
  <c r="AM867" i="1" a="1"/>
  <c r="AM867" i="1" s="1"/>
  <c r="AK868" i="1" a="1"/>
  <c r="AK868" i="1" s="1"/>
  <c r="AL868" i="1" s="1"/>
  <c r="AM868" i="1" a="1"/>
  <c r="AM868" i="1" s="1"/>
  <c r="AK869" i="1" a="1"/>
  <c r="AK869" i="1"/>
  <c r="AL869" i="1" s="1"/>
  <c r="AM869" i="1" a="1"/>
  <c r="AM869" i="1" s="1"/>
  <c r="AK870" i="1" a="1"/>
  <c r="AK870" i="1" s="1"/>
  <c r="AL870" i="1" s="1"/>
  <c r="AM870" i="1" a="1"/>
  <c r="AM870" i="1"/>
  <c r="AK871" i="1" a="1"/>
  <c r="AK871" i="1" s="1"/>
  <c r="AL871" i="1" s="1"/>
  <c r="AM871" i="1" a="1"/>
  <c r="AM871" i="1" s="1"/>
  <c r="AK872" i="1" a="1"/>
  <c r="AK872" i="1" s="1"/>
  <c r="AL872" i="1"/>
  <c r="AM872" i="1" a="1"/>
  <c r="AM872" i="1" s="1"/>
  <c r="AK873" i="1" a="1"/>
  <c r="AK873" i="1"/>
  <c r="AL873" i="1" s="1"/>
  <c r="AM873" i="1" a="1"/>
  <c r="AM873" i="1" s="1"/>
  <c r="AK874" i="1" a="1"/>
  <c r="AK874" i="1" s="1"/>
  <c r="AL874" i="1" s="1"/>
  <c r="AM874" i="1" a="1"/>
  <c r="AM874" i="1"/>
  <c r="AK875" i="1" a="1"/>
  <c r="AK875" i="1" s="1"/>
  <c r="AL875" i="1" s="1"/>
  <c r="AM875" i="1" a="1"/>
  <c r="AM875" i="1" s="1"/>
  <c r="AK876" i="1" a="1"/>
  <c r="AK876" i="1" s="1"/>
  <c r="AL876" i="1" s="1"/>
  <c r="AM876" i="1" a="1"/>
  <c r="AM876" i="1" s="1"/>
  <c r="AK877" i="1" a="1"/>
  <c r="AK877" i="1"/>
  <c r="AL877" i="1" s="1"/>
  <c r="AM877" i="1" a="1"/>
  <c r="AM877" i="1" s="1"/>
  <c r="AK878" i="1" a="1"/>
  <c r="AK878" i="1" s="1"/>
  <c r="AL878" i="1" s="1"/>
  <c r="AM878" i="1" a="1"/>
  <c r="AM878" i="1"/>
  <c r="AK879" i="1" a="1"/>
  <c r="AK879" i="1" s="1"/>
  <c r="AL879" i="1" s="1"/>
  <c r="AM879" i="1" a="1"/>
  <c r="AM879" i="1" s="1"/>
  <c r="AK880" i="1" a="1"/>
  <c r="AK880" i="1" s="1"/>
  <c r="AL880" i="1"/>
  <c r="AM880" i="1" a="1"/>
  <c r="AM880" i="1" s="1"/>
  <c r="AK881" i="1" a="1"/>
  <c r="AK881" i="1"/>
  <c r="AL881" i="1" s="1"/>
  <c r="AM881" i="1" a="1"/>
  <c r="AM881" i="1" s="1"/>
  <c r="AK882" i="1" a="1"/>
  <c r="AK882" i="1" s="1"/>
  <c r="AL882" i="1" s="1"/>
  <c r="AM882" i="1" a="1"/>
  <c r="AM882" i="1"/>
  <c r="AK883" i="1" a="1"/>
  <c r="AK883" i="1" s="1"/>
  <c r="AL883" i="1" s="1"/>
  <c r="AM883" i="1" a="1"/>
  <c r="AM883" i="1" s="1"/>
  <c r="AK884" i="1" a="1"/>
  <c r="AK884" i="1" s="1"/>
  <c r="AL884" i="1" s="1"/>
  <c r="AM884" i="1" a="1"/>
  <c r="AM884" i="1" s="1"/>
  <c r="AK885" i="1" a="1"/>
  <c r="AK885" i="1"/>
  <c r="AL885" i="1" s="1"/>
  <c r="AM885" i="1" a="1"/>
  <c r="AM885" i="1" s="1"/>
  <c r="AK886" i="1" a="1"/>
  <c r="AK886" i="1" s="1"/>
  <c r="AL886" i="1" s="1"/>
  <c r="AM886" i="1" a="1"/>
  <c r="AM886" i="1"/>
  <c r="AK887" i="1" a="1"/>
  <c r="AK887" i="1" s="1"/>
  <c r="AL887" i="1" s="1"/>
  <c r="AM887" i="1" a="1"/>
  <c r="AM887" i="1" s="1"/>
  <c r="AK888" i="1" a="1"/>
  <c r="AK888" i="1" s="1"/>
  <c r="AL888" i="1"/>
  <c r="AM888" i="1" a="1"/>
  <c r="AM888" i="1" s="1"/>
  <c r="AK889" i="1" a="1"/>
  <c r="AK889" i="1"/>
  <c r="AL889" i="1" s="1"/>
  <c r="AM889" i="1" a="1"/>
  <c r="AM889" i="1" s="1"/>
  <c r="AK890" i="1" a="1"/>
  <c r="AK890" i="1" s="1"/>
  <c r="AL890" i="1" s="1"/>
  <c r="AM890" i="1" a="1"/>
  <c r="AM890" i="1"/>
  <c r="AK891" i="1" a="1"/>
  <c r="AK891" i="1" s="1"/>
  <c r="AL891" i="1" s="1"/>
  <c r="AM891" i="1" a="1"/>
  <c r="AM891" i="1" s="1"/>
  <c r="AK892" i="1" a="1"/>
  <c r="AK892" i="1" s="1"/>
  <c r="AL892" i="1" s="1"/>
  <c r="AM892" i="1" a="1"/>
  <c r="AM892" i="1" s="1"/>
  <c r="AK893" i="1" a="1"/>
  <c r="AK893" i="1"/>
  <c r="AL893" i="1" s="1"/>
  <c r="AM893" i="1" a="1"/>
  <c r="AM893" i="1" s="1"/>
  <c r="AK894" i="1" a="1"/>
  <c r="AK894" i="1" s="1"/>
  <c r="AL894" i="1" s="1"/>
  <c r="AM894" i="1" a="1"/>
  <c r="AM894" i="1"/>
  <c r="AK895" i="1" a="1"/>
  <c r="AK895" i="1" s="1"/>
  <c r="AL895" i="1" s="1"/>
  <c r="AM895" i="1" a="1"/>
  <c r="AM895" i="1" s="1"/>
  <c r="AK896" i="1" a="1"/>
  <c r="AK896" i="1" s="1"/>
  <c r="AL896" i="1"/>
  <c r="AM896" i="1" a="1"/>
  <c r="AM896" i="1" s="1"/>
  <c r="AK897" i="1" a="1"/>
  <c r="AK897" i="1"/>
  <c r="AL897" i="1" s="1"/>
  <c r="AM897" i="1" a="1"/>
  <c r="AM897" i="1" s="1"/>
  <c r="AK898" i="1" a="1"/>
  <c r="AK898" i="1" s="1"/>
  <c r="AL898" i="1" s="1"/>
  <c r="AM898" i="1" a="1"/>
  <c r="AM898" i="1"/>
  <c r="AK899" i="1" a="1"/>
  <c r="AK899" i="1" s="1"/>
  <c r="AL899" i="1" s="1"/>
  <c r="AM899" i="1" a="1"/>
  <c r="AM899" i="1" s="1"/>
  <c r="AK900" i="1" a="1"/>
  <c r="AK900" i="1" s="1"/>
  <c r="AL900" i="1" s="1"/>
  <c r="AM900" i="1" a="1"/>
  <c r="AM900" i="1" s="1"/>
  <c r="AK901" i="1" a="1"/>
  <c r="AK901" i="1"/>
  <c r="AL901" i="1" s="1"/>
  <c r="AM901" i="1" a="1"/>
  <c r="AM901" i="1" s="1"/>
  <c r="AK902" i="1" a="1"/>
  <c r="AK902" i="1" s="1"/>
  <c r="AL902" i="1" s="1"/>
  <c r="AM902" i="1" a="1"/>
  <c r="AM902" i="1"/>
  <c r="AK903" i="1" a="1"/>
  <c r="AK903" i="1" s="1"/>
  <c r="AL903" i="1" s="1"/>
  <c r="AM903" i="1" a="1"/>
  <c r="AM903" i="1" s="1"/>
  <c r="AK904" i="1" a="1"/>
  <c r="AK904" i="1" s="1"/>
  <c r="AL904" i="1"/>
  <c r="AM904" i="1" a="1"/>
  <c r="AM904" i="1" s="1"/>
  <c r="AK905" i="1" a="1"/>
  <c r="AK905" i="1"/>
  <c r="AL905" i="1" s="1"/>
  <c r="AM905" i="1" a="1"/>
  <c r="AM905" i="1" s="1"/>
  <c r="AK906" i="1" a="1"/>
  <c r="AK906" i="1" s="1"/>
  <c r="AL906" i="1" s="1"/>
  <c r="AM906" i="1" a="1"/>
  <c r="AM906" i="1"/>
  <c r="AK907" i="1" a="1"/>
  <c r="AK907" i="1" s="1"/>
  <c r="AL907" i="1" s="1"/>
  <c r="AM907" i="1" a="1"/>
  <c r="AM907" i="1" s="1"/>
  <c r="AK908" i="1" a="1"/>
  <c r="AK908" i="1" s="1"/>
  <c r="AL908" i="1" s="1"/>
  <c r="AM908" i="1" a="1"/>
  <c r="AM908" i="1" s="1"/>
  <c r="AK909" i="1" a="1"/>
  <c r="AK909" i="1"/>
  <c r="AL909" i="1" s="1"/>
  <c r="AM909" i="1" a="1"/>
  <c r="AM909" i="1" s="1"/>
  <c r="AK910" i="1" a="1"/>
  <c r="AK910" i="1" s="1"/>
  <c r="AL910" i="1" s="1"/>
  <c r="AM910" i="1" a="1"/>
  <c r="AM910" i="1"/>
  <c r="AK911" i="1" a="1"/>
  <c r="AK911" i="1" s="1"/>
  <c r="AL911" i="1" s="1"/>
  <c r="AM911" i="1" a="1"/>
  <c r="AM911" i="1" s="1"/>
  <c r="AK912" i="1" a="1"/>
  <c r="AK912" i="1" s="1"/>
  <c r="AL912" i="1"/>
  <c r="AM912" i="1" a="1"/>
  <c r="AM912" i="1" s="1"/>
  <c r="AK913" i="1" a="1"/>
  <c r="AK913" i="1"/>
  <c r="AL913" i="1" s="1"/>
  <c r="AM913" i="1" a="1"/>
  <c r="AM913" i="1" s="1"/>
  <c r="AK914" i="1" a="1"/>
  <c r="AK914" i="1" s="1"/>
  <c r="AL914" i="1" s="1"/>
  <c r="AM914" i="1" a="1"/>
  <c r="AM914" i="1"/>
  <c r="AK915" i="1" a="1"/>
  <c r="AK915" i="1" s="1"/>
  <c r="AL915" i="1" s="1"/>
  <c r="AM915" i="1" a="1"/>
  <c r="AM915" i="1" s="1"/>
  <c r="AK916" i="1" a="1"/>
  <c r="AK916" i="1" s="1"/>
  <c r="AL916" i="1" s="1"/>
  <c r="AM916" i="1" a="1"/>
  <c r="AM916" i="1" s="1"/>
  <c r="AK917" i="1" a="1"/>
  <c r="AK917" i="1"/>
  <c r="AL917" i="1" s="1"/>
  <c r="AM917" i="1" a="1"/>
  <c r="AM917" i="1" s="1"/>
  <c r="AK918" i="1" a="1"/>
  <c r="AK918" i="1" s="1"/>
  <c r="AL918" i="1" s="1"/>
  <c r="AM918" i="1" a="1"/>
  <c r="AM918" i="1"/>
  <c r="AK919" i="1" a="1"/>
  <c r="AK919" i="1" s="1"/>
  <c r="AL919" i="1" s="1"/>
  <c r="AM919" i="1" a="1"/>
  <c r="AM919" i="1" s="1"/>
  <c r="AK920" i="1" a="1"/>
  <c r="AK920" i="1" s="1"/>
  <c r="AL920" i="1"/>
  <c r="AM920" i="1" a="1"/>
  <c r="AM920" i="1" s="1"/>
  <c r="AK921" i="1" a="1"/>
  <c r="AK921" i="1"/>
  <c r="AL921" i="1" s="1"/>
  <c r="AM921" i="1" a="1"/>
  <c r="AM921" i="1" s="1"/>
  <c r="AK922" i="1" a="1"/>
  <c r="AK922" i="1" s="1"/>
  <c r="AL922" i="1" s="1"/>
  <c r="AM922" i="1" a="1"/>
  <c r="AM922" i="1"/>
  <c r="AK923" i="1" a="1"/>
  <c r="AK923" i="1" s="1"/>
  <c r="AL923" i="1" s="1"/>
  <c r="AM923" i="1" a="1"/>
  <c r="AM923" i="1" s="1"/>
  <c r="AK924" i="1" a="1"/>
  <c r="AK924" i="1" s="1"/>
  <c r="AL924" i="1" s="1"/>
  <c r="AM924" i="1" a="1"/>
  <c r="AM924" i="1" s="1"/>
  <c r="AK925" i="1" a="1"/>
  <c r="AK925" i="1"/>
  <c r="AL925" i="1" s="1"/>
  <c r="AM925" i="1" a="1"/>
  <c r="AM925" i="1" s="1"/>
  <c r="AK926" i="1" a="1"/>
  <c r="AK926" i="1" s="1"/>
  <c r="AL926" i="1" s="1"/>
  <c r="AM926" i="1" a="1"/>
  <c r="AM926" i="1"/>
  <c r="AK927" i="1" a="1"/>
  <c r="AK927" i="1" s="1"/>
  <c r="AL927" i="1" s="1"/>
  <c r="AM927" i="1" a="1"/>
  <c r="AM927" i="1" s="1"/>
  <c r="AK928" i="1" a="1"/>
  <c r="AK928" i="1" s="1"/>
  <c r="AL928" i="1"/>
  <c r="AM928" i="1" a="1"/>
  <c r="AM928" i="1" s="1"/>
  <c r="AK929" i="1" a="1"/>
  <c r="AK929" i="1"/>
  <c r="AL929" i="1" s="1"/>
  <c r="AM929" i="1" a="1"/>
  <c r="AM929" i="1" s="1"/>
  <c r="AK930" i="1" a="1"/>
  <c r="AK930" i="1" s="1"/>
  <c r="AL930" i="1" s="1"/>
  <c r="AM930" i="1" a="1"/>
  <c r="AM930" i="1"/>
  <c r="AK931" i="1" a="1"/>
  <c r="AK931" i="1" s="1"/>
  <c r="AL931" i="1" s="1"/>
  <c r="AM931" i="1" a="1"/>
  <c r="AM931" i="1" s="1"/>
  <c r="AK932" i="1" a="1"/>
  <c r="AK932" i="1" s="1"/>
  <c r="AL932" i="1" s="1"/>
  <c r="AM932" i="1" a="1"/>
  <c r="AM932" i="1" s="1"/>
  <c r="AK933" i="1" a="1"/>
  <c r="AK933" i="1"/>
  <c r="AL933" i="1" s="1"/>
  <c r="AM933" i="1" a="1"/>
  <c r="AM933" i="1" s="1"/>
  <c r="AK934" i="1" a="1"/>
  <c r="AK934" i="1" s="1"/>
  <c r="AL934" i="1" s="1"/>
  <c r="AM934" i="1" a="1"/>
  <c r="AM934" i="1"/>
  <c r="AK935" i="1" a="1"/>
  <c r="AK935" i="1" s="1"/>
  <c r="AL935" i="1" s="1"/>
  <c r="AM935" i="1" a="1"/>
  <c r="AM935" i="1" s="1"/>
  <c r="AK936" i="1" a="1"/>
  <c r="AK936" i="1" s="1"/>
  <c r="AL936" i="1" s="1"/>
  <c r="AM936" i="1" a="1"/>
  <c r="AM936" i="1" s="1"/>
  <c r="AK937" i="1" a="1"/>
  <c r="AK937" i="1"/>
  <c r="AL937" i="1" s="1"/>
  <c r="AM937" i="1" a="1"/>
  <c r="AM937" i="1" s="1"/>
  <c r="AK938" i="1" a="1"/>
  <c r="AK938" i="1" s="1"/>
  <c r="AL938" i="1" s="1"/>
  <c r="AM938" i="1" a="1"/>
  <c r="AM938" i="1"/>
  <c r="AK939" i="1" a="1"/>
  <c r="AK939" i="1" s="1"/>
  <c r="AL939" i="1" s="1"/>
  <c r="AM939" i="1" a="1"/>
  <c r="AM939" i="1" s="1"/>
  <c r="AK940" i="1" a="1"/>
  <c r="AK940" i="1" s="1"/>
  <c r="AL940" i="1" s="1"/>
  <c r="AM940" i="1" a="1"/>
  <c r="AM940" i="1" s="1"/>
  <c r="AK941" i="1" a="1"/>
  <c r="AK941" i="1"/>
  <c r="AL941" i="1" s="1"/>
  <c r="AM941" i="1" a="1"/>
  <c r="AM941" i="1" s="1"/>
  <c r="AK942" i="1" a="1"/>
  <c r="AK942" i="1" s="1"/>
  <c r="AL942" i="1" s="1"/>
  <c r="AM942" i="1" a="1"/>
  <c r="AM942" i="1"/>
  <c r="AK943" i="1" a="1"/>
  <c r="AK943" i="1" s="1"/>
  <c r="AL943" i="1" s="1"/>
  <c r="AM943" i="1" a="1"/>
  <c r="AM943" i="1"/>
  <c r="AK944" i="1" a="1"/>
  <c r="AK944" i="1" s="1"/>
  <c r="AL944" i="1" s="1"/>
  <c r="AM944" i="1" a="1"/>
  <c r="AM944" i="1" s="1"/>
  <c r="AK945" i="1" a="1"/>
  <c r="AK945" i="1"/>
  <c r="AL945" i="1" s="1"/>
  <c r="AM945" i="1" a="1"/>
  <c r="AM945" i="1" s="1"/>
  <c r="AK946" i="1" a="1"/>
  <c r="AK946" i="1" s="1"/>
  <c r="AL946" i="1" s="1"/>
  <c r="AM946" i="1" a="1"/>
  <c r="AM946" i="1"/>
  <c r="AK947" i="1" a="1"/>
  <c r="AK947" i="1" s="1"/>
  <c r="AL947" i="1" s="1"/>
  <c r="AM947" i="1" a="1"/>
  <c r="AM947" i="1" s="1"/>
  <c r="AK948" i="1" a="1"/>
  <c r="AK948" i="1" s="1"/>
  <c r="AL948" i="1"/>
  <c r="AM948" i="1" a="1"/>
  <c r="AM948" i="1" s="1"/>
  <c r="AK949" i="1" a="1"/>
  <c r="AK949" i="1"/>
  <c r="AL949" i="1"/>
  <c r="AM949" i="1" a="1"/>
  <c r="AM949" i="1" s="1"/>
  <c r="AK950" i="1" a="1"/>
  <c r="AK950" i="1" s="1"/>
  <c r="AL950" i="1" s="1"/>
  <c r="AM950" i="1" a="1"/>
  <c r="AM950" i="1"/>
  <c r="AK951" i="1" a="1"/>
  <c r="AK951" i="1" s="1"/>
  <c r="AL951" i="1" s="1"/>
  <c r="AM951" i="1" a="1"/>
  <c r="AM951" i="1"/>
  <c r="AK952" i="1" a="1"/>
  <c r="AK952" i="1" s="1"/>
  <c r="AL952" i="1" s="1"/>
  <c r="AM952" i="1" a="1"/>
  <c r="AM952" i="1" s="1"/>
  <c r="AK953" i="1" a="1"/>
  <c r="AK953" i="1"/>
  <c r="AL953" i="1" s="1"/>
  <c r="AM953" i="1" a="1"/>
  <c r="AM953" i="1" s="1"/>
  <c r="AK954" i="1" a="1"/>
  <c r="AK954" i="1" s="1"/>
  <c r="AL954" i="1" s="1"/>
  <c r="AM954" i="1" a="1"/>
  <c r="AM954" i="1"/>
  <c r="AK955" i="1" a="1"/>
  <c r="AK955" i="1" s="1"/>
  <c r="AL955" i="1" s="1"/>
  <c r="AM955" i="1" a="1"/>
  <c r="AM955" i="1" s="1"/>
  <c r="AK956" i="1" a="1"/>
  <c r="AK956" i="1" s="1"/>
  <c r="AL956" i="1"/>
  <c r="AM956" i="1" a="1"/>
  <c r="AM956" i="1" s="1"/>
  <c r="AK957" i="1" a="1"/>
  <c r="AK957" i="1"/>
  <c r="AL957" i="1"/>
  <c r="AM957" i="1" a="1"/>
  <c r="AM957" i="1" s="1"/>
  <c r="AK958" i="1" a="1"/>
  <c r="AK958" i="1" s="1"/>
  <c r="AL958" i="1" s="1"/>
  <c r="AM958" i="1" a="1"/>
  <c r="AM958" i="1"/>
  <c r="AK959" i="1" a="1"/>
  <c r="AK959" i="1" s="1"/>
  <c r="AL959" i="1" s="1"/>
  <c r="AM959" i="1" a="1"/>
  <c r="AM959" i="1"/>
  <c r="AK960" i="1" a="1"/>
  <c r="AK960" i="1" s="1"/>
  <c r="AL960" i="1" s="1"/>
  <c r="AM960" i="1" a="1"/>
  <c r="AM960" i="1" s="1"/>
  <c r="AK961" i="1" a="1"/>
  <c r="AK961" i="1"/>
  <c r="AL961" i="1" s="1"/>
  <c r="AM961" i="1" a="1"/>
  <c r="AM961" i="1" s="1"/>
  <c r="AK962" i="1" a="1"/>
  <c r="AK962" i="1" s="1"/>
  <c r="AL962" i="1" s="1"/>
  <c r="AM962" i="1" a="1"/>
  <c r="AM962" i="1"/>
  <c r="AK963" i="1" a="1"/>
  <c r="AK963" i="1" s="1"/>
  <c r="AL963" i="1" s="1"/>
  <c r="AM963" i="1" a="1"/>
  <c r="AM963" i="1" s="1"/>
  <c r="AK964" i="1" a="1"/>
  <c r="AK964" i="1" s="1"/>
  <c r="AL964" i="1"/>
  <c r="AM964" i="1" a="1"/>
  <c r="AM964" i="1" s="1"/>
  <c r="AK965" i="1" a="1"/>
  <c r="AK965" i="1"/>
  <c r="AL965" i="1"/>
  <c r="AM965" i="1" a="1"/>
  <c r="AM965" i="1" s="1"/>
  <c r="AK966" i="1" a="1"/>
  <c r="AK966" i="1" s="1"/>
  <c r="AL966" i="1" s="1"/>
  <c r="AM966" i="1" a="1"/>
  <c r="AM966" i="1"/>
  <c r="AK967" i="1" a="1"/>
  <c r="AK967" i="1" s="1"/>
  <c r="AL967" i="1" s="1"/>
  <c r="AM967" i="1" a="1"/>
  <c r="AM967" i="1"/>
  <c r="AK968" i="1" a="1"/>
  <c r="AK968" i="1" s="1"/>
  <c r="AL968" i="1" s="1"/>
  <c r="AM968" i="1" a="1"/>
  <c r="AM968" i="1" s="1"/>
  <c r="AK969" i="1" a="1"/>
  <c r="AK969" i="1"/>
  <c r="AL969" i="1" s="1"/>
  <c r="AM969" i="1" a="1"/>
  <c r="AM969" i="1" s="1"/>
  <c r="AK970" i="1" a="1"/>
  <c r="AK970" i="1" s="1"/>
  <c r="AL970" i="1" s="1"/>
  <c r="AM970" i="1" a="1"/>
  <c r="AM970" i="1"/>
  <c r="AK971" i="1" a="1"/>
  <c r="AK971" i="1" s="1"/>
  <c r="AL971" i="1" s="1"/>
  <c r="AM971" i="1" a="1"/>
  <c r="AM971" i="1" s="1"/>
  <c r="AK972" i="1" a="1"/>
  <c r="AK972" i="1" s="1"/>
  <c r="AL972" i="1"/>
  <c r="AM972" i="1" a="1"/>
  <c r="AM972" i="1" s="1"/>
  <c r="AK973" i="1" a="1"/>
  <c r="AK973" i="1"/>
  <c r="AL973" i="1"/>
  <c r="AM973" i="1" a="1"/>
  <c r="AM973" i="1" s="1"/>
  <c r="AK974" i="1" a="1"/>
  <c r="AK974" i="1" s="1"/>
  <c r="AL974" i="1" s="1"/>
  <c r="AM974" i="1" a="1"/>
  <c r="AM974" i="1"/>
  <c r="AK975" i="1" a="1"/>
  <c r="AK975" i="1" s="1"/>
  <c r="AL975" i="1" s="1"/>
  <c r="AM975" i="1" a="1"/>
  <c r="AM975" i="1"/>
  <c r="AK976" i="1" a="1"/>
  <c r="AK976" i="1" s="1"/>
  <c r="AL976" i="1" s="1"/>
  <c r="AM976" i="1" a="1"/>
  <c r="AM976" i="1"/>
  <c r="AK977" i="1" a="1"/>
  <c r="AK977" i="1"/>
  <c r="AL977" i="1" s="1"/>
  <c r="AM977" i="1" a="1"/>
  <c r="AM977" i="1" s="1"/>
  <c r="AK978" i="1" a="1"/>
  <c r="AK978" i="1" s="1"/>
  <c r="AL978" i="1" s="1"/>
  <c r="AM978" i="1" a="1"/>
  <c r="AM978" i="1"/>
  <c r="AK979" i="1" a="1"/>
  <c r="AK979" i="1" s="1"/>
  <c r="AL979" i="1" s="1"/>
  <c r="AM979" i="1" a="1"/>
  <c r="AM979" i="1" s="1"/>
  <c r="AK980" i="1" a="1"/>
  <c r="AK980" i="1" s="1"/>
  <c r="AL980" i="1" s="1"/>
  <c r="AM980" i="1" a="1"/>
  <c r="AM980" i="1" s="1"/>
  <c r="AK981" i="1" a="1"/>
  <c r="AK981" i="1"/>
  <c r="AL981" i="1"/>
  <c r="AM981" i="1" a="1"/>
  <c r="AM981" i="1" s="1"/>
  <c r="AK982" i="1" a="1"/>
  <c r="AK982" i="1"/>
  <c r="AL982" i="1" s="1"/>
  <c r="AM982" i="1" a="1"/>
  <c r="AM982" i="1" s="1"/>
  <c r="AK983" i="1" a="1"/>
  <c r="AK983" i="1" s="1"/>
  <c r="AL983" i="1" s="1"/>
  <c r="AM983" i="1" a="1"/>
  <c r="AM983" i="1"/>
  <c r="AK984" i="1" a="1"/>
  <c r="AK984" i="1" s="1"/>
  <c r="AL984" i="1" s="1"/>
  <c r="AM984" i="1" a="1"/>
  <c r="AM984" i="1" s="1"/>
  <c r="AK985" i="1" a="1"/>
  <c r="AK985" i="1" s="1"/>
  <c r="AL985" i="1" s="1"/>
  <c r="AM985" i="1" a="1"/>
  <c r="AM985" i="1" s="1"/>
  <c r="AK986" i="1" a="1"/>
  <c r="AK986" i="1"/>
  <c r="AL986" i="1" s="1"/>
  <c r="AM986" i="1" a="1"/>
  <c r="AM986" i="1" s="1"/>
  <c r="AK987" i="1" a="1"/>
  <c r="AK987" i="1" s="1"/>
  <c r="AL987" i="1" s="1"/>
  <c r="AM987" i="1" a="1"/>
  <c r="AM987" i="1"/>
  <c r="AK988" i="1" a="1"/>
  <c r="AK988" i="1" s="1"/>
  <c r="AL988" i="1" s="1"/>
  <c r="AM988" i="1" a="1"/>
  <c r="AM988" i="1" s="1"/>
  <c r="AK989" i="1" a="1"/>
  <c r="AK989" i="1" s="1"/>
  <c r="AL989" i="1" s="1"/>
  <c r="AM989" i="1" a="1"/>
  <c r="AM989" i="1" s="1"/>
  <c r="AK990" i="1" a="1"/>
  <c r="AK990" i="1"/>
  <c r="AL990" i="1" s="1"/>
  <c r="AM990" i="1" a="1"/>
  <c r="AM990" i="1" s="1"/>
  <c r="AK991" i="1" a="1"/>
  <c r="AK991" i="1" s="1"/>
  <c r="AL991" i="1" s="1"/>
  <c r="AM991" i="1" a="1"/>
  <c r="AM991" i="1"/>
  <c r="AK992" i="1" a="1"/>
  <c r="AK992" i="1" s="1"/>
  <c r="AL992" i="1" s="1"/>
  <c r="AM992" i="1" a="1"/>
  <c r="AM992" i="1" s="1"/>
  <c r="AK993" i="1" a="1"/>
  <c r="AK993" i="1" s="1"/>
  <c r="AL993" i="1" s="1"/>
  <c r="AM993" i="1" a="1"/>
  <c r="AM993" i="1" s="1"/>
  <c r="AK994" i="1" a="1"/>
  <c r="AK994" i="1"/>
  <c r="AL994" i="1" s="1"/>
  <c r="AM994" i="1" a="1"/>
  <c r="AM994" i="1" s="1"/>
  <c r="AK995" i="1" a="1"/>
  <c r="AK995" i="1" s="1"/>
  <c r="AL995" i="1" s="1"/>
  <c r="AM995" i="1" a="1"/>
  <c r="AM995" i="1"/>
  <c r="AK996" i="1" a="1"/>
  <c r="AK996" i="1" s="1"/>
  <c r="AL996" i="1" s="1"/>
  <c r="AM996" i="1" a="1"/>
  <c r="AM996" i="1" s="1"/>
  <c r="AK997" i="1" a="1"/>
  <c r="AK997" i="1" s="1"/>
  <c r="AL997" i="1" s="1"/>
  <c r="AM997" i="1" a="1"/>
  <c r="AM997" i="1" s="1"/>
  <c r="AK998" i="1" a="1"/>
  <c r="AK998" i="1"/>
  <c r="AL998" i="1" s="1"/>
  <c r="AM998" i="1" a="1"/>
  <c r="AM998" i="1" s="1"/>
  <c r="AK999" i="1" a="1"/>
  <c r="AK999" i="1" s="1"/>
  <c r="AL999" i="1" s="1"/>
  <c r="AM999" i="1" a="1"/>
  <c r="AM999" i="1"/>
  <c r="AK1000" i="1" a="1"/>
  <c r="AK1000" i="1" s="1"/>
  <c r="AL1000" i="1" s="1"/>
  <c r="AM1000" i="1" a="1"/>
  <c r="AM1000" i="1" s="1"/>
  <c r="AK1001" i="1" a="1"/>
  <c r="AK1001" i="1" s="1"/>
  <c r="AL1001" i="1" s="1"/>
  <c r="AM1001" i="1" a="1"/>
  <c r="AM1001" i="1" s="1"/>
  <c r="AK1002" i="1" a="1"/>
  <c r="AK1002" i="1"/>
  <c r="AL1002" i="1" s="1"/>
  <c r="AM1002" i="1" a="1"/>
  <c r="AM1002" i="1" s="1"/>
  <c r="AK1003" i="1" a="1"/>
  <c r="AK1003" i="1" s="1"/>
  <c r="AL1003" i="1" s="1"/>
  <c r="AM1003" i="1" a="1"/>
  <c r="AM1003" i="1"/>
  <c r="AK1004" i="1" a="1"/>
  <c r="AK1004" i="1" s="1"/>
  <c r="AL1004" i="1" s="1"/>
  <c r="AM1004" i="1" a="1"/>
  <c r="AM1004" i="1" s="1"/>
  <c r="AK1005" i="1" a="1"/>
  <c r="AK1005" i="1" s="1"/>
  <c r="AL1005" i="1" s="1"/>
  <c r="AM1005" i="1" a="1"/>
  <c r="AM1005" i="1" s="1"/>
  <c r="AK1006" i="1" a="1"/>
  <c r="AK1006" i="1"/>
  <c r="AL1006" i="1" s="1"/>
  <c r="AM1006" i="1" a="1"/>
  <c r="AM1006" i="1" s="1"/>
  <c r="AK1007" i="1" a="1"/>
  <c r="AK1007" i="1" s="1"/>
  <c r="AL1007" i="1" s="1"/>
  <c r="AM1007" i="1" a="1"/>
  <c r="AM1007" i="1"/>
  <c r="AK1008" i="1" a="1"/>
  <c r="AK1008" i="1" s="1"/>
  <c r="AL1008" i="1" s="1"/>
  <c r="AM1008" i="1" a="1"/>
  <c r="AM1008" i="1" s="1"/>
  <c r="AK1009" i="1" a="1"/>
  <c r="AK1009" i="1" s="1"/>
  <c r="AL1009" i="1" s="1"/>
  <c r="AM1009" i="1" a="1"/>
  <c r="AM1009" i="1" s="1"/>
  <c r="AK1010" i="1" a="1"/>
  <c r="AK1010" i="1"/>
  <c r="AL1010" i="1" s="1"/>
  <c r="AM1010" i="1" a="1"/>
  <c r="AM1010" i="1" s="1"/>
  <c r="AK1011" i="1" a="1"/>
  <c r="AK1011" i="1" s="1"/>
  <c r="AL1011" i="1" s="1"/>
  <c r="AM1011" i="1" a="1"/>
  <c r="AM1011" i="1"/>
  <c r="AK1012" i="1" a="1"/>
  <c r="AK1012" i="1" s="1"/>
  <c r="AL1012" i="1" s="1"/>
  <c r="AM1012" i="1" a="1"/>
  <c r="AM1012" i="1" s="1"/>
  <c r="AK1013" i="1" a="1"/>
  <c r="AK1013" i="1" s="1"/>
  <c r="AL1013" i="1" s="1"/>
  <c r="AM1013" i="1" a="1"/>
  <c r="AM1013" i="1" s="1"/>
  <c r="AK1014" i="1" a="1"/>
  <c r="AK1014" i="1"/>
  <c r="AL1014" i="1" s="1"/>
  <c r="AM1014" i="1" a="1"/>
  <c r="AM1014" i="1" s="1"/>
  <c r="AK1015" i="1" a="1"/>
  <c r="AK1015" i="1" s="1"/>
  <c r="AL1015" i="1" s="1"/>
  <c r="AM1015" i="1" a="1"/>
  <c r="AM1015" i="1"/>
  <c r="AK1016" i="1" a="1"/>
  <c r="AK1016" i="1" s="1"/>
  <c r="AL1016" i="1" s="1"/>
  <c r="AM1016" i="1" a="1"/>
  <c r="AM1016" i="1" s="1"/>
  <c r="AK1017" i="1" a="1"/>
  <c r="AK1017" i="1" s="1"/>
  <c r="AL1017" i="1" s="1"/>
  <c r="AM1017" i="1" a="1"/>
  <c r="AM1017" i="1" s="1"/>
  <c r="AK1018" i="1" a="1"/>
  <c r="AK1018" i="1"/>
  <c r="AL1018" i="1" s="1"/>
  <c r="AM1018" i="1" a="1"/>
  <c r="AM1018" i="1" s="1"/>
  <c r="AK1019" i="1" a="1"/>
  <c r="AK1019" i="1" s="1"/>
  <c r="AL1019" i="1" s="1"/>
  <c r="AM1019" i="1" a="1"/>
  <c r="AM1019" i="1"/>
  <c r="AK1020" i="1" a="1"/>
  <c r="AK1020" i="1" s="1"/>
  <c r="AL1020" i="1" s="1"/>
  <c r="AM1020" i="1" a="1"/>
  <c r="AM1020" i="1" s="1"/>
  <c r="AK1021" i="1" a="1"/>
  <c r="AK1021" i="1" s="1"/>
  <c r="AL1021" i="1" s="1"/>
  <c r="AM1021" i="1" a="1"/>
  <c r="AM1021" i="1" s="1"/>
  <c r="AK1022" i="1" a="1"/>
  <c r="AK1022" i="1"/>
  <c r="AL1022" i="1" s="1"/>
  <c r="AM1022" i="1" a="1"/>
  <c r="AM1022" i="1" s="1"/>
  <c r="AK1023" i="1" a="1"/>
  <c r="AK1023" i="1" s="1"/>
  <c r="AL1023" i="1" s="1"/>
  <c r="AM1023" i="1" a="1"/>
  <c r="AM1023" i="1"/>
  <c r="AK1024" i="1" a="1"/>
  <c r="AK1024" i="1" s="1"/>
  <c r="AL1024" i="1" s="1"/>
  <c r="AM1024" i="1" a="1"/>
  <c r="AM1024" i="1" s="1"/>
  <c r="AK1025" i="1" a="1"/>
  <c r="AK1025" i="1" s="1"/>
  <c r="AL1025" i="1" s="1"/>
  <c r="AM1025" i="1" a="1"/>
  <c r="AM1025" i="1" s="1"/>
  <c r="AK1026" i="1" a="1"/>
  <c r="AK1026" i="1"/>
  <c r="AL1026" i="1" s="1"/>
  <c r="AM1026" i="1" a="1"/>
  <c r="AM1026" i="1" s="1"/>
  <c r="AK1027" i="1" a="1"/>
  <c r="AK1027" i="1" s="1"/>
  <c r="AL1027" i="1" s="1"/>
  <c r="AM1027" i="1" a="1"/>
  <c r="AM1027" i="1"/>
  <c r="AK1028" i="1" a="1"/>
  <c r="AK1028" i="1" s="1"/>
  <c r="AL1028" i="1" s="1"/>
  <c r="AM1028" i="1" a="1"/>
  <c r="AM1028" i="1" s="1"/>
  <c r="AK1029" i="1" a="1"/>
  <c r="AK1029" i="1" s="1"/>
  <c r="AL1029" i="1" s="1"/>
  <c r="AM1029" i="1" a="1"/>
  <c r="AM1029" i="1" s="1"/>
  <c r="AK1030" i="1" a="1"/>
  <c r="AK1030" i="1"/>
  <c r="AL1030" i="1" s="1"/>
  <c r="AM1030" i="1" a="1"/>
  <c r="AM1030" i="1" s="1"/>
  <c r="AK1031" i="1" a="1"/>
  <c r="AK1031" i="1" s="1"/>
  <c r="AL1031" i="1" s="1"/>
  <c r="AM1031" i="1" a="1"/>
  <c r="AM1031" i="1"/>
  <c r="AK1032" i="1" a="1"/>
  <c r="AK1032" i="1" s="1"/>
  <c r="AL1032" i="1" s="1"/>
  <c r="AM1032" i="1" a="1"/>
  <c r="AM1032" i="1" s="1"/>
  <c r="AK1033" i="1" a="1"/>
  <c r="AK1033" i="1" s="1"/>
  <c r="AL1033" i="1" s="1"/>
  <c r="AM1033" i="1" a="1"/>
  <c r="AM1033" i="1" s="1"/>
  <c r="AK1034" i="1" a="1"/>
  <c r="AK1034" i="1"/>
  <c r="AL1034" i="1" s="1"/>
  <c r="AM1034" i="1" a="1"/>
  <c r="AM1034" i="1" s="1"/>
  <c r="AK1035" i="1" a="1"/>
  <c r="AK1035" i="1" s="1"/>
  <c r="AL1035" i="1" s="1"/>
  <c r="AM1035" i="1" a="1"/>
  <c r="AM1035" i="1"/>
  <c r="AK1036" i="1" a="1"/>
  <c r="AK1036" i="1" s="1"/>
  <c r="AL1036" i="1" s="1"/>
  <c r="AM1036" i="1" a="1"/>
  <c r="AM1036" i="1" s="1"/>
  <c r="AK1037" i="1" a="1"/>
  <c r="AK1037" i="1" s="1"/>
  <c r="AL1037" i="1" s="1"/>
  <c r="AM1037" i="1" a="1"/>
  <c r="AM1037" i="1" s="1"/>
  <c r="AK1038" i="1" a="1"/>
  <c r="AK1038" i="1"/>
  <c r="AL1038" i="1" s="1"/>
  <c r="AM1038" i="1" a="1"/>
  <c r="AM1038" i="1" s="1"/>
  <c r="AK1039" i="1" a="1"/>
  <c r="AK1039" i="1" s="1"/>
  <c r="AL1039" i="1" s="1"/>
  <c r="AM1039" i="1" a="1"/>
  <c r="AM1039" i="1"/>
  <c r="AK1040" i="1" a="1"/>
  <c r="AK1040" i="1" s="1"/>
  <c r="AL1040" i="1" s="1"/>
  <c r="AM1040" i="1" a="1"/>
  <c r="AM1040" i="1" s="1"/>
  <c r="AK1041" i="1" a="1"/>
  <c r="AK1041" i="1" s="1"/>
  <c r="AL1041" i="1" s="1"/>
  <c r="AM1041" i="1" a="1"/>
  <c r="AM1041" i="1" s="1"/>
  <c r="AK1042" i="1" a="1"/>
  <c r="AK1042" i="1"/>
  <c r="AL1042" i="1"/>
  <c r="AM1042" i="1" a="1"/>
  <c r="AM1042" i="1" s="1"/>
  <c r="AK1043" i="1" a="1"/>
  <c r="AK1043" i="1" s="1"/>
  <c r="AL1043" i="1" s="1"/>
  <c r="AM1043" i="1" a="1"/>
  <c r="AM1043" i="1"/>
  <c r="AK1044" i="1" a="1"/>
  <c r="AK1044" i="1" s="1"/>
  <c r="AL1044" i="1" s="1"/>
  <c r="AM1044" i="1" a="1"/>
  <c r="AM1044" i="1"/>
  <c r="AK75" i="1" a="1"/>
  <c r="AK75" i="1" s="1"/>
  <c r="AL75" i="1" s="1"/>
  <c r="AM75" i="1" a="1"/>
  <c r="AM75" i="1" s="1"/>
  <c r="AK76" i="1" a="1"/>
  <c r="AK76" i="1" s="1"/>
  <c r="AL76" i="1" s="1"/>
  <c r="AM76" i="1" a="1"/>
  <c r="AM76" i="1" s="1"/>
  <c r="AK77" i="1" a="1"/>
  <c r="AK77" i="1"/>
  <c r="AL77" i="1" s="1"/>
  <c r="AM77" i="1" a="1"/>
  <c r="AM77" i="1" s="1"/>
  <c r="AK78" i="1" a="1"/>
  <c r="AK78" i="1" s="1"/>
  <c r="AL78" i="1" s="1"/>
  <c r="AM78" i="1" a="1"/>
  <c r="AM78" i="1"/>
  <c r="AK79" i="1" a="1"/>
  <c r="AK79" i="1" s="1"/>
  <c r="AL79" i="1" s="1"/>
  <c r="AM79" i="1" a="1"/>
  <c r="AM79" i="1" s="1"/>
  <c r="AK80" i="1" a="1"/>
  <c r="AK80" i="1" s="1"/>
  <c r="AL80" i="1" s="1"/>
  <c r="AM80" i="1" a="1"/>
  <c r="AM80" i="1" s="1"/>
  <c r="AK81" i="1" a="1"/>
  <c r="AK81" i="1"/>
  <c r="AL81" i="1" s="1"/>
  <c r="AM81" i="1" a="1"/>
  <c r="AM81" i="1" s="1"/>
  <c r="AK82" i="1" a="1"/>
  <c r="AK82" i="1" s="1"/>
  <c r="AL82" i="1" s="1"/>
  <c r="AM82" i="1" a="1"/>
  <c r="AM82" i="1"/>
  <c r="AK83" i="1" a="1"/>
  <c r="AK83" i="1" s="1"/>
  <c r="AL83" i="1" s="1"/>
  <c r="AM83" i="1" a="1"/>
  <c r="AM83" i="1" s="1"/>
  <c r="AK84" i="1" a="1"/>
  <c r="AK84" i="1" s="1"/>
  <c r="AL84" i="1" s="1"/>
  <c r="AM84" i="1" a="1"/>
  <c r="AM84" i="1" s="1"/>
  <c r="AK85" i="1" a="1"/>
  <c r="AK85" i="1"/>
  <c r="AL85" i="1" s="1"/>
  <c r="AM85" i="1" a="1"/>
  <c r="AM85" i="1" s="1"/>
  <c r="AK86" i="1" a="1"/>
  <c r="AK86" i="1" s="1"/>
  <c r="AL86" i="1" s="1"/>
  <c r="AM86" i="1" a="1"/>
  <c r="AM86" i="1"/>
  <c r="AK87" i="1" a="1"/>
  <c r="AK87" i="1" s="1"/>
  <c r="AL87" i="1" s="1"/>
  <c r="AM87" i="1" a="1"/>
  <c r="AM87" i="1" s="1"/>
  <c r="AK88" i="1" a="1"/>
  <c r="AK88" i="1" s="1"/>
  <c r="AL88" i="1" s="1"/>
  <c r="AM88" i="1" a="1"/>
  <c r="AM88" i="1" s="1"/>
  <c r="AK89" i="1" a="1"/>
  <c r="AK89" i="1"/>
  <c r="AL89" i="1" s="1"/>
  <c r="AM89" i="1" a="1"/>
  <c r="AM89" i="1"/>
  <c r="AK90" i="1" a="1"/>
  <c r="AK90" i="1" s="1"/>
  <c r="AL90" i="1" s="1"/>
  <c r="AM90" i="1" a="1"/>
  <c r="AM90" i="1"/>
  <c r="AK91" i="1" a="1"/>
  <c r="AK91" i="1" s="1"/>
  <c r="AL91" i="1" s="1"/>
  <c r="AM91" i="1" a="1"/>
  <c r="AM91" i="1" s="1"/>
  <c r="AK92" i="1" a="1"/>
  <c r="AK92" i="1" s="1"/>
  <c r="AL92" i="1" s="1"/>
  <c r="AM92" i="1" a="1"/>
  <c r="AM92" i="1" s="1"/>
  <c r="AK93" i="1" a="1"/>
  <c r="AK93" i="1"/>
  <c r="AL93" i="1" s="1"/>
  <c r="AM93" i="1" a="1"/>
  <c r="AM93" i="1"/>
  <c r="AK94" i="1" a="1"/>
  <c r="AK94" i="1" s="1"/>
  <c r="AL94" i="1" s="1"/>
  <c r="AM94" i="1" a="1"/>
  <c r="AM94" i="1"/>
  <c r="AK95" i="1" a="1"/>
  <c r="AK95" i="1" s="1"/>
  <c r="AL95" i="1" s="1"/>
  <c r="AM95" i="1" a="1"/>
  <c r="AM95" i="1" s="1"/>
  <c r="AK96" i="1" a="1"/>
  <c r="AK96" i="1" s="1"/>
  <c r="AL96" i="1" s="1"/>
  <c r="AM96" i="1" a="1"/>
  <c r="AM96" i="1" s="1"/>
  <c r="AK97" i="1" a="1"/>
  <c r="AK97" i="1"/>
  <c r="AL97" i="1" s="1"/>
  <c r="AM97" i="1" a="1"/>
  <c r="AM97" i="1"/>
  <c r="AK98" i="1" a="1"/>
  <c r="AK98" i="1" s="1"/>
  <c r="AL98" i="1" s="1"/>
  <c r="AM98" i="1" a="1"/>
  <c r="AM98" i="1"/>
  <c r="AK99" i="1" a="1"/>
  <c r="AK99" i="1" s="1"/>
  <c r="AL99" i="1" s="1"/>
  <c r="AM99" i="1" a="1"/>
  <c r="AM99" i="1" s="1"/>
  <c r="AK100" i="1" a="1"/>
  <c r="AK100" i="1" s="1"/>
  <c r="AL100" i="1" s="1"/>
  <c r="AM100" i="1" a="1"/>
  <c r="AM100" i="1" s="1"/>
  <c r="AK101" i="1" a="1"/>
  <c r="AK101" i="1"/>
  <c r="AL101" i="1" s="1"/>
  <c r="AM101" i="1" a="1"/>
  <c r="AM101" i="1"/>
  <c r="AK102" i="1" a="1"/>
  <c r="AK102" i="1" s="1"/>
  <c r="AL102" i="1" s="1"/>
  <c r="AM102" i="1" a="1"/>
  <c r="AM102" i="1"/>
  <c r="AK103" i="1" a="1"/>
  <c r="AK103" i="1" s="1"/>
  <c r="AL103" i="1" s="1"/>
  <c r="AM103" i="1" a="1"/>
  <c r="AM103" i="1" s="1"/>
  <c r="AK104" i="1" a="1"/>
  <c r="AK104" i="1" s="1"/>
  <c r="AL104" i="1" s="1"/>
  <c r="AM104" i="1" a="1"/>
  <c r="AM104" i="1" s="1"/>
  <c r="AK105" i="1" a="1"/>
  <c r="AK105" i="1"/>
  <c r="AL105" i="1" s="1"/>
  <c r="AM105" i="1" a="1"/>
  <c r="AM105" i="1"/>
  <c r="AK106" i="1" a="1"/>
  <c r="AK106" i="1" s="1"/>
  <c r="AL106" i="1" s="1"/>
  <c r="AM106" i="1" a="1"/>
  <c r="AM106" i="1"/>
  <c r="AK107" i="1" a="1"/>
  <c r="AK107" i="1" s="1"/>
  <c r="AL107" i="1" s="1"/>
  <c r="AM107" i="1" a="1"/>
  <c r="AM107" i="1" s="1"/>
  <c r="AK108" i="1" a="1"/>
  <c r="AK108" i="1" s="1"/>
  <c r="AL108" i="1" s="1"/>
  <c r="AM108" i="1" a="1"/>
  <c r="AM108" i="1" s="1"/>
  <c r="AK109" i="1" a="1"/>
  <c r="AK109" i="1"/>
  <c r="AL109" i="1" s="1"/>
  <c r="AM109" i="1" a="1"/>
  <c r="AM109" i="1"/>
  <c r="AK74" i="1" a="1"/>
  <c r="AK74" i="1" s="1"/>
  <c r="AL74" i="1" s="1"/>
  <c r="AM74" i="1" a="1"/>
  <c r="AM74" i="1" s="1"/>
  <c r="AK72" i="1" a="1"/>
  <c r="AK72" i="1" s="1"/>
  <c r="AL72" i="1" s="1"/>
  <c r="AM72" i="1" a="1"/>
  <c r="AM72" i="1" s="1"/>
  <c r="AK73" i="1" a="1"/>
  <c r="AK73" i="1"/>
  <c r="AL73" i="1"/>
  <c r="AM73" i="1" a="1"/>
  <c r="AM73" i="1" s="1"/>
  <c r="AK67" i="1" a="1"/>
  <c r="AK67" i="1" s="1"/>
  <c r="AK59" i="1" a="1"/>
  <c r="AK59" i="1" s="1"/>
  <c r="AK58" i="1" a="1"/>
  <c r="AK58" i="1" s="1"/>
  <c r="O25" i="1"/>
  <c r="XFD1048550" i="1" a="1"/>
  <c r="XFD1048550" i="1" s="1"/>
  <c r="XFD1048551" i="1" a="1"/>
  <c r="XFD1048551" i="1" s="1"/>
  <c r="XFD1048552" i="1" a="1"/>
  <c r="XFD1048552" i="1" s="1"/>
  <c r="XFD1048553" i="1" a="1"/>
  <c r="XFD1048553" i="1" s="1"/>
  <c r="XFD1048554" i="1" a="1"/>
  <c r="XFD1048554" i="1" s="1"/>
  <c r="XFD1048555" i="1" a="1"/>
  <c r="XFD1048555" i="1"/>
  <c r="XFD1048556" i="1" a="1"/>
  <c r="XFD1048556" i="1" s="1"/>
  <c r="XFD1048557" i="1" a="1"/>
  <c r="XFD1048557" i="1" s="1"/>
  <c r="XFD1048558" i="1" a="1"/>
  <c r="XFD1048558" i="1" s="1"/>
  <c r="XFD1048559" i="1" a="1"/>
  <c r="XFD1048559" i="1" s="1"/>
  <c r="XFD1048560" i="1" a="1"/>
  <c r="XFD1048560" i="1" s="1"/>
  <c r="XFD1048561" i="1" a="1"/>
  <c r="XFD1048561" i="1" s="1"/>
  <c r="XFD1048562" i="1" a="1"/>
  <c r="XFD1048562" i="1" s="1"/>
  <c r="XFD1048563" i="1" a="1"/>
  <c r="XFD1048563" i="1" s="1"/>
  <c r="XFD1048564" i="1" a="1"/>
  <c r="XFD1048564" i="1" s="1"/>
  <c r="XFD1048565" i="1" a="1"/>
  <c r="XFD1048565" i="1"/>
  <c r="XFD1048566" i="1" a="1"/>
  <c r="XFD1048566" i="1" s="1"/>
  <c r="XFD1048567" i="1" a="1"/>
  <c r="XFD1048567" i="1" s="1"/>
  <c r="XFD1048568" i="1" a="1"/>
  <c r="XFD1048568" i="1" s="1"/>
  <c r="XFD1048569" i="1" a="1"/>
  <c r="XFD1048569" i="1"/>
  <c r="XFD1048570" i="1" a="1"/>
  <c r="XFD1048570" i="1" s="1"/>
  <c r="XFD1048571" i="1" a="1"/>
  <c r="XFD1048571" i="1" s="1"/>
  <c r="XFD1048572" i="1" a="1"/>
  <c r="XFD1048572" i="1" s="1"/>
  <c r="XFD1048573" i="1" a="1"/>
  <c r="XFD1048573" i="1"/>
  <c r="XFD1048574" i="1" a="1"/>
  <c r="XFD1048574" i="1" s="1"/>
  <c r="XFD1048575" i="1" a="1"/>
  <c r="XFD1048575" i="1" s="1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5"/>
  <c r="W66" i="1"/>
  <c r="V66" i="1"/>
  <c r="U66" i="1"/>
  <c r="T66" i="1"/>
  <c r="S66" i="1"/>
  <c r="R66" i="1"/>
  <c r="Q66" i="1"/>
  <c r="P66" i="1"/>
  <c r="O66" i="1"/>
  <c r="N66" i="1"/>
  <c r="W65" i="1"/>
  <c r="V65" i="1"/>
  <c r="U65" i="1"/>
  <c r="T65" i="1"/>
  <c r="S65" i="1"/>
  <c r="R65" i="1"/>
  <c r="Q65" i="1"/>
  <c r="P65" i="1"/>
  <c r="O65" i="1"/>
  <c r="N65" i="1"/>
  <c r="W64" i="1"/>
  <c r="V64" i="1"/>
  <c r="U64" i="1"/>
  <c r="T64" i="1"/>
  <c r="S64" i="1"/>
  <c r="R64" i="1"/>
  <c r="Q64" i="1"/>
  <c r="P64" i="1"/>
  <c r="O64" i="1"/>
  <c r="N64" i="1"/>
  <c r="W63" i="1"/>
  <c r="V63" i="1"/>
  <c r="U63" i="1"/>
  <c r="T63" i="1"/>
  <c r="S63" i="1"/>
  <c r="R63" i="1"/>
  <c r="Q63" i="1"/>
  <c r="P63" i="1"/>
  <c r="O63" i="1"/>
  <c r="N63" i="1"/>
  <c r="W62" i="1"/>
  <c r="V62" i="1"/>
  <c r="U62" i="1"/>
  <c r="T62" i="1"/>
  <c r="S62" i="1"/>
  <c r="R62" i="1"/>
  <c r="Q62" i="1"/>
  <c r="P62" i="1"/>
  <c r="O62" i="1"/>
  <c r="N62" i="1"/>
  <c r="W61" i="1"/>
  <c r="V61" i="1"/>
  <c r="U61" i="1"/>
  <c r="T61" i="1"/>
  <c r="S61" i="1"/>
  <c r="R61" i="1"/>
  <c r="Q61" i="1"/>
  <c r="P61" i="1"/>
  <c r="O61" i="1"/>
  <c r="N61" i="1"/>
  <c r="W60" i="1"/>
  <c r="V60" i="1"/>
  <c r="U60" i="1"/>
  <c r="T60" i="1"/>
  <c r="S60" i="1"/>
  <c r="R60" i="1"/>
  <c r="Q60" i="1"/>
  <c r="P60" i="1"/>
  <c r="O60" i="1"/>
  <c r="N60" i="1"/>
  <c r="W59" i="1"/>
  <c r="V59" i="1"/>
  <c r="U59" i="1"/>
  <c r="T59" i="1"/>
  <c r="S59" i="1"/>
  <c r="R59" i="1"/>
  <c r="Q59" i="1"/>
  <c r="P59" i="1"/>
  <c r="O59" i="1"/>
  <c r="N59" i="1"/>
  <c r="W58" i="1"/>
  <c r="V58" i="1"/>
  <c r="U58" i="1"/>
  <c r="T58" i="1"/>
  <c r="S58" i="1"/>
  <c r="R58" i="1"/>
  <c r="Q58" i="1"/>
  <c r="P58" i="1"/>
  <c r="O58" i="1"/>
  <c r="N58" i="1"/>
  <c r="W57" i="1"/>
  <c r="V57" i="1"/>
  <c r="U57" i="1"/>
  <c r="T57" i="1"/>
  <c r="S57" i="1"/>
  <c r="R57" i="1"/>
  <c r="Q57" i="1"/>
  <c r="P57" i="1"/>
  <c r="O57" i="1"/>
  <c r="N57" i="1"/>
  <c r="W56" i="1"/>
  <c r="V56" i="1"/>
  <c r="U56" i="1"/>
  <c r="T56" i="1"/>
  <c r="S56" i="1"/>
  <c r="R56" i="1"/>
  <c r="Q56" i="1"/>
  <c r="P56" i="1"/>
  <c r="O56" i="1"/>
  <c r="N56" i="1"/>
  <c r="W55" i="1"/>
  <c r="V55" i="1"/>
  <c r="U55" i="1"/>
  <c r="T55" i="1"/>
  <c r="S55" i="1"/>
  <c r="R55" i="1"/>
  <c r="Q55" i="1"/>
  <c r="P55" i="1"/>
  <c r="O55" i="1"/>
  <c r="N55" i="1"/>
  <c r="W54" i="1"/>
  <c r="V54" i="1"/>
  <c r="U54" i="1"/>
  <c r="T54" i="1"/>
  <c r="S54" i="1"/>
  <c r="R54" i="1"/>
  <c r="Q54" i="1"/>
  <c r="P54" i="1"/>
  <c r="O54" i="1"/>
  <c r="N54" i="1"/>
  <c r="W53" i="1"/>
  <c r="V53" i="1"/>
  <c r="U53" i="1"/>
  <c r="T53" i="1"/>
  <c r="S53" i="1"/>
  <c r="R53" i="1"/>
  <c r="Q53" i="1"/>
  <c r="P53" i="1"/>
  <c r="O53" i="1"/>
  <c r="N53" i="1"/>
  <c r="W52" i="1"/>
  <c r="V52" i="1"/>
  <c r="U52" i="1"/>
  <c r="T52" i="1"/>
  <c r="S52" i="1"/>
  <c r="R52" i="1"/>
  <c r="Q52" i="1"/>
  <c r="P52" i="1"/>
  <c r="O52" i="1"/>
  <c r="N52" i="1"/>
  <c r="W51" i="1"/>
  <c r="V51" i="1"/>
  <c r="U51" i="1"/>
  <c r="T51" i="1"/>
  <c r="S51" i="1"/>
  <c r="R51" i="1"/>
  <c r="Q51" i="1"/>
  <c r="P51" i="1"/>
  <c r="O51" i="1"/>
  <c r="N51" i="1"/>
  <c r="W50" i="1"/>
  <c r="V50" i="1"/>
  <c r="U50" i="1"/>
  <c r="T50" i="1"/>
  <c r="S50" i="1"/>
  <c r="R50" i="1"/>
  <c r="Q50" i="1"/>
  <c r="P50" i="1"/>
  <c r="O50" i="1"/>
  <c r="N50" i="1"/>
  <c r="W49" i="1"/>
  <c r="V49" i="1"/>
  <c r="U49" i="1"/>
  <c r="T49" i="1"/>
  <c r="S49" i="1"/>
  <c r="R49" i="1"/>
  <c r="Q49" i="1"/>
  <c r="P49" i="1"/>
  <c r="O49" i="1"/>
  <c r="N49" i="1"/>
  <c r="W48" i="1"/>
  <c r="V48" i="1"/>
  <c r="U48" i="1"/>
  <c r="T48" i="1"/>
  <c r="S48" i="1"/>
  <c r="R48" i="1"/>
  <c r="Q48" i="1"/>
  <c r="P48" i="1"/>
  <c r="O48" i="1"/>
  <c r="N48" i="1"/>
  <c r="W47" i="1"/>
  <c r="V47" i="1"/>
  <c r="U47" i="1"/>
  <c r="T47" i="1"/>
  <c r="S47" i="1"/>
  <c r="R47" i="1"/>
  <c r="Q47" i="1"/>
  <c r="P47" i="1"/>
  <c r="O47" i="1"/>
  <c r="N47" i="1"/>
  <c r="W46" i="1"/>
  <c r="V46" i="1"/>
  <c r="U46" i="1"/>
  <c r="T46" i="1"/>
  <c r="S46" i="1"/>
  <c r="R46" i="1"/>
  <c r="Q46" i="1"/>
  <c r="P46" i="1"/>
  <c r="O46" i="1"/>
  <c r="N46" i="1"/>
  <c r="W45" i="1"/>
  <c r="V45" i="1"/>
  <c r="U45" i="1"/>
  <c r="T45" i="1"/>
  <c r="S45" i="1"/>
  <c r="R45" i="1"/>
  <c r="Q45" i="1"/>
  <c r="P45" i="1"/>
  <c r="O45" i="1"/>
  <c r="N45" i="1"/>
  <c r="W44" i="1"/>
  <c r="V44" i="1"/>
  <c r="U44" i="1"/>
  <c r="T44" i="1"/>
  <c r="S44" i="1"/>
  <c r="R44" i="1"/>
  <c r="Q44" i="1"/>
  <c r="P44" i="1"/>
  <c r="O44" i="1"/>
  <c r="N44" i="1"/>
  <c r="W43" i="1"/>
  <c r="V43" i="1"/>
  <c r="U43" i="1"/>
  <c r="T43" i="1"/>
  <c r="S43" i="1"/>
  <c r="R43" i="1"/>
  <c r="Q43" i="1"/>
  <c r="P43" i="1"/>
  <c r="O43" i="1"/>
  <c r="N43" i="1"/>
  <c r="W42" i="1"/>
  <c r="V42" i="1"/>
  <c r="U42" i="1"/>
  <c r="T42" i="1"/>
  <c r="S42" i="1"/>
  <c r="R42" i="1"/>
  <c r="Q42" i="1"/>
  <c r="P42" i="1"/>
  <c r="O42" i="1"/>
  <c r="N42" i="1"/>
  <c r="W41" i="1"/>
  <c r="V41" i="1"/>
  <c r="U41" i="1"/>
  <c r="T41" i="1"/>
  <c r="S41" i="1"/>
  <c r="R41" i="1"/>
  <c r="Q41" i="1"/>
  <c r="P41" i="1"/>
  <c r="O41" i="1"/>
  <c r="N41" i="1"/>
  <c r="W40" i="1"/>
  <c r="V40" i="1"/>
  <c r="U40" i="1"/>
  <c r="T40" i="1"/>
  <c r="S40" i="1"/>
  <c r="R40" i="1"/>
  <c r="Q40" i="1"/>
  <c r="P40" i="1"/>
  <c r="O40" i="1"/>
  <c r="N40" i="1"/>
  <c r="W39" i="1"/>
  <c r="V39" i="1"/>
  <c r="U39" i="1"/>
  <c r="T39" i="1"/>
  <c r="S39" i="1"/>
  <c r="R39" i="1"/>
  <c r="Q39" i="1"/>
  <c r="P39" i="1"/>
  <c r="O39" i="1"/>
  <c r="N39" i="1"/>
  <c r="W38" i="1"/>
  <c r="V38" i="1"/>
  <c r="U38" i="1"/>
  <c r="T38" i="1"/>
  <c r="S38" i="1"/>
  <c r="R38" i="1"/>
  <c r="Q38" i="1"/>
  <c r="P38" i="1"/>
  <c r="O38" i="1"/>
  <c r="N38" i="1"/>
  <c r="W37" i="1"/>
  <c r="V37" i="1"/>
  <c r="U37" i="1"/>
  <c r="T37" i="1"/>
  <c r="S37" i="1"/>
  <c r="R37" i="1"/>
  <c r="Q37" i="1"/>
  <c r="P37" i="1"/>
  <c r="O37" i="1"/>
  <c r="N37" i="1"/>
  <c r="W36" i="1"/>
  <c r="V36" i="1"/>
  <c r="U36" i="1"/>
  <c r="T36" i="1"/>
  <c r="S36" i="1"/>
  <c r="R36" i="1"/>
  <c r="Q36" i="1"/>
  <c r="P36" i="1"/>
  <c r="O36" i="1"/>
  <c r="N36" i="1"/>
  <c r="W35" i="1"/>
  <c r="V35" i="1"/>
  <c r="U35" i="1"/>
  <c r="T35" i="1"/>
  <c r="S35" i="1"/>
  <c r="R35" i="1"/>
  <c r="Q35" i="1"/>
  <c r="P35" i="1"/>
  <c r="O35" i="1"/>
  <c r="N35" i="1"/>
  <c r="W34" i="1"/>
  <c r="V34" i="1"/>
  <c r="U34" i="1"/>
  <c r="T34" i="1"/>
  <c r="S34" i="1"/>
  <c r="R34" i="1"/>
  <c r="Q34" i="1"/>
  <c r="P34" i="1"/>
  <c r="O34" i="1"/>
  <c r="N34" i="1"/>
  <c r="W33" i="1"/>
  <c r="V33" i="1"/>
  <c r="U33" i="1"/>
  <c r="T33" i="1"/>
  <c r="S33" i="1"/>
  <c r="R33" i="1"/>
  <c r="Q33" i="1"/>
  <c r="P33" i="1"/>
  <c r="O33" i="1"/>
  <c r="N33" i="1"/>
  <c r="W32" i="1"/>
  <c r="V32" i="1"/>
  <c r="U32" i="1"/>
  <c r="T32" i="1"/>
  <c r="S32" i="1"/>
  <c r="R32" i="1"/>
  <c r="Q32" i="1"/>
  <c r="P32" i="1"/>
  <c r="O32" i="1"/>
  <c r="N32" i="1"/>
  <c r="W31" i="1"/>
  <c r="V31" i="1"/>
  <c r="U31" i="1"/>
  <c r="T31" i="1"/>
  <c r="S31" i="1"/>
  <c r="R31" i="1"/>
  <c r="Q31" i="1"/>
  <c r="P31" i="1"/>
  <c r="O31" i="1"/>
  <c r="N31" i="1"/>
  <c r="W30" i="1"/>
  <c r="V30" i="1"/>
  <c r="U30" i="1"/>
  <c r="T30" i="1"/>
  <c r="S30" i="1"/>
  <c r="R30" i="1"/>
  <c r="Q30" i="1"/>
  <c r="P30" i="1"/>
  <c r="O30" i="1"/>
  <c r="N30" i="1"/>
  <c r="W29" i="1"/>
  <c r="V29" i="1"/>
  <c r="U29" i="1"/>
  <c r="T29" i="1"/>
  <c r="S29" i="1"/>
  <c r="R29" i="1"/>
  <c r="Q29" i="1"/>
  <c r="P29" i="1"/>
  <c r="O29" i="1"/>
  <c r="N29" i="1"/>
  <c r="W28" i="1"/>
  <c r="V28" i="1"/>
  <c r="U28" i="1"/>
  <c r="T28" i="1"/>
  <c r="S28" i="1"/>
  <c r="R28" i="1"/>
  <c r="Q28" i="1"/>
  <c r="P28" i="1"/>
  <c r="O28" i="1"/>
  <c r="N28" i="1"/>
  <c r="W27" i="1"/>
  <c r="V27" i="1"/>
  <c r="U27" i="1"/>
  <c r="T27" i="1"/>
  <c r="S27" i="1"/>
  <c r="R27" i="1"/>
  <c r="Q27" i="1"/>
  <c r="P27" i="1"/>
  <c r="O27" i="1"/>
  <c r="N27" i="1"/>
  <c r="W26" i="1"/>
  <c r="V26" i="1"/>
  <c r="AG1" i="1" s="1"/>
  <c r="U26" i="1"/>
  <c r="T26" i="1"/>
  <c r="S26" i="1"/>
  <c r="R26" i="1"/>
  <c r="AC6" i="1" s="1"/>
  <c r="Q26" i="1"/>
  <c r="P26" i="1"/>
  <c r="O26" i="1"/>
  <c r="N26" i="1"/>
  <c r="Y1" i="1" s="1"/>
  <c r="W25" i="1"/>
  <c r="V25" i="1"/>
  <c r="U25" i="1"/>
  <c r="T25" i="1"/>
  <c r="AE2" i="1" s="1"/>
  <c r="S25" i="1"/>
  <c r="R25" i="1"/>
  <c r="Q25" i="1"/>
  <c r="P25" i="1"/>
  <c r="AA2" i="1" s="1"/>
  <c r="N25" i="1"/>
  <c r="W24" i="1"/>
  <c r="V24" i="1"/>
  <c r="U24" i="1"/>
  <c r="T24" i="1"/>
  <c r="S24" i="1"/>
  <c r="R24" i="1"/>
  <c r="Q24" i="1"/>
  <c r="P24" i="1"/>
  <c r="O24" i="1"/>
  <c r="N24" i="1"/>
  <c r="W23" i="1"/>
  <c r="V23" i="1"/>
  <c r="U23" i="1"/>
  <c r="T23" i="1"/>
  <c r="S23" i="1"/>
  <c r="R23" i="1"/>
  <c r="Q23" i="1"/>
  <c r="P23" i="1"/>
  <c r="O23" i="1"/>
  <c r="N23" i="1"/>
  <c r="W22" i="1"/>
  <c r="V22" i="1"/>
  <c r="U22" i="1"/>
  <c r="T22" i="1"/>
  <c r="S22" i="1"/>
  <c r="R22" i="1"/>
  <c r="Q22" i="1"/>
  <c r="P22" i="1"/>
  <c r="O22" i="1"/>
  <c r="N22" i="1"/>
  <c r="W21" i="1"/>
  <c r="V21" i="1"/>
  <c r="U21" i="1"/>
  <c r="T21" i="1"/>
  <c r="S21" i="1"/>
  <c r="R21" i="1"/>
  <c r="Q21" i="1"/>
  <c r="P21" i="1"/>
  <c r="O21" i="1"/>
  <c r="N21" i="1"/>
  <c r="W20" i="1"/>
  <c r="V20" i="1"/>
  <c r="U20" i="1"/>
  <c r="T20" i="1"/>
  <c r="S20" i="1"/>
  <c r="R20" i="1"/>
  <c r="Q20" i="1"/>
  <c r="P20" i="1"/>
  <c r="O20" i="1"/>
  <c r="N20" i="1"/>
  <c r="W19" i="1"/>
  <c r="V19" i="1"/>
  <c r="U19" i="1"/>
  <c r="T19" i="1"/>
  <c r="S19" i="1"/>
  <c r="R19" i="1"/>
  <c r="Q19" i="1"/>
  <c r="P19" i="1"/>
  <c r="O19" i="1"/>
  <c r="N19" i="1"/>
  <c r="W18" i="1"/>
  <c r="V18" i="1"/>
  <c r="U18" i="1"/>
  <c r="T18" i="1"/>
  <c r="S18" i="1"/>
  <c r="R18" i="1"/>
  <c r="Q18" i="1"/>
  <c r="P18" i="1"/>
  <c r="O18" i="1"/>
  <c r="N18" i="1"/>
  <c r="W17" i="1"/>
  <c r="V17" i="1"/>
  <c r="U17" i="1"/>
  <c r="T17" i="1"/>
  <c r="S17" i="1"/>
  <c r="R17" i="1"/>
  <c r="Q17" i="1"/>
  <c r="P17" i="1"/>
  <c r="O17" i="1"/>
  <c r="N17" i="1"/>
  <c r="W16" i="1"/>
  <c r="V16" i="1"/>
  <c r="U16" i="1"/>
  <c r="T16" i="1"/>
  <c r="S16" i="1"/>
  <c r="R16" i="1"/>
  <c r="Q16" i="1"/>
  <c r="P16" i="1"/>
  <c r="O16" i="1"/>
  <c r="N16" i="1"/>
  <c r="W15" i="1"/>
  <c r="V15" i="1"/>
  <c r="U15" i="1"/>
  <c r="T15" i="1"/>
  <c r="S15" i="1"/>
  <c r="R15" i="1"/>
  <c r="Q15" i="1"/>
  <c r="P15" i="1"/>
  <c r="O15" i="1"/>
  <c r="N15" i="1"/>
  <c r="W14" i="1"/>
  <c r="V14" i="1"/>
  <c r="U14" i="1"/>
  <c r="T14" i="1"/>
  <c r="S14" i="1"/>
  <c r="R14" i="1"/>
  <c r="Q14" i="1"/>
  <c r="P14" i="1"/>
  <c r="O14" i="1"/>
  <c r="N14" i="1"/>
  <c r="W13" i="1"/>
  <c r="V13" i="1"/>
  <c r="U13" i="1"/>
  <c r="T13" i="1"/>
  <c r="S13" i="1"/>
  <c r="R13" i="1"/>
  <c r="Q13" i="1"/>
  <c r="P13" i="1"/>
  <c r="O13" i="1"/>
  <c r="N13" i="1"/>
  <c r="W12" i="1"/>
  <c r="V12" i="1"/>
  <c r="U12" i="1"/>
  <c r="T12" i="1"/>
  <c r="S12" i="1"/>
  <c r="R12" i="1"/>
  <c r="Q12" i="1"/>
  <c r="P12" i="1"/>
  <c r="O12" i="1"/>
  <c r="N12" i="1"/>
  <c r="W11" i="1"/>
  <c r="V11" i="1"/>
  <c r="U11" i="1"/>
  <c r="T11" i="1"/>
  <c r="S11" i="1"/>
  <c r="R11" i="1"/>
  <c r="Q11" i="1"/>
  <c r="P11" i="1"/>
  <c r="O11" i="1"/>
  <c r="N11" i="1"/>
  <c r="W10" i="1"/>
  <c r="V10" i="1"/>
  <c r="U10" i="1"/>
  <c r="T10" i="1"/>
  <c r="S10" i="1"/>
  <c r="R10" i="1"/>
  <c r="Q10" i="1"/>
  <c r="P10" i="1"/>
  <c r="O10" i="1"/>
  <c r="N10" i="1"/>
  <c r="W9" i="1"/>
  <c r="AH6" i="1" s="1"/>
  <c r="V9" i="1"/>
  <c r="U9" i="1"/>
  <c r="T9" i="1"/>
  <c r="S9" i="1"/>
  <c r="AD1" i="1" s="1"/>
  <c r="R9" i="1"/>
  <c r="Q9" i="1"/>
  <c r="P9" i="1"/>
  <c r="O9" i="1"/>
  <c r="Z6" i="1" s="1"/>
  <c r="N9" i="1"/>
  <c r="W8" i="1"/>
  <c r="V8" i="1"/>
  <c r="U8" i="1"/>
  <c r="AF11" i="1" s="1"/>
  <c r="T8" i="1"/>
  <c r="S8" i="1"/>
  <c r="R8" i="1"/>
  <c r="Q8" i="1"/>
  <c r="AB11" i="1" s="1"/>
  <c r="P8" i="1"/>
  <c r="O8" i="1"/>
  <c r="N8" i="1"/>
  <c r="W7" i="1"/>
  <c r="V7" i="1"/>
  <c r="U7" i="1"/>
  <c r="T7" i="1"/>
  <c r="S7" i="1"/>
  <c r="R7" i="1"/>
  <c r="Q7" i="1"/>
  <c r="P7" i="1"/>
  <c r="O7" i="1"/>
  <c r="N7" i="1"/>
  <c r="AD6" i="1"/>
  <c r="AF2" i="1"/>
  <c r="AH1" i="1"/>
  <c r="Z1" i="1"/>
  <c r="Y6" i="1" l="1"/>
  <c r="AG6" i="1"/>
  <c r="Y11" i="1"/>
  <c r="AC11" i="1"/>
  <c r="AG11" i="1"/>
  <c r="AA6" i="1"/>
  <c r="AE6" i="1"/>
  <c r="AB2" i="1"/>
  <c r="Z11" i="1"/>
  <c r="AD11" i="1"/>
  <c r="AH11" i="1"/>
  <c r="AJ25" i="1" s="1"/>
  <c r="AB6" i="1"/>
  <c r="AF6" i="1"/>
  <c r="AC1" i="1"/>
  <c r="AA11" i="1"/>
  <c r="AE11" i="1"/>
  <c r="AJ23" i="1"/>
  <c r="AH25" i="1" s="1"/>
  <c r="AI23" i="1"/>
  <c r="AH23" i="1"/>
  <c r="AJ24" i="1"/>
  <c r="AI25" i="1" s="1"/>
  <c r="AI24" i="1"/>
  <c r="AI16" i="1"/>
  <c r="AA24" i="1" s="1"/>
  <c r="AJ17" i="1"/>
  <c r="AB25" i="1" s="1"/>
  <c r="AB17" i="1"/>
  <c r="AI17" i="1"/>
  <c r="AB24" i="1" s="1"/>
  <c r="AE17" i="1"/>
  <c r="AB20" i="1" s="1"/>
  <c r="AH17" i="1"/>
  <c r="AB23" i="1" s="1"/>
  <c r="AD17" i="1"/>
  <c r="AB19" i="1" s="1"/>
  <c r="AG17" i="1"/>
  <c r="AB22" i="1" s="1"/>
  <c r="AC17" i="1"/>
  <c r="AB18" i="1" s="1"/>
  <c r="AF17" i="1"/>
  <c r="AB21" i="1" s="1"/>
  <c r="AJ19" i="1"/>
  <c r="AD25" i="1" s="1"/>
  <c r="AF19" i="1"/>
  <c r="AD21" i="1" s="1"/>
  <c r="AI19" i="1"/>
  <c r="AD24" i="1" s="1"/>
  <c r="AE19" i="1"/>
  <c r="AD20" i="1" s="1"/>
  <c r="AH19" i="1"/>
  <c r="AD23" i="1" s="1"/>
  <c r="AD19" i="1"/>
  <c r="AG19" i="1"/>
  <c r="AD22" i="1" s="1"/>
  <c r="AJ20" i="1"/>
  <c r="AE25" i="1" s="1"/>
  <c r="AF20" i="1"/>
  <c r="AE21" i="1" s="1"/>
  <c r="AI20" i="1"/>
  <c r="AE24" i="1" s="1"/>
  <c r="AE20" i="1"/>
  <c r="AH20" i="1"/>
  <c r="AE23" i="1" s="1"/>
  <c r="AG20" i="1"/>
  <c r="AE22" i="1" s="1"/>
  <c r="AJ21" i="1"/>
  <c r="AF25" i="1" s="1"/>
  <c r="AF21" i="1"/>
  <c r="AI21" i="1"/>
  <c r="AF24" i="1" s="1"/>
  <c r="AH21" i="1"/>
  <c r="AF23" i="1" s="1"/>
  <c r="AG21" i="1"/>
  <c r="AF22" i="1" s="1"/>
  <c r="AJ18" i="1"/>
  <c r="AC25" i="1" s="1"/>
  <c r="AI18" i="1"/>
  <c r="AC24" i="1" s="1"/>
  <c r="AE18" i="1"/>
  <c r="AC20" i="1" s="1"/>
  <c r="AH18" i="1"/>
  <c r="AC23" i="1" s="1"/>
  <c r="AD18" i="1"/>
  <c r="AC19" i="1" s="1"/>
  <c r="AG18" i="1"/>
  <c r="AC22" i="1" s="1"/>
  <c r="AC18" i="1"/>
  <c r="AF18" i="1"/>
  <c r="AC21" i="1" s="1"/>
  <c r="AJ22" i="1"/>
  <c r="AG25" i="1" s="1"/>
  <c r="AI22" i="1"/>
  <c r="AH22" i="1"/>
  <c r="AG23" i="1" s="1"/>
  <c r="AG22" i="1"/>
  <c r="AJ16" i="1"/>
  <c r="AA25" i="1" s="1"/>
  <c r="AE16" i="1"/>
  <c r="AA20" i="1" s="1"/>
  <c r="AA16" i="1"/>
  <c r="AH16" i="1"/>
  <c r="AA23" i="1" s="1"/>
  <c r="AD16" i="1"/>
  <c r="AA19" i="1" s="1"/>
  <c r="AF16" i="1"/>
  <c r="AA21" i="1" s="1"/>
  <c r="AG16" i="1"/>
  <c r="AA22" i="1" s="1"/>
  <c r="AC16" i="1"/>
  <c r="AA18" i="1" s="1"/>
  <c r="AB16" i="1"/>
  <c r="AA17" i="1" s="1"/>
  <c r="AA1" i="1"/>
  <c r="AE1" i="1"/>
  <c r="Y2" i="1"/>
  <c r="AC2" i="1"/>
  <c r="AG2" i="1"/>
  <c r="AB1" i="1"/>
  <c r="AF1" i="1"/>
  <c r="Z2" i="1"/>
  <c r="AD2" i="1"/>
  <c r="AH2" i="1"/>
  <c r="AM59" i="1" l="1" a="1"/>
  <c r="AM59" i="1" s="1"/>
  <c r="AM63" i="1" a="1"/>
  <c r="AM63" i="1" s="1"/>
  <c r="AM66" i="1" a="1"/>
  <c r="AM66" i="1" s="1"/>
  <c r="AM70" i="1" a="1"/>
  <c r="AM70" i="1" s="1"/>
  <c r="AM65" i="1" a="1"/>
  <c r="AM65" i="1" s="1"/>
  <c r="AA51" i="1" a="1"/>
  <c r="AA51" i="1" s="1"/>
  <c r="AM60" i="1" a="1"/>
  <c r="AM60" i="1" s="1"/>
  <c r="AM64" i="1" a="1"/>
  <c r="AM64" i="1" s="1"/>
  <c r="AM67" i="1" a="1"/>
  <c r="AM67" i="1" s="1"/>
  <c r="AM71" i="1" a="1"/>
  <c r="AM71" i="1" s="1"/>
  <c r="AM69" i="1" a="1"/>
  <c r="AM69" i="1" s="1"/>
  <c r="AM61" i="1" a="1"/>
  <c r="AM61" i="1" s="1"/>
  <c r="AM68" i="1" a="1"/>
  <c r="AM68" i="1" s="1"/>
  <c r="AM58" i="1" a="1"/>
  <c r="AM58" i="1" s="1"/>
  <c r="AM62" i="1" a="1"/>
  <c r="AM62" i="1" s="1"/>
  <c r="AH24" i="1"/>
  <c r="AG24" i="1"/>
  <c r="AK62" i="1" s="1" a="1"/>
  <c r="AK62" i="1" s="1"/>
  <c r="AL62" i="1" s="1"/>
  <c r="AK71" i="1" l="1" a="1"/>
  <c r="AK71" i="1" s="1"/>
  <c r="AL71" i="1" s="1"/>
  <c r="AK64" i="1" a="1"/>
  <c r="AK64" i="1" s="1"/>
  <c r="AL64" i="1" s="1"/>
  <c r="AL67" i="1"/>
  <c r="AK70" i="1" a="1"/>
  <c r="AK70" i="1" s="1"/>
  <c r="AL70" i="1" s="1"/>
  <c r="AK68" i="1" a="1"/>
  <c r="AK68" i="1" s="1"/>
  <c r="AL68" i="1" s="1"/>
  <c r="Z46" i="1" a="1"/>
  <c r="AG46" i="1" s="1"/>
  <c r="AK65" i="1" a="1"/>
  <c r="AK65" i="1" s="1"/>
  <c r="AL65" i="1" s="1"/>
  <c r="AK61" i="1" a="1"/>
  <c r="AK61" i="1" s="1"/>
  <c r="AL61" i="1" s="1"/>
  <c r="AK63" i="1" a="1"/>
  <c r="AK63" i="1" s="1"/>
  <c r="AL63" i="1" s="1"/>
  <c r="AK66" i="1" a="1"/>
  <c r="AK66" i="1" s="1"/>
  <c r="AL66" i="1" s="1"/>
  <c r="AK69" i="1" a="1"/>
  <c r="AK69" i="1" s="1"/>
  <c r="AL69" i="1" s="1"/>
  <c r="AL59" i="1"/>
  <c r="AL58" i="1"/>
  <c r="AK60" i="1" a="1"/>
  <c r="AK60" i="1" s="1"/>
  <c r="AL60" i="1" s="1"/>
  <c r="AD46" i="1"/>
  <c r="AC46" i="1"/>
  <c r="AF46" i="1"/>
  <c r="AI46" i="1"/>
  <c r="AA46" i="1"/>
  <c r="AE46" i="1" l="1"/>
  <c r="Z46" i="1"/>
  <c r="AH46" i="1"/>
  <c r="AB46" i="1"/>
  <c r="Z47" i="1" a="1"/>
  <c r="Z47" i="1" s="1"/>
  <c r="Z48" i="1" s="1"/>
  <c r="AE51" i="1" l="1"/>
  <c r="AC47" i="1" a="1"/>
  <c r="AL47" i="1" l="1"/>
  <c r="AH47" i="1"/>
  <c r="AD47" i="1"/>
  <c r="AK47" i="1"/>
  <c r="AG47" i="1"/>
  <c r="AJ47" i="1"/>
  <c r="AF47" i="1"/>
  <c r="AC47" i="1"/>
  <c r="AI47" i="1"/>
  <c r="AE47" i="1"/>
  <c r="AA53" i="1" l="1" a="1"/>
  <c r="AA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<sst xmlns="http://schemas.openxmlformats.org/spreadsheetml/2006/main" count="115" uniqueCount="76">
  <si>
    <t>Constructing Efficient Fromtier from 10 risky  asset</t>
  </si>
  <si>
    <t>Infosys Pvt Ltd.</t>
  </si>
  <si>
    <t>TATA Motors</t>
  </si>
  <si>
    <t>Sun Pharma</t>
  </si>
  <si>
    <t>HDFC Bank</t>
  </si>
  <si>
    <t>Reliance Industries</t>
  </si>
  <si>
    <t>Bharti Airtel</t>
  </si>
  <si>
    <t>Hindustan Unilever</t>
  </si>
  <si>
    <t>Tata Steel</t>
  </si>
  <si>
    <t>Bajaj Finance</t>
  </si>
  <si>
    <t>NTPC</t>
  </si>
  <si>
    <t>Date</t>
  </si>
  <si>
    <t>Price</t>
  </si>
  <si>
    <t>Daily Return Price</t>
  </si>
  <si>
    <t>Return (Mean μ = E(R))</t>
  </si>
  <si>
    <t>12/29/2023</t>
  </si>
  <si>
    <t>12/28/2023</t>
  </si>
  <si>
    <t>12/27/2023</t>
  </si>
  <si>
    <t>12/26/2023</t>
  </si>
  <si>
    <t>Risk (Varience σ² )</t>
  </si>
  <si>
    <t>12/22/2023</t>
  </si>
  <si>
    <t>12/21/2023</t>
  </si>
  <si>
    <t>12/20/2023</t>
  </si>
  <si>
    <t>12/19/2023</t>
  </si>
  <si>
    <t>12/18/2023</t>
  </si>
  <si>
    <t>\</t>
  </si>
  <si>
    <t>12/15/2023</t>
  </si>
  <si>
    <t>12/14/2023</t>
  </si>
  <si>
    <t>12/13/2023</t>
  </si>
  <si>
    <t>Covarience matrix  ,</t>
  </si>
  <si>
    <t>C   =</t>
  </si>
  <si>
    <t>11/30/2023</t>
  </si>
  <si>
    <t>11/29/2023</t>
  </si>
  <si>
    <t>11/28/2023</t>
  </si>
  <si>
    <t>11/24/2023</t>
  </si>
  <si>
    <t>Now, Markowitz's mean-variance optimization , we need to find the weight matrix such that, the risk (or the varience) is minimum, i.e</t>
  </si>
  <si>
    <t>11/23/2023</t>
  </si>
  <si>
    <t>11/22/2023</t>
  </si>
  <si>
    <t>11/21/2023</t>
  </si>
  <si>
    <t>11/20/2023</t>
  </si>
  <si>
    <t>11/17/2023</t>
  </si>
  <si>
    <t>11/16/2023</t>
  </si>
  <si>
    <t>11/15/2023</t>
  </si>
  <si>
    <t>11/13/2023</t>
  </si>
  <si>
    <t>O =</t>
  </si>
  <si>
    <t>oc^-1</t>
  </si>
  <si>
    <t>oc^-1 X o^T=</t>
  </si>
  <si>
    <t>WC =</t>
  </si>
  <si>
    <t>10/31/2023</t>
  </si>
  <si>
    <t>1/ ''</t>
  </si>
  <si>
    <t>10/30/2023</t>
  </si>
  <si>
    <t>W(min)  =</t>
  </si>
  <si>
    <t>10/27/2023</t>
  </si>
  <si>
    <t>10/26/2023</t>
  </si>
  <si>
    <t>Expected Return,   μ (min) =</t>
  </si>
  <si>
    <t>Sum of weights =</t>
  </si>
  <si>
    <t>10/25/2023</t>
  </si>
  <si>
    <t>10/23/2023</t>
  </si>
  <si>
    <t xml:space="preserve"> Minimum Risk ,  σ² (min) =</t>
  </si>
  <si>
    <t>10/20/2023</t>
  </si>
  <si>
    <t>10/19/2023</t>
  </si>
  <si>
    <t>10/18/2023</t>
  </si>
  <si>
    <t>10/17/2023</t>
  </si>
  <si>
    <t>10/16/2023</t>
  </si>
  <si>
    <t>10/13/2023</t>
  </si>
  <si>
    <t>Mean</t>
  </si>
  <si>
    <t>-</t>
  </si>
  <si>
    <t>Choose two points on the efficient frontier representing two different risk tolerance levels</t>
  </si>
  <si>
    <t>Let us choose two points ,</t>
  </si>
  <si>
    <t>(0.00013555352, 0.00226913898)</t>
  </si>
  <si>
    <t>(0.00016572618,0.00257127070)</t>
  </si>
  <si>
    <r>
      <rPr>
        <sz val="12"/>
        <color theme="1"/>
        <rFont val="Arial"/>
        <family val="2"/>
      </rPr>
      <t xml:space="preserve">Maximum Expected Return =  </t>
    </r>
    <r>
      <rPr>
        <b/>
        <sz val="12"/>
        <color theme="1"/>
        <rFont val="Arial"/>
        <family val="2"/>
      </rPr>
      <t>0.00458761</t>
    </r>
  </si>
  <si>
    <t>A</t>
  </si>
  <si>
    <t>k</t>
  </si>
  <si>
    <t>Varience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</si>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</sst>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0.0000"/>
    <numFmt numFmtId="165" formatCode="0.00000000"/>
    <numFmt numFmtId="166" formatCode="0.00000000000"/>
    <numFmt numFmtId="167" formatCode="d/m/yyyy"/>
    <numFmt numFmtId="168" formatCode="0.00000"/>
    <numFmt numFmtId="169" formatCode="0.000000000"/>
    <numFmt numFmtId="170" formatCode="0.000000"/>
  </numFmts>
  <fonts count="13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9"/>
      <color rgb="FF000000"/>
      <name val="&quot;Google Sans Mono&quot;"/>
    </font>
    <font>
      <b/>
      <sz val="10"/>
      <color theme="1"/>
      <name val="Arial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  <scheme val="minor"/>
    </font>
    <font>
      <sz val="13"/>
      <color theme="1"/>
      <name val="Arial"/>
      <family val="2"/>
      <scheme val="minor"/>
    </font>
    <font>
      <b/>
      <sz val="15"/>
      <color theme="1"/>
      <name val="Arial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FFF2CC"/>
        <bgColor rgb="FFFFF2CC"/>
      </patternFill>
    </fill>
    <fill>
      <patternFill patternType="solid">
        <fgColor rgb="FFFFD966"/>
        <bgColor rgb="FFFFD966"/>
      </patternFill>
    </fill>
    <fill>
      <patternFill patternType="solid">
        <fgColor rgb="FFD9D9D9"/>
        <bgColor rgb="FFD9D9D9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5">
    <xf numFmtId="0" fontId="0" fillId="0" borderId="0" xfId="0"/>
    <xf numFmtId="164" fontId="3" fillId="0" borderId="0" xfId="0" applyNumberFormat="1" applyFont="1" applyAlignment="1">
      <alignment horizontal="center"/>
    </xf>
    <xf numFmtId="165" fontId="4" fillId="3" borderId="0" xfId="0" applyNumberFormat="1" applyFont="1" applyFill="1"/>
    <xf numFmtId="164" fontId="3" fillId="0" borderId="0" xfId="0" applyNumberFormat="1" applyFont="1" applyAlignment="1">
      <alignment horizontal="center" vertical="top"/>
    </xf>
    <xf numFmtId="166" fontId="3" fillId="0" borderId="0" xfId="0" applyNumberFormat="1" applyFont="1" applyAlignment="1">
      <alignment horizontal="center"/>
    </xf>
    <xf numFmtId="164" fontId="3" fillId="3" borderId="0" xfId="0" applyNumberFormat="1" applyFont="1" applyFill="1" applyAlignment="1">
      <alignment horizontal="center"/>
    </xf>
    <xf numFmtId="165" fontId="3" fillId="0" borderId="0" xfId="0" applyNumberFormat="1" applyFont="1" applyAlignment="1">
      <alignment horizontal="center"/>
    </xf>
    <xf numFmtId="164" fontId="3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5" fontId="5" fillId="4" borderId="1" xfId="0" applyNumberFormat="1" applyFont="1" applyFill="1" applyBorder="1" applyAlignment="1">
      <alignment horizontal="center"/>
    </xf>
    <xf numFmtId="165" fontId="5" fillId="3" borderId="0" xfId="0" applyNumberFormat="1" applyFont="1" applyFill="1" applyAlignment="1">
      <alignment horizontal="center"/>
    </xf>
    <xf numFmtId="164" fontId="5" fillId="3" borderId="0" xfId="0" applyNumberFormat="1" applyFont="1" applyFill="1" applyAlignment="1">
      <alignment horizontal="center"/>
    </xf>
    <xf numFmtId="166" fontId="5" fillId="3" borderId="0" xfId="0" applyNumberFormat="1" applyFont="1" applyFill="1" applyAlignment="1">
      <alignment horizontal="center"/>
    </xf>
    <xf numFmtId="164" fontId="3" fillId="5" borderId="1" xfId="0" applyNumberFormat="1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5" fontId="3" fillId="3" borderId="0" xfId="0" applyNumberFormat="1" applyFont="1" applyFill="1" applyAlignment="1">
      <alignment horizontal="center"/>
    </xf>
    <xf numFmtId="166" fontId="3" fillId="3" borderId="0" xfId="0" applyNumberFormat="1" applyFont="1" applyFill="1" applyAlignment="1">
      <alignment horizontal="center"/>
    </xf>
    <xf numFmtId="164" fontId="7" fillId="6" borderId="5" xfId="0" applyNumberFormat="1" applyFont="1" applyFill="1" applyBorder="1"/>
    <xf numFmtId="165" fontId="3" fillId="0" borderId="6" xfId="0" applyNumberFormat="1" applyFont="1" applyBorder="1" applyAlignment="1">
      <alignment horizontal="center" vertical="top"/>
    </xf>
    <xf numFmtId="165" fontId="3" fillId="7" borderId="6" xfId="0" applyNumberFormat="1" applyFont="1" applyFill="1" applyBorder="1" applyAlignment="1">
      <alignment horizontal="center" vertical="top"/>
    </xf>
    <xf numFmtId="164" fontId="7" fillId="6" borderId="0" xfId="0" applyNumberFormat="1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3" fillId="0" borderId="7" xfId="0" applyNumberFormat="1" applyFont="1" applyBorder="1" applyAlignment="1">
      <alignment horizontal="center" vertical="top"/>
    </xf>
    <xf numFmtId="165" fontId="3" fillId="0" borderId="7" xfId="0" applyNumberFormat="1" applyFont="1" applyBorder="1" applyAlignment="1">
      <alignment horizontal="center" vertical="center"/>
    </xf>
    <xf numFmtId="165" fontId="7" fillId="0" borderId="0" xfId="0" applyNumberFormat="1" applyFont="1" applyAlignment="1">
      <alignment horizontal="center" vertical="top"/>
    </xf>
    <xf numFmtId="165" fontId="3" fillId="0" borderId="0" xfId="0" applyNumberFormat="1" applyFont="1" applyAlignment="1">
      <alignment horizontal="center" vertical="top"/>
    </xf>
    <xf numFmtId="165" fontId="3" fillId="0" borderId="6" xfId="0" applyNumberFormat="1" applyFont="1" applyBorder="1" applyAlignment="1">
      <alignment horizontal="center" vertical="center"/>
    </xf>
    <xf numFmtId="165" fontId="3" fillId="4" borderId="1" xfId="0" applyNumberFormat="1" applyFont="1" applyFill="1" applyBorder="1" applyAlignment="1">
      <alignment horizontal="center"/>
    </xf>
    <xf numFmtId="165" fontId="3" fillId="8" borderId="1" xfId="0" applyNumberFormat="1" applyFont="1" applyFill="1" applyBorder="1" applyAlignment="1">
      <alignment horizontal="center"/>
    </xf>
    <xf numFmtId="167" fontId="7" fillId="6" borderId="0" xfId="0" applyNumberFormat="1" applyFont="1" applyFill="1" applyAlignment="1">
      <alignment horizontal="center"/>
    </xf>
    <xf numFmtId="165" fontId="5" fillId="0" borderId="0" xfId="0" applyNumberFormat="1" applyFont="1" applyAlignment="1">
      <alignment horizontal="center"/>
    </xf>
    <xf numFmtId="14" fontId="7" fillId="6" borderId="0" xfId="0" applyNumberFormat="1" applyFont="1" applyFill="1" applyAlignment="1">
      <alignment horizontal="center"/>
    </xf>
    <xf numFmtId="164" fontId="5" fillId="0" borderId="0" xfId="0" applyNumberFormat="1" applyFont="1" applyAlignment="1">
      <alignment horizontal="center"/>
    </xf>
    <xf numFmtId="164" fontId="3" fillId="9" borderId="1" xfId="0" applyNumberFormat="1" applyFont="1" applyFill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164" fontId="5" fillId="5" borderId="0" xfId="0" applyNumberFormat="1" applyFont="1" applyFill="1" applyAlignment="1">
      <alignment horizontal="center"/>
    </xf>
    <xf numFmtId="165" fontId="5" fillId="9" borderId="1" xfId="0" applyNumberFormat="1" applyFont="1" applyFill="1" applyBorder="1" applyAlignment="1">
      <alignment horizontal="center"/>
    </xf>
    <xf numFmtId="169" fontId="5" fillId="9" borderId="1" xfId="0" applyNumberFormat="1" applyFont="1" applyFill="1" applyBorder="1" applyAlignment="1">
      <alignment horizontal="center"/>
    </xf>
    <xf numFmtId="164" fontId="9" fillId="0" borderId="0" xfId="0" applyNumberFormat="1" applyFont="1" applyAlignment="1">
      <alignment horizontal="center" vertical="center"/>
    </xf>
    <xf numFmtId="14" fontId="7" fillId="3" borderId="0" xfId="0" applyNumberFormat="1" applyFont="1" applyFill="1" applyAlignment="1">
      <alignment horizontal="center"/>
    </xf>
    <xf numFmtId="0" fontId="3" fillId="0" borderId="0" xfId="0" applyFont="1"/>
    <xf numFmtId="0" fontId="9" fillId="0" borderId="0" xfId="0" applyFont="1"/>
    <xf numFmtId="0" fontId="8" fillId="0" borderId="0" xfId="0" applyFont="1"/>
    <xf numFmtId="170" fontId="0" fillId="0" borderId="0" xfId="0" applyNumberFormat="1"/>
    <xf numFmtId="164" fontId="2" fillId="2" borderId="0" xfId="0" applyNumberFormat="1" applyFont="1" applyFill="1" applyAlignment="1">
      <alignment horizontal="center"/>
    </xf>
    <xf numFmtId="0" fontId="0" fillId="0" borderId="0" xfId="0"/>
    <xf numFmtId="164" fontId="3" fillId="0" borderId="0" xfId="0" applyNumberFormat="1" applyFont="1" applyAlignment="1">
      <alignment horizontal="center"/>
    </xf>
    <xf numFmtId="164" fontId="5" fillId="5" borderId="2" xfId="0" applyNumberFormat="1" applyFont="1" applyFill="1" applyBorder="1" applyAlignment="1">
      <alignment horizontal="center"/>
    </xf>
    <xf numFmtId="0" fontId="6" fillId="0" borderId="3" xfId="0" applyFont="1" applyBorder="1"/>
    <xf numFmtId="0" fontId="6" fillId="0" borderId="4" xfId="0" applyFont="1" applyBorder="1"/>
    <xf numFmtId="165" fontId="5" fillId="5" borderId="2" xfId="0" applyNumberFormat="1" applyFont="1" applyFill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0" fontId="6" fillId="0" borderId="5" xfId="0" applyFont="1" applyBorder="1"/>
    <xf numFmtId="0" fontId="6" fillId="0" borderId="9" xfId="0" applyFont="1" applyBorder="1"/>
    <xf numFmtId="0" fontId="6" fillId="0" borderId="10" xfId="0" applyFont="1" applyBorder="1"/>
    <xf numFmtId="0" fontId="6" fillId="0" borderId="11" xfId="0" applyFont="1" applyBorder="1"/>
    <xf numFmtId="0" fontId="6" fillId="0" borderId="12" xfId="0" applyFont="1" applyBorder="1"/>
    <xf numFmtId="0" fontId="6" fillId="0" borderId="13" xfId="0" applyFont="1" applyBorder="1"/>
    <xf numFmtId="0" fontId="6" fillId="0" borderId="14" xfId="0" applyFont="1" applyBorder="1"/>
    <xf numFmtId="164" fontId="5" fillId="5" borderId="0" xfId="0" applyNumberFormat="1" applyFont="1" applyFill="1" applyAlignment="1">
      <alignment horizontal="center"/>
    </xf>
    <xf numFmtId="164" fontId="1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10" fillId="10" borderId="0" xfId="0" applyFont="1" applyFill="1" applyAlignment="1">
      <alignment vertical="center"/>
    </xf>
    <xf numFmtId="0" fontId="9" fillId="0" borderId="0" xfId="0" applyFont="1"/>
    <xf numFmtId="0" fontId="3" fillId="10" borderId="0" xfId="0" applyFont="1" applyFill="1"/>
  </cellXfs>
  <cellStyles count="1">
    <cellStyle name="Normal" xfId="0" builtinId="0"/>
  </cellStyles>
  <dxfs count="8">
    <dxf>
      <fill>
        <patternFill patternType="solid">
          <fgColor rgb="FFFFE6DD"/>
          <bgColor rgb="FFFFE6D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E6DD"/>
          <bgColor rgb="FFFFE6D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4">
    <tableStyle name="10 assets data-style" pivot="0" count="2" xr9:uid="{00000000-0011-0000-FFFF-FFFF00000000}">
      <tableStyleElement type="firstRowStripe" dxfId="7"/>
      <tableStyleElement type="secondRowStripe" dxfId="6"/>
    </tableStyle>
    <tableStyle name="10 assets data-style 2" pivot="0" count="2" xr9:uid="{00000000-0011-0000-FFFF-FFFF01000000}">
      <tableStyleElement type="firstRowStripe" dxfId="5"/>
      <tableStyleElement type="secondRowStripe" dxfId="4"/>
    </tableStyle>
    <tableStyle name="10 assets data-style 3" pivot="0" count="2" xr9:uid="{00000000-0011-0000-FFFF-FFFF02000000}">
      <tableStyleElement type="firstRowStripe" dxfId="3"/>
      <tableStyleElement type="secondRowStripe" dxfId="2"/>
    </tableStyle>
    <tableStyle name="10 assets data-style 4" pivot="0" count="2" xr9:uid="{00000000-0011-0000-FFFF-FFFF03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Efficient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 assets data'!$AL$58:$AL$1044</c:f>
              <c:numCache>
                <c:formatCode>General</c:formatCode>
                <c:ptCount val="987"/>
                <c:pt idx="0">
                  <c:v>6.1141700616868964E-3</c:v>
                </c:pt>
                <c:pt idx="1">
                  <c:v>6.2156428826400821E-3</c:v>
                </c:pt>
                <c:pt idx="2">
                  <c:v>6.0186304460327312E-3</c:v>
                </c:pt>
                <c:pt idx="3">
                  <c:v>5.9293441987941196E-3</c:v>
                </c:pt>
                <c:pt idx="4">
                  <c:v>5.8465800910453176E-3</c:v>
                </c:pt>
                <c:pt idx="5">
                  <c:v>6.0656343853517126E-3</c:v>
                </c:pt>
                <c:pt idx="6">
                  <c:v>6.1540564056568499E-3</c:v>
                </c:pt>
                <c:pt idx="7">
                  <c:v>6.0599114848143322E-3</c:v>
                </c:pt>
                <c:pt idx="8">
                  <c:v>6.013882936945175E-3</c:v>
                </c:pt>
                <c:pt idx="9">
                  <c:v>6.0068598642366256E-3</c:v>
                </c:pt>
                <c:pt idx="10">
                  <c:v>5.9884622559380389E-3</c:v>
                </c:pt>
                <c:pt idx="11">
                  <c:v>6.0809977692647477E-3</c:v>
                </c:pt>
                <c:pt idx="12">
                  <c:v>5.882174096797978E-3</c:v>
                </c:pt>
                <c:pt idx="13">
                  <c:v>5.9475604738078889E-3</c:v>
                </c:pt>
                <c:pt idx="14">
                  <c:v>5.9295234858416932E-3</c:v>
                </c:pt>
                <c:pt idx="15">
                  <c:v>5.8527114304551698E-3</c:v>
                </c:pt>
                <c:pt idx="16">
                  <c:v>5.791327818561726E-3</c:v>
                </c:pt>
                <c:pt idx="17">
                  <c:v>5.8581554415264164E-3</c:v>
                </c:pt>
                <c:pt idx="18">
                  <c:v>5.8443608886692144E-3</c:v>
                </c:pt>
                <c:pt idx="19">
                  <c:v>5.830912685105093E-3</c:v>
                </c:pt>
                <c:pt idx="20">
                  <c:v>5.8178132326523451E-3</c:v>
                </c:pt>
                <c:pt idx="21">
                  <c:v>5.8050648922403905E-3</c:v>
                </c:pt>
                <c:pt idx="22">
                  <c:v>5.792669982021369E-3</c:v>
                </c:pt>
                <c:pt idx="23">
                  <c:v>5.7806307754857547E-3</c:v>
                </c:pt>
                <c:pt idx="24">
                  <c:v>5.7689494995854127E-3</c:v>
                </c:pt>
                <c:pt idx="25">
                  <c:v>5.7576283328669839E-3</c:v>
                </c:pt>
                <c:pt idx="26">
                  <c:v>5.7466694036190013E-3</c:v>
                </c:pt>
                <c:pt idx="27">
                  <c:v>5.7360747880358795E-3</c:v>
                </c:pt>
                <c:pt idx="28">
                  <c:v>5.7258465084023364E-3</c:v>
                </c:pt>
                <c:pt idx="29">
                  <c:v>5.7159865313012861E-3</c:v>
                </c:pt>
                <c:pt idx="30">
                  <c:v>5.7064967658489313E-3</c:v>
                </c:pt>
                <c:pt idx="31">
                  <c:v>5.6973790619602492E-3</c:v>
                </c:pt>
                <c:pt idx="32">
                  <c:v>5.6886352086483842E-3</c:v>
                </c:pt>
                <c:pt idx="33">
                  <c:v>5.6802669323612913E-3</c:v>
                </c:pt>
                <c:pt idx="34">
                  <c:v>5.6722758953591341E-3</c:v>
                </c:pt>
                <c:pt idx="35">
                  <c:v>5.664663694135751E-3</c:v>
                </c:pt>
                <c:pt idx="36">
                  <c:v>5.6574318578873888E-3</c:v>
                </c:pt>
                <c:pt idx="37">
                  <c:v>5.6505818470322829E-3</c:v>
                </c:pt>
                <c:pt idx="38">
                  <c:v>5.6441150517839885E-3</c:v>
                </c:pt>
                <c:pt idx="39">
                  <c:v>5.6380327907817763E-3</c:v>
                </c:pt>
                <c:pt idx="40">
                  <c:v>5.6323363097810948E-3</c:v>
                </c:pt>
                <c:pt idx="41">
                  <c:v>5.6270267804071124E-3</c:v>
                </c:pt>
                <c:pt idx="42">
                  <c:v>5.6221052989739676E-3</c:v>
                </c:pt>
                <c:pt idx="43">
                  <c:v>5.6175728853727971E-3</c:v>
                </c:pt>
                <c:pt idx="44">
                  <c:v>5.6134304820307816E-3</c:v>
                </c:pt>
                <c:pt idx="45">
                  <c:v>5.609678952943847E-3</c:v>
                </c:pt>
                <c:pt idx="46">
                  <c:v>5.6063190827852546E-3</c:v>
                </c:pt>
                <c:pt idx="47">
                  <c:v>5.6033515760922237E-3</c:v>
                </c:pt>
                <c:pt idx="48">
                  <c:v>5.6007770565324683E-3</c:v>
                </c:pt>
                <c:pt idx="49">
                  <c:v>5.5985960662524826E-3</c:v>
                </c:pt>
                <c:pt idx="50">
                  <c:v>5.5968090653092193E-3</c:v>
                </c:pt>
                <c:pt idx="51">
                  <c:v>5.5954164311862462E-3</c:v>
                </c:pt>
                <c:pt idx="52">
                  <c:v>5.59441845839593E-3</c:v>
                </c:pt>
                <c:pt idx="53">
                  <c:v>5.5938153581689635E-3</c:v>
                </c:pt>
                <c:pt idx="54">
                  <c:v>5.5936072582301469E-3</c:v>
                </c:pt>
                <c:pt idx="55">
                  <c:v>5.5937942026638016E-3</c:v>
                </c:pt>
                <c:pt idx="56">
                  <c:v>5.5943761518669321E-3</c:v>
                </c:pt>
                <c:pt idx="57">
                  <c:v>5.5953529825911712E-3</c:v>
                </c:pt>
                <c:pt idx="58">
                  <c:v>5.5967244880732268E-3</c:v>
                </c:pt>
                <c:pt idx="59">
                  <c:v>5.5984903782535225E-3</c:v>
                </c:pt>
                <c:pt idx="60">
                  <c:v>5.6006502800824975E-3</c:v>
                </c:pt>
                <c:pt idx="61">
                  <c:v>5.6032037379138014E-3</c:v>
                </c:pt>
                <c:pt idx="62">
                  <c:v>5.6061502139834237E-3</c:v>
                </c:pt>
                <c:pt idx="63">
                  <c:v>5.6094890889735807E-3</c:v>
                </c:pt>
                <c:pt idx="64">
                  <c:v>5.6132196626600302E-3</c:v>
                </c:pt>
                <c:pt idx="65">
                  <c:v>5.6173411546411129E-3</c:v>
                </c:pt>
                <c:pt idx="66">
                  <c:v>5.6218527051469947E-3</c:v>
                </c:pt>
                <c:pt idx="67">
                  <c:v>5.6267533759268703E-3</c:v>
                </c:pt>
                <c:pt idx="68">
                  <c:v>5.6320421512123372E-3</c:v>
                </c:pt>
                <c:pt idx="69">
                  <c:v>5.6377179387543585E-3</c:v>
                </c:pt>
                <c:pt idx="70">
                  <c:v>5.6437795709316152E-3</c:v>
                </c:pt>
                <c:pt idx="71">
                  <c:v>5.6502258059275452E-3</c:v>
                </c:pt>
                <c:pt idx="72">
                  <c:v>5.6570553289733896E-3</c:v>
                </c:pt>
                <c:pt idx="73">
                  <c:v>5.6642667536544403E-3</c:v>
                </c:pt>
                <c:pt idx="74">
                  <c:v>5.6718586232764948E-3</c:v>
                </c:pt>
                <c:pt idx="75">
                  <c:v>5.6798294122895098E-3</c:v>
                </c:pt>
                <c:pt idx="76">
                  <c:v>5.6881775277653063E-3</c:v>
                </c:pt>
                <c:pt idx="77">
                  <c:v>5.696901310926105E-3</c:v>
                </c:pt>
                <c:pt idx="78">
                  <c:v>5.7059990387206593E-3</c:v>
                </c:pt>
                <c:pt idx="79">
                  <c:v>5.7154689254445973E-3</c:v>
                </c:pt>
                <c:pt idx="80">
                  <c:v>5.7253091244016362E-3</c:v>
                </c:pt>
                <c:pt idx="81">
                  <c:v>5.735517729602322E-3</c:v>
                </c:pt>
                <c:pt idx="82">
                  <c:v>5.7460927774967809E-3</c:v>
                </c:pt>
                <c:pt idx="83">
                  <c:v>5.7570322487381373E-3</c:v>
                </c:pt>
                <c:pt idx="84">
                  <c:v>5.7683340699731731E-3</c:v>
                </c:pt>
                <c:pt idx="85">
                  <c:v>5.7799961156568096E-3</c:v>
                </c:pt>
                <c:pt idx="86">
                  <c:v>5.7920162098870605E-3</c:v>
                </c:pt>
                <c:pt idx="87">
                  <c:v>5.8043921282571274E-3</c:v>
                </c:pt>
                <c:pt idx="88">
                  <c:v>5.8171215997213158E-3</c:v>
                </c:pt>
                <c:pt idx="89">
                  <c:v>5.8302023084715951E-3</c:v>
                </c:pt>
                <c:pt idx="90">
                  <c:v>5.8436318958215343E-3</c:v>
                </c:pt>
                <c:pt idx="91">
                  <c:v>5.8574079620946828E-3</c:v>
                </c:pt>
                <c:pt idx="92">
                  <c:v>5.87152806851417E-3</c:v>
                </c:pt>
                <c:pt idx="93">
                  <c:v>5.885989739090736E-3</c:v>
                </c:pt>
                <c:pt idx="94">
                  <c:v>5.9007904625062975E-3</c:v>
                </c:pt>
                <c:pt idx="95">
                  <c:v>5.9159276939902902E-3</c:v>
                </c:pt>
                <c:pt idx="96">
                  <c:v>5.931398857186165E-3</c:v>
                </c:pt>
                <c:pt idx="97">
                  <c:v>5.9472013460055021E-3</c:v>
                </c:pt>
                <c:pt idx="98">
                  <c:v>5.9633325264672353E-3</c:v>
                </c:pt>
                <c:pt idx="99">
                  <c:v>5.9797897385198062E-3</c:v>
                </c:pt>
                <c:pt idx="100">
                  <c:v>5.9965702978438855E-3</c:v>
                </c:pt>
                <c:pt idx="101">
                  <c:v>6.0136714976337293E-3</c:v>
                </c:pt>
                <c:pt idx="102">
                  <c:v>6.0310906103550888E-3</c:v>
                </c:pt>
                <c:pt idx="103">
                  <c:v>6.0488248894778303E-3</c:v>
                </c:pt>
                <c:pt idx="104">
                  <c:v>6.0668715711816243E-3</c:v>
                </c:pt>
                <c:pt idx="105">
                  <c:v>6.085227876033013E-3</c:v>
                </c:pt>
                <c:pt idx="106">
                  <c:v>6.1038910106323806E-3</c:v>
                </c:pt>
                <c:pt idx="107">
                  <c:v>6.122858169229509E-3</c:v>
                </c:pt>
                <c:pt idx="108">
                  <c:v>6.1421265353063526E-3</c:v>
                </c:pt>
                <c:pt idx="109">
                  <c:v>6.161693283126041E-3</c:v>
                </c:pt>
                <c:pt idx="110">
                  <c:v>6.1815555792469213E-3</c:v>
                </c:pt>
                <c:pt idx="111">
                  <c:v>6.201710584000918E-3</c:v>
                </c:pt>
                <c:pt idx="112">
                  <c:v>6.2221554529352198E-3</c:v>
                </c:pt>
                <c:pt idx="113">
                  <c:v>6.2428873382166777E-3</c:v>
                </c:pt>
                <c:pt idx="114">
                  <c:v>6.2639033899983569E-3</c:v>
                </c:pt>
                <c:pt idx="115">
                  <c:v>6.2852007577476644E-3</c:v>
                </c:pt>
                <c:pt idx="116">
                  <c:v>6.3067765915357111E-3</c:v>
                </c:pt>
                <c:pt idx="117">
                  <c:v>6.3286280432875821E-3</c:v>
                </c:pt>
                <c:pt idx="118">
                  <c:v>6.350752267993246E-3</c:v>
                </c:pt>
                <c:pt idx="119">
                  <c:v>6.3731464248790682E-3</c:v>
                </c:pt>
                <c:pt idx="120">
                  <c:v>6.3958076785397945E-3</c:v>
                </c:pt>
                <c:pt idx="121">
                  <c:v>6.4187332000310085E-3</c:v>
                </c:pt>
                <c:pt idx="122">
                  <c:v>6.4419201679223135E-3</c:v>
                </c:pt>
                <c:pt idx="123">
                  <c:v>6.4653657693111519E-3</c:v>
                </c:pt>
                <c:pt idx="124">
                  <c:v>6.4890672007977051E-3</c:v>
                </c:pt>
                <c:pt idx="125">
                  <c:v>6.5130216694211139E-3</c:v>
                </c:pt>
                <c:pt idx="126">
                  <c:v>6.5372263935572382E-3</c:v>
                </c:pt>
                <c:pt idx="127">
                  <c:v>6.5616786037786118E-3</c:v>
                </c:pt>
                <c:pt idx="128">
                  <c:v>6.5863755436767263E-3</c:v>
                </c:pt>
                <c:pt idx="129">
                  <c:v>6.6113144706474109E-3</c:v>
                </c:pt>
                <c:pt idx="130">
                  <c:v>6.6364926566397269E-3</c:v>
                </c:pt>
                <c:pt idx="131">
                  <c:v>6.6619073888689101E-3</c:v>
                </c:pt>
                <c:pt idx="132">
                  <c:v>6.6875559704941212E-3</c:v>
                </c:pt>
                <c:pt idx="133">
                  <c:v>6.7134357212614388E-3</c:v>
                </c:pt>
                <c:pt idx="134">
                  <c:v>6.739543978112968E-3</c:v>
                </c:pt>
                <c:pt idx="135">
                  <c:v>6.7658780957626334E-3</c:v>
                </c:pt>
                <c:pt idx="136">
                  <c:v>6.7924354472394142E-3</c:v>
                </c:pt>
                <c:pt idx="137">
                  <c:v>6.8192134243987863E-3</c:v>
                </c:pt>
                <c:pt idx="138">
                  <c:v>6.8462094384030402E-3</c:v>
                </c:pt>
                <c:pt idx="139">
                  <c:v>6.8734209201713583E-3</c:v>
                </c:pt>
                <c:pt idx="140">
                  <c:v>6.9008453208003412E-3</c:v>
                </c:pt>
                <c:pt idx="141">
                  <c:v>6.9284801119557666E-3</c:v>
                </c:pt>
                <c:pt idx="142">
                  <c:v>6.9563227862365221E-3</c:v>
                </c:pt>
                <c:pt idx="143">
                  <c:v>6.9843708575112497E-3</c:v>
                </c:pt>
                <c:pt idx="144">
                  <c:v>7.0126218612287638E-3</c:v>
                </c:pt>
                <c:pt idx="145">
                  <c:v>7.04107335470288E-3</c:v>
                </c:pt>
                <c:pt idx="146">
                  <c:v>7.0697229173725196E-3</c:v>
                </c:pt>
                <c:pt idx="147">
                  <c:v>7.0985681510379109E-3</c:v>
                </c:pt>
                <c:pt idx="148">
                  <c:v>7.1276066800735789E-3</c:v>
                </c:pt>
                <c:pt idx="149">
                  <c:v>7.1568361516190513E-3</c:v>
                </c:pt>
                <c:pt idx="150">
                  <c:v>7.1862542357479624E-3</c:v>
                </c:pt>
                <c:pt idx="151">
                  <c:v>7.2158586256163308E-3</c:v>
                </c:pt>
                <c:pt idx="152">
                  <c:v>7.2456470375909078E-3</c:v>
                </c:pt>
                <c:pt idx="153">
                  <c:v>7.2756172113581105E-3</c:v>
                </c:pt>
                <c:pt idx="154">
                  <c:v>7.3057669100145099E-3</c:v>
                </c:pt>
                <c:pt idx="155">
                  <c:v>7.3360939201394977E-3</c:v>
                </c:pt>
                <c:pt idx="156">
                  <c:v>7.366596051850847E-3</c:v>
                </c:pt>
                <c:pt idx="157">
                  <c:v>7.3972711388439437E-3</c:v>
                </c:pt>
                <c:pt idx="158">
                  <c:v>7.4281170384152334E-3</c:v>
                </c:pt>
                <c:pt idx="159">
                  <c:v>7.4591316314707905E-3</c:v>
                </c:pt>
                <c:pt idx="160">
                  <c:v>7.4903128225204145E-3</c:v>
                </c:pt>
                <c:pt idx="161">
                  <c:v>7.5216585396580792E-3</c:v>
                </c:pt>
                <c:pt idx="162">
                  <c:v>7.5531667345293697E-3</c:v>
                </c:pt>
                <c:pt idx="163">
                  <c:v>7.5848353822863543E-3</c:v>
                </c:pt>
                <c:pt idx="164">
                  <c:v>7.6166624815306762E-3</c:v>
                </c:pt>
                <c:pt idx="165">
                  <c:v>7.6486460542453689E-3</c:v>
                </c:pt>
                <c:pt idx="166">
                  <c:v>7.6807841457159493E-3</c:v>
                </c:pt>
                <c:pt idx="167">
                  <c:v>7.7130748244414165E-3</c:v>
                </c:pt>
                <c:pt idx="168">
                  <c:v>7.7455161820355533E-3</c:v>
                </c:pt>
                <c:pt idx="169">
                  <c:v>7.7781063331192257E-3</c:v>
                </c:pt>
                <c:pt idx="170">
                  <c:v>7.8108434152040504E-3</c:v>
                </c:pt>
                <c:pt idx="171">
                  <c:v>7.8437255885679385E-3</c:v>
                </c:pt>
                <c:pt idx="172">
                  <c:v>7.8767510361231231E-3</c:v>
                </c:pt>
                <c:pt idx="173">
                  <c:v>7.9099179632768669E-3</c:v>
                </c:pt>
                <c:pt idx="174">
                  <c:v>7.9432245977855594E-3</c:v>
                </c:pt>
                <c:pt idx="175">
                  <c:v>7.9766691896024644E-3</c:v>
                </c:pt>
                <c:pt idx="176">
                  <c:v>8.0102500107195728E-3</c:v>
                </c:pt>
                <c:pt idx="177">
                  <c:v>8.0439653550040142E-3</c:v>
                </c:pt>
                <c:pt idx="178">
                  <c:v>8.0778135380292701E-3</c:v>
                </c:pt>
                <c:pt idx="179">
                  <c:v>8.1117928969017209E-3</c:v>
                </c:pt>
                <c:pt idx="180">
                  <c:v>8.145901790082781E-3</c:v>
                </c:pt>
                <c:pt idx="181">
                  <c:v>8.1801385972069124E-3</c:v>
                </c:pt>
                <c:pt idx="182">
                  <c:v>8.214501718896098E-3</c:v>
                </c:pt>
                <c:pt idx="183">
                  <c:v>8.2489895765706835E-3</c:v>
                </c:pt>
                <c:pt idx="184">
                  <c:v>8.2836006122572487E-3</c:v>
                </c:pt>
                <c:pt idx="185">
                  <c:v>8.3183332883936412E-3</c:v>
                </c:pt>
                <c:pt idx="186">
                  <c:v>8.3531860876314094E-3</c:v>
                </c:pt>
                <c:pt idx="187">
                  <c:v>8.3881575126360346E-3</c:v>
                </c:pt>
                <c:pt idx="188">
                  <c:v>8.4232460858850548E-3</c:v>
                </c:pt>
                <c:pt idx="189">
                  <c:v>8.4584503494644688E-3</c:v>
                </c:pt>
                <c:pt idx="190">
                  <c:v>8.4937688648635597E-3</c:v>
                </c:pt>
                <c:pt idx="191">
                  <c:v>8.5292002127683366E-3</c:v>
                </c:pt>
                <c:pt idx="192">
                  <c:v>8.5647429928539937E-3</c:v>
                </c:pt>
                <c:pt idx="193">
                  <c:v>8.6003958235762561E-3</c:v>
                </c:pt>
                <c:pt idx="194">
                  <c:v>8.6361573419621255E-3</c:v>
                </c:pt>
                <c:pt idx="195">
                  <c:v>8.6720262034000392E-3</c:v>
                </c:pt>
                <c:pt idx="196">
                  <c:v>8.7080010814296234E-3</c:v>
                </c:pt>
                <c:pt idx="197">
                  <c:v>8.7440806675312868E-3</c:v>
                </c:pt>
                <c:pt idx="198">
                  <c:v>8.7802636709156702E-3</c:v>
                </c:pt>
                <c:pt idx="199">
                  <c:v>8.816548818313244E-3</c:v>
                </c:pt>
                <c:pt idx="200">
                  <c:v>8.8529348537641425E-3</c:v>
                </c:pt>
                <c:pt idx="201">
                  <c:v>8.8894205384083026E-3</c:v>
                </c:pt>
                <c:pt idx="202">
                  <c:v>8.9260046502761276E-3</c:v>
                </c:pt>
                <c:pt idx="203">
                  <c:v>8.9626859840797012E-3</c:v>
                </c:pt>
                <c:pt idx="204">
                  <c:v>8.9994633510048026E-3</c:v>
                </c:pt>
                <c:pt idx="205">
                  <c:v>9.0363355785036351E-3</c:v>
                </c:pt>
                <c:pt idx="206">
                  <c:v>9.0733015100885241E-3</c:v>
                </c:pt>
                <c:pt idx="207">
                  <c:v>9.1103600051266366E-3</c:v>
                </c:pt>
                <c:pt idx="208">
                  <c:v>9.1475099386357315E-3</c:v>
                </c:pt>
                <c:pt idx="209">
                  <c:v>9.1847502010811485E-3</c:v>
                </c:pt>
                <c:pt idx="210">
                  <c:v>9.2220796981739937E-3</c:v>
                </c:pt>
                <c:pt idx="211">
                  <c:v>9.2594973506707114E-3</c:v>
                </c:pt>
                <c:pt idx="212">
                  <c:v>9.297002094173959E-3</c:v>
                </c:pt>
                <c:pt idx="213">
                  <c:v>9.334592878935009E-3</c:v>
                </c:pt>
                <c:pt idx="214">
                  <c:v>9.372268669657605E-3</c:v>
                </c:pt>
                <c:pt idx="215">
                  <c:v>9.4100284453033922E-3</c:v>
                </c:pt>
                <c:pt idx="216">
                  <c:v>9.4478711988989633E-3</c:v>
                </c:pt>
                <c:pt idx="217">
                  <c:v>9.4857959373445457E-3</c:v>
                </c:pt>
                <c:pt idx="218">
                  <c:v>9.5238016812243757E-3</c:v>
                </c:pt>
                <c:pt idx="219">
                  <c:v>9.5618874646188085E-3</c:v>
                </c:pt>
                <c:pt idx="220">
                  <c:v>9.6000523349182056E-3</c:v>
                </c:pt>
                <c:pt idx="221">
                  <c:v>9.6382953526386057E-3</c:v>
                </c:pt>
                <c:pt idx="222">
                  <c:v>9.6766155912391943E-3</c:v>
                </c:pt>
                <c:pt idx="223">
                  <c:v>9.7150121369416788E-3</c:v>
                </c:pt>
                <c:pt idx="224">
                  <c:v>9.7534840885514836E-3</c:v>
                </c:pt>
                <c:pt idx="225">
                  <c:v>9.7920305572808449E-3</c:v>
                </c:pt>
                <c:pt idx="226">
                  <c:v>9.8306506665738463E-3</c:v>
                </c:pt>
                <c:pt idx="227">
                  <c:v>9.869343551933335E-3</c:v>
                </c:pt>
                <c:pt idx="228">
                  <c:v>9.9081083607497691E-3</c:v>
                </c:pt>
                <c:pt idx="229">
                  <c:v>9.9469442521320627E-3</c:v>
                </c:pt>
                <c:pt idx="230">
                  <c:v>9.9858503967403117E-3</c:v>
                </c:pt>
                <c:pt idx="231">
                  <c:v>1.002482597662057E-2</c:v>
                </c:pt>
                <c:pt idx="232">
                  <c:v>1.0063870185041466E-2</c:v>
                </c:pt>
                <c:pt idx="233">
                  <c:v>1.0102982226332909E-2</c:v>
                </c:pt>
                <c:pt idx="234">
                  <c:v>1.0142161315726693E-2</c:v>
                </c:pt>
                <c:pt idx="235">
                  <c:v>1.0181406679199066E-2</c:v>
                </c:pt>
                <c:pt idx="236">
                  <c:v>1.0220717553315313E-2</c:v>
                </c:pt>
                <c:pt idx="237">
                  <c:v>1.0260093185076268E-2</c:v>
                </c:pt>
                <c:pt idx="238">
                  <c:v>1.0299532831766755E-2</c:v>
                </c:pt>
                <c:pt idx="239">
                  <c:v>1.0339035760806052E-2</c:v>
                </c:pt>
                <c:pt idx="240">
                  <c:v>1.0378601249600229E-2</c:v>
                </c:pt>
                <c:pt idx="241">
                  <c:v>1.04182285853965E-2</c:v>
                </c:pt>
                <c:pt idx="242">
                  <c:v>1.0457917065139417E-2</c:v>
                </c:pt>
                <c:pt idx="243">
                  <c:v>1.0497665995329046E-2</c:v>
                </c:pt>
                <c:pt idx="244">
                  <c:v>1.0537474691881051E-2</c:v>
                </c:pt>
                <c:pt idx="245">
                  <c:v>1.0577342479988603E-2</c:v>
                </c:pt>
                <c:pt idx="246">
                  <c:v>1.0617268693986289E-2</c:v>
                </c:pt>
                <c:pt idx="247">
                  <c:v>1.065725267721581E-2</c:v>
                </c:pt>
                <c:pt idx="248">
                  <c:v>1.0697293781893522E-2</c:v>
                </c:pt>
                <c:pt idx="249">
                  <c:v>1.0737391368979912E-2</c:v>
                </c:pt>
                <c:pt idx="250">
                  <c:v>1.0777544808050802E-2</c:v>
                </c:pt>
                <c:pt idx="251">
                  <c:v>1.0817753477170462E-2</c:v>
                </c:pt>
                <c:pt idx="252">
                  <c:v>1.0858016762766419E-2</c:v>
                </c:pt>
                <c:pt idx="253">
                  <c:v>1.0898334059506137E-2</c:v>
                </c:pt>
                <c:pt idx="254">
                  <c:v>1.0938704770175431E-2</c:v>
                </c:pt>
                <c:pt idx="255">
                  <c:v>1.0979128305558597E-2</c:v>
                </c:pt>
                <c:pt idx="256">
                  <c:v>1.1019604084320331E-2</c:v>
                </c:pt>
                <c:pt idx="257">
                  <c:v>1.1060131532889334E-2</c:v>
                </c:pt>
                <c:pt idx="258">
                  <c:v>1.1100710085343583E-2</c:v>
                </c:pt>
                <c:pt idx="259">
                  <c:v>1.1141339183297341E-2</c:v>
                </c:pt>
                <c:pt idx="260">
                  <c:v>1.118201827578978E-2</c:v>
                </c:pt>
                <c:pt idx="261">
                  <c:v>1.122274681917528E-2</c:v>
                </c:pt>
                <c:pt idx="262">
                  <c:v>1.126352427701531E-2</c:v>
                </c:pt>
                <c:pt idx="263">
                  <c:v>1.1304350119971949E-2</c:v>
                </c:pt>
                <c:pt idx="264">
                  <c:v>1.1345223825702975E-2</c:v>
                </c:pt>
                <c:pt idx="265">
                  <c:v>1.1386144878758536E-2</c:v>
                </c:pt>
                <c:pt idx="266">
                  <c:v>1.1427112770479343E-2</c:v>
                </c:pt>
                <c:pt idx="267">
                  <c:v>1.1468126998896423E-2</c:v>
                </c:pt>
                <c:pt idx="268">
                  <c:v>1.1509187068632357E-2</c:v>
                </c:pt>
                <c:pt idx="269">
                  <c:v>1.1550292490804019E-2</c:v>
                </c:pt>
                <c:pt idx="270">
                  <c:v>1.1591442782926771E-2</c:v>
                </c:pt>
                <c:pt idx="271">
                  <c:v>1.1632637468820163E-2</c:v>
                </c:pt>
                <c:pt idx="272">
                  <c:v>1.1673876078514998E-2</c:v>
                </c:pt>
                <c:pt idx="273">
                  <c:v>1.1715158148161835E-2</c:v>
                </c:pt>
                <c:pt idx="274">
                  <c:v>1.1756483219940935E-2</c:v>
                </c:pt>
                <c:pt idx="275">
                  <c:v>1.1797850841973502E-2</c:v>
                </c:pt>
                <c:pt idx="276">
                  <c:v>1.183926056823437E-2</c:v>
                </c:pt>
                <c:pt idx="277">
                  <c:v>1.1880711958465944E-2</c:v>
                </c:pt>
                <c:pt idx="278">
                  <c:v>1.192220457809353E-2</c:v>
                </c:pt>
                <c:pt idx="279">
                  <c:v>1.1963737998141934E-2</c:v>
                </c:pt>
                <c:pt idx="280">
                  <c:v>1.2005311795153347E-2</c:v>
                </c:pt>
                <c:pt idx="281">
                  <c:v>1.2046925551106522E-2</c:v>
                </c:pt>
                <c:pt idx="282">
                  <c:v>1.2088578853337167E-2</c:v>
                </c:pt>
                <c:pt idx="283">
                  <c:v>1.2130271294459575E-2</c:v>
                </c:pt>
                <c:pt idx="284">
                  <c:v>1.2172002472289493E-2</c:v>
                </c:pt>
                <c:pt idx="285">
                  <c:v>1.2213771989768155E-2</c:v>
                </c:pt>
                <c:pt idx="286">
                  <c:v>1.2255579454887516E-2</c:v>
                </c:pt>
                <c:pt idx="287">
                  <c:v>1.2297424480616619E-2</c:v>
                </c:pt>
                <c:pt idx="288">
                  <c:v>1.2339306684829136E-2</c:v>
                </c:pt>
                <c:pt idx="289">
                  <c:v>1.2381225690232017E-2</c:v>
                </c:pt>
                <c:pt idx="290">
                  <c:v>1.2423181124295246E-2</c:v>
                </c:pt>
                <c:pt idx="291">
                  <c:v>1.2465172619182716E-2</c:v>
                </c:pt>
                <c:pt idx="292">
                  <c:v>1.2507199811684112E-2</c:v>
                </c:pt>
                <c:pt idx="293">
                  <c:v>1.2549262343147981E-2</c:v>
                </c:pt>
                <c:pt idx="294">
                  <c:v>1.2591359859415702E-2</c:v>
                </c:pt>
                <c:pt idx="295">
                  <c:v>1.2633492010756571E-2</c:v>
                </c:pt>
                <c:pt idx="296">
                  <c:v>1.2675658451803887E-2</c:v>
                </c:pt>
                <c:pt idx="297">
                  <c:v>1.2717858841492017E-2</c:v>
                </c:pt>
                <c:pt idx="298">
                  <c:v>1.2760092842994451E-2</c:v>
                </c:pt>
                <c:pt idx="299">
                  <c:v>1.2802360123662827E-2</c:v>
                </c:pt>
                <c:pt idx="300">
                  <c:v>1.2844660354966878E-2</c:v>
                </c:pt>
                <c:pt idx="301">
                  <c:v>1.2886993212435392E-2</c:v>
                </c:pt>
                <c:pt idx="302">
                  <c:v>1.2929358375598001E-2</c:v>
                </c:pt>
                <c:pt idx="303">
                  <c:v>1.2971755527927918E-2</c:v>
                </c:pt>
                <c:pt idx="304">
                  <c:v>1.3014184356785601E-2</c:v>
                </c:pt>
                <c:pt idx="305">
                  <c:v>1.3056644553363224E-2</c:v>
                </c:pt>
                <c:pt idx="306">
                  <c:v>1.3099135812630096E-2</c:v>
                </c:pt>
                <c:pt idx="307">
                  <c:v>1.3141657833278839E-2</c:v>
                </c:pt>
                <c:pt idx="308">
                  <c:v>1.3184210317672505E-2</c:v>
                </c:pt>
                <c:pt idx="309">
                  <c:v>1.3226792971792422E-2</c:v>
                </c:pt>
                <c:pt idx="310">
                  <c:v>1.3269405505186909E-2</c:v>
                </c:pt>
                <c:pt idx="311">
                  <c:v>1.33120476309208E-2</c:v>
                </c:pt>
                <c:pt idx="312">
                  <c:v>1.3354719065525711E-2</c:v>
                </c:pt>
                <c:pt idx="313">
                  <c:v>1.3397419528951075E-2</c:v>
                </c:pt>
                <c:pt idx="314">
                  <c:v>1.3440148744516022E-2</c:v>
                </c:pt>
                <c:pt idx="315">
                  <c:v>1.3482906438861898E-2</c:v>
                </c:pt>
                <c:pt idx="316">
                  <c:v>1.3525692341905598E-2</c:v>
                </c:pt>
                <c:pt idx="317">
                  <c:v>1.3568506186793594E-2</c:v>
                </c:pt>
                <c:pt idx="318">
                  <c:v>1.3611347709856673E-2</c:v>
                </c:pt>
                <c:pt idx="319">
                  <c:v>1.3654216650565393E-2</c:v>
                </c:pt>
                <c:pt idx="320">
                  <c:v>1.3697112751486201E-2</c:v>
                </c:pt>
                <c:pt idx="321">
                  <c:v>1.3740035758238289E-2</c:v>
                </c:pt>
                <c:pt idx="322">
                  <c:v>1.3782985419451044E-2</c:v>
                </c:pt>
                <c:pt idx="323">
                  <c:v>1.3825961486722192E-2</c:v>
                </c:pt>
                <c:pt idx="324">
                  <c:v>1.3868963714576615E-2</c:v>
                </c:pt>
                <c:pt idx="325">
                  <c:v>1.3911991860425745E-2</c:v>
                </c:pt>
                <c:pt idx="326">
                  <c:v>1.3955045684527658E-2</c:v>
                </c:pt>
                <c:pt idx="327">
                  <c:v>1.3998124949947673E-2</c:v>
                </c:pt>
                <c:pt idx="328">
                  <c:v>1.4041229422519721E-2</c:v>
                </c:pt>
                <c:pt idx="329">
                  <c:v>1.4084358870808136E-2</c:v>
                </c:pt>
                <c:pt idx="330">
                  <c:v>1.4127513066070121E-2</c:v>
                </c:pt>
                <c:pt idx="331">
                  <c:v>1.4170691782218832E-2</c:v>
                </c:pt>
                <c:pt idx="332">
                  <c:v>1.4213894795786938E-2</c:v>
                </c:pt>
                <c:pt idx="333">
                  <c:v>1.4257121885890775E-2</c:v>
                </c:pt>
                <c:pt idx="334">
                  <c:v>1.430037283419508E-2</c:v>
                </c:pt>
                <c:pt idx="335">
                  <c:v>1.4343647424878217E-2</c:v>
                </c:pt>
                <c:pt idx="336">
                  <c:v>1.4386945444597982E-2</c:v>
                </c:pt>
                <c:pt idx="337">
                  <c:v>1.4430266682457874E-2</c:v>
                </c:pt>
                <c:pt idx="338">
                  <c:v>1.4473610929973941E-2</c:v>
                </c:pt>
                <c:pt idx="339">
                  <c:v>1.4516977981042086E-2</c:v>
                </c:pt>
                <c:pt idx="340">
                  <c:v>1.4560367631905879E-2</c:v>
                </c:pt>
                <c:pt idx="341">
                  <c:v>1.4603779681124892E-2</c:v>
                </c:pt>
                <c:pt idx="342">
                  <c:v>1.4647213929543467E-2</c:v>
                </c:pt>
                <c:pt idx="343">
                  <c:v>1.4690670180260008E-2</c:v>
                </c:pt>
                <c:pt idx="344">
                  <c:v>1.4734148238596657E-2</c:v>
                </c:pt>
                <c:pt idx="345">
                  <c:v>1.4777647912069541E-2</c:v>
                </c:pt>
                <c:pt idx="346">
                  <c:v>1.4821169010359401E-2</c:v>
                </c:pt>
                <c:pt idx="347">
                  <c:v>1.4864711345282642E-2</c:v>
                </c:pt>
                <c:pt idx="348">
                  <c:v>1.4908274730762892E-2</c:v>
                </c:pt>
                <c:pt idx="349">
                  <c:v>1.4951858982802923E-2</c:v>
                </c:pt>
                <c:pt idx="350">
                  <c:v>1.4995463919457027E-2</c:v>
                </c:pt>
                <c:pt idx="351">
                  <c:v>1.5039089360803826E-2</c:v>
                </c:pt>
                <c:pt idx="352">
                  <c:v>1.5082735128919427E-2</c:v>
                </c:pt>
                <c:pt idx="353">
                  <c:v>1.5126401047851071E-2</c:v>
                </c:pt>
                <c:pt idx="354">
                  <c:v>1.5170086943591055E-2</c:v>
                </c:pt>
                <c:pt idx="355">
                  <c:v>1.5213792644051174E-2</c:v>
                </c:pt>
                <c:pt idx="356">
                  <c:v>1.5257517979037471E-2</c:v>
                </c:pt>
                <c:pt idx="357">
                  <c:v>1.5301262780225353E-2</c:v>
                </c:pt>
                <c:pt idx="358">
                  <c:v>1.534502688113514E-2</c:v>
                </c:pt>
                <c:pt idx="359">
                  <c:v>1.5388810117107904E-2</c:v>
                </c:pt>
                <c:pt idx="360">
                  <c:v>1.5432612325281717E-2</c:v>
                </c:pt>
                <c:pt idx="361">
                  <c:v>1.5476433344568247E-2</c:v>
                </c:pt>
                <c:pt idx="362">
                  <c:v>1.5520273015629686E-2</c:v>
                </c:pt>
                <c:pt idx="363">
                  <c:v>1.5564131180856002E-2</c:v>
                </c:pt>
                <c:pt idx="364">
                  <c:v>1.560800768434259E-2</c:v>
                </c:pt>
                <c:pt idx="365">
                  <c:v>1.5651902371868174E-2</c:v>
                </c:pt>
                <c:pt idx="366">
                  <c:v>1.5695815090873109E-2</c:v>
                </c:pt>
                <c:pt idx="367">
                  <c:v>1.5739745690437935E-2</c:v>
                </c:pt>
                <c:pt idx="368">
                  <c:v>1.5783694021262302E-2</c:v>
                </c:pt>
                <c:pt idx="369">
                  <c:v>1.5827659935644164E-2</c:v>
                </c:pt>
                <c:pt idx="370">
                  <c:v>1.5871643287459283E-2</c:v>
                </c:pt>
                <c:pt idx="371">
                  <c:v>1.591564393214109E-2</c:v>
                </c:pt>
                <c:pt idx="372">
                  <c:v>1.5959661726660752E-2</c:v>
                </c:pt>
                <c:pt idx="373">
                  <c:v>1.6003696529507568E-2</c:v>
                </c:pt>
                <c:pt idx="374">
                  <c:v>1.6047748200669693E-2</c:v>
                </c:pt>
                <c:pt idx="375">
                  <c:v>1.6091816601615058E-2</c:v>
                </c:pt>
                <c:pt idx="376">
                  <c:v>1.6135901595272666E-2</c:v>
                </c:pt>
                <c:pt idx="377">
                  <c:v>1.6180003046014056E-2</c:v>
                </c:pt>
                <c:pt idx="378">
                  <c:v>1.6224120819635108E-2</c:v>
                </c:pt>
                <c:pt idx="379">
                  <c:v>1.6268254783338092E-2</c:v>
                </c:pt>
                <c:pt idx="380">
                  <c:v>1.6312404805713967E-2</c:v>
                </c:pt>
                <c:pt idx="381">
                  <c:v>1.6356570756724951E-2</c:v>
                </c:pt>
                <c:pt idx="382">
                  <c:v>1.6400752507687306E-2</c:v>
                </c:pt>
                <c:pt idx="383">
                  <c:v>1.6444949931254452E-2</c:v>
                </c:pt>
                <c:pt idx="384">
                  <c:v>1.6489162901400178E-2</c:v>
                </c:pt>
                <c:pt idx="385">
                  <c:v>1.6533391293402276E-2</c:v>
                </c:pt>
                <c:pt idx="386">
                  <c:v>1.6577634983826264E-2</c:v>
                </c:pt>
                <c:pt idx="387">
                  <c:v>1.6621893850509422E-2</c:v>
                </c:pt>
                <c:pt idx="388">
                  <c:v>1.6666167772545003E-2</c:v>
                </c:pt>
                <c:pt idx="389">
                  <c:v>1.6710456630266705E-2</c:v>
                </c:pt>
                <c:pt idx="390">
                  <c:v>1.675476030523336E-2</c:v>
                </c:pt>
                <c:pt idx="391">
                  <c:v>1.6799078680213821E-2</c:v>
                </c:pt>
                <c:pt idx="392">
                  <c:v>1.6843411639172089E-2</c:v>
                </c:pt>
                <c:pt idx="393">
                  <c:v>1.6887759067252629E-2</c:v>
                </c:pt>
                <c:pt idx="394">
                  <c:v>1.6932120850765894E-2</c:v>
                </c:pt>
                <c:pt idx="395">
                  <c:v>1.6976496877174063E-2</c:v>
                </c:pt>
                <c:pt idx="396">
                  <c:v>1.7020887035077009E-2</c:v>
                </c:pt>
                <c:pt idx="397">
                  <c:v>1.7065291214198381E-2</c:v>
                </c:pt>
                <c:pt idx="398">
                  <c:v>1.7109709305371985E-2</c:v>
                </c:pt>
                <c:pt idx="399">
                  <c:v>1.7154141200528258E-2</c:v>
                </c:pt>
                <c:pt idx="400">
                  <c:v>1.7198586792681003E-2</c:v>
                </c:pt>
                <c:pt idx="401">
                  <c:v>1.7243045975914289E-2</c:v>
                </c:pt>
                <c:pt idx="402">
                  <c:v>1.7287518645369516E-2</c:v>
                </c:pt>
                <c:pt idx="403">
                  <c:v>1.7332004697232683E-2</c:v>
                </c:pt>
                <c:pt idx="404">
                  <c:v>1.73765040287218E-2</c:v>
                </c:pt>
                <c:pt idx="405">
                  <c:v>1.742101653807452E-2</c:v>
                </c:pt>
                <c:pt idx="406">
                  <c:v>1.7465542124535938E-2</c:v>
                </c:pt>
                <c:pt idx="407">
                  <c:v>1.7510080688346488E-2</c:v>
                </c:pt>
                <c:pt idx="408">
                  <c:v>1.7554632130730118E-2</c:v>
                </c:pt>
                <c:pt idx="409">
                  <c:v>1.7599196353882528E-2</c:v>
                </c:pt>
                <c:pt idx="410">
                  <c:v>1.764377326095963E-2</c:v>
                </c:pt>
                <c:pt idx="411">
                  <c:v>1.7688362756066146E-2</c:v>
                </c:pt>
                <c:pt idx="412">
                  <c:v>1.7732964744244375E-2</c:v>
                </c:pt>
                <c:pt idx="413">
                  <c:v>1.7777579131463106E-2</c:v>
                </c:pt>
                <c:pt idx="414">
                  <c:v>1.7822205824606654E-2</c:v>
                </c:pt>
                <c:pt idx="415">
                  <c:v>1.7866844731464084E-2</c:v>
                </c:pt>
                <c:pt idx="416">
                  <c:v>1.7911495760718613E-2</c:v>
                </c:pt>
                <c:pt idx="417">
                  <c:v>1.7956158821937043E-2</c:v>
                </c:pt>
                <c:pt idx="418">
                  <c:v>1.8000833825559486E-2</c:v>
                </c:pt>
                <c:pt idx="419">
                  <c:v>1.8045520682889091E-2</c:v>
                </c:pt>
                <c:pt idx="420">
                  <c:v>1.8090219306081977E-2</c:v>
                </c:pt>
                <c:pt idx="421">
                  <c:v>1.8134929608137351E-2</c:v>
                </c:pt>
                <c:pt idx="422">
                  <c:v>1.8179651502887622E-2</c:v>
                </c:pt>
                <c:pt idx="423">
                  <c:v>1.8224384904988809E-2</c:v>
                </c:pt>
                <c:pt idx="424">
                  <c:v>1.8269129729910957E-2</c:v>
                </c:pt>
                <c:pt idx="425">
                  <c:v>1.831388589392869E-2</c:v>
                </c:pt>
                <c:pt idx="426">
                  <c:v>1.8358653314112027E-2</c:v>
                </c:pt>
                <c:pt idx="427">
                  <c:v>1.8403431908317121E-2</c:v>
                </c:pt>
                <c:pt idx="428">
                  <c:v>1.844822159517728E-2</c:v>
                </c:pt>
                <c:pt idx="429">
                  <c:v>1.8493022294094011E-2</c:v>
                </c:pt>
                <c:pt idx="430">
                  <c:v>1.8537833925228231E-2</c:v>
                </c:pt>
                <c:pt idx="431">
                  <c:v>1.8582656409491617E-2</c:v>
                </c:pt>
                <c:pt idx="432">
                  <c:v>1.8627489668537969E-2</c:v>
                </c:pt>
                <c:pt idx="433">
                  <c:v>1.8672333624754841E-2</c:v>
                </c:pt>
                <c:pt idx="434">
                  <c:v>1.8717188201255109E-2</c:v>
                </c:pt>
                <c:pt idx="435">
                  <c:v>1.8762053321868852E-2</c:v>
                </c:pt>
                <c:pt idx="436">
                  <c:v>1.8806928911135039E-2</c:v>
                </c:pt>
                <c:pt idx="437">
                  <c:v>1.8851814894293759E-2</c:v>
                </c:pt>
                <c:pt idx="438">
                  <c:v>1.889671119727819E-2</c:v>
                </c:pt>
                <c:pt idx="439">
                  <c:v>1.8941617746706656E-2</c:v>
                </c:pt>
                <c:pt idx="440">
                  <c:v>1.8986534469875218E-2</c:v>
                </c:pt>
                <c:pt idx="441">
                  <c:v>1.9031461294749741E-2</c:v>
                </c:pt>
                <c:pt idx="442">
                  <c:v>1.9076398149958682E-2</c:v>
                </c:pt>
                <c:pt idx="443">
                  <c:v>1.912134496478559E-2</c:v>
                </c:pt>
                <c:pt idx="444">
                  <c:v>1.9166301669161567E-2</c:v>
                </c:pt>
                <c:pt idx="445">
                  <c:v>1.9211268193658468E-2</c:v>
                </c:pt>
                <c:pt idx="446">
                  <c:v>1.9256244469481373E-2</c:v>
                </c:pt>
                <c:pt idx="447">
                  <c:v>1.9301230428461869E-2</c:v>
                </c:pt>
                <c:pt idx="448">
                  <c:v>1.9346226003051008E-2</c:v>
                </c:pt>
                <c:pt idx="449">
                  <c:v>1.9391231126312268E-2</c:v>
                </c:pt>
                <c:pt idx="450">
                  <c:v>1.9436245731915169E-2</c:v>
                </c:pt>
                <c:pt idx="451">
                  <c:v>1.9481269754128189E-2</c:v>
                </c:pt>
                <c:pt idx="452">
                  <c:v>1.9526303127812516E-2</c:v>
                </c:pt>
                <c:pt idx="453">
                  <c:v>1.9571345788415434E-2</c:v>
                </c:pt>
                <c:pt idx="454">
                  <c:v>1.9616397671963683E-2</c:v>
                </c:pt>
                <c:pt idx="455">
                  <c:v>1.966145871505753E-2</c:v>
                </c:pt>
                <c:pt idx="456">
                  <c:v>1.9706528854864104E-2</c:v>
                </c:pt>
                <c:pt idx="457">
                  <c:v>1.9751608029111536E-2</c:v>
                </c:pt>
                <c:pt idx="458">
                  <c:v>1.9796696176082755E-2</c:v>
                </c:pt>
                <c:pt idx="459">
                  <c:v>1.9841793234609256E-2</c:v>
                </c:pt>
                <c:pt idx="460">
                  <c:v>1.9886899144065575E-2</c:v>
                </c:pt>
                <c:pt idx="461">
                  <c:v>1.9932013844362956E-2</c:v>
                </c:pt>
                <c:pt idx="462">
                  <c:v>1.9977137275943944E-2</c:v>
                </c:pt>
                <c:pt idx="463">
                  <c:v>2.0022269379776508E-2</c:v>
                </c:pt>
                <c:pt idx="464">
                  <c:v>2.0067410097348217E-2</c:v>
                </c:pt>
                <c:pt idx="465">
                  <c:v>2.0112559370661018E-2</c:v>
                </c:pt>
                <c:pt idx="466">
                  <c:v>2.0157717142225348E-2</c:v>
                </c:pt>
                <c:pt idx="467">
                  <c:v>2.0202883355055011E-2</c:v>
                </c:pt>
                <c:pt idx="468">
                  <c:v>2.0248057952661696E-2</c:v>
                </c:pt>
                <c:pt idx="469">
                  <c:v>2.0293240879049462E-2</c:v>
                </c:pt>
                <c:pt idx="470">
                  <c:v>2.0338432078709903E-2</c:v>
                </c:pt>
                <c:pt idx="471">
                  <c:v>2.0383631496616553E-2</c:v>
                </c:pt>
                <c:pt idx="472">
                  <c:v>2.0428839078220119E-2</c:v>
                </c:pt>
                <c:pt idx="473">
                  <c:v>2.0474054769443185E-2</c:v>
                </c:pt>
                <c:pt idx="474">
                  <c:v>2.0519278516675447E-2</c:v>
                </c:pt>
                <c:pt idx="475">
                  <c:v>2.0564510266768633E-2</c:v>
                </c:pt>
                <c:pt idx="476">
                  <c:v>2.0609749967031445E-2</c:v>
                </c:pt>
                <c:pt idx="477">
                  <c:v>2.0654997565225427E-2</c:v>
                </c:pt>
                <c:pt idx="478">
                  <c:v>2.0700253009559532E-2</c:v>
                </c:pt>
                <c:pt idx="479">
                  <c:v>2.0745516248685609E-2</c:v>
                </c:pt>
                <c:pt idx="480">
                  <c:v>2.0790787231693982E-2</c:v>
                </c:pt>
                <c:pt idx="481">
                  <c:v>2.0836065908108804E-2</c:v>
                </c:pt>
                <c:pt idx="482">
                  <c:v>2.0881352227883405E-2</c:v>
                </c:pt>
                <c:pt idx="483">
                  <c:v>2.0926646141395867E-2</c:v>
                </c:pt>
                <c:pt idx="484">
                  <c:v>2.0971947599444821E-2</c:v>
                </c:pt>
                <c:pt idx="485">
                  <c:v>2.1017256553244875E-2</c:v>
                </c:pt>
                <c:pt idx="486">
                  <c:v>2.1062572954422258E-2</c:v>
                </c:pt>
                <c:pt idx="487">
                  <c:v>2.1107896755010749E-2</c:v>
                </c:pt>
                <c:pt idx="488">
                  <c:v>2.1153227907447725E-2</c:v>
                </c:pt>
                <c:pt idx="489">
                  <c:v>2.1198566364569248E-2</c:v>
                </c:pt>
                <c:pt idx="490">
                  <c:v>2.124391207960669E-2</c:v>
                </c:pt>
                <c:pt idx="491">
                  <c:v>2.1289265006182476E-2</c:v>
                </c:pt>
                <c:pt idx="492">
                  <c:v>2.1334625098305894E-2</c:v>
                </c:pt>
                <c:pt idx="493">
                  <c:v>2.1379992310369442E-2</c:v>
                </c:pt>
                <c:pt idx="494">
                  <c:v>2.1425366597144498E-2</c:v>
                </c:pt>
                <c:pt idx="495">
                  <c:v>2.1470747913778218E-2</c:v>
                </c:pt>
                <c:pt idx="496">
                  <c:v>2.1516136215788802E-2</c:v>
                </c:pt>
                <c:pt idx="497">
                  <c:v>2.15615314590623E-2</c:v>
                </c:pt>
                <c:pt idx="498">
                  <c:v>2.1606933599849068E-2</c:v>
                </c:pt>
                <c:pt idx="499">
                  <c:v>2.1652342594759347E-2</c:v>
                </c:pt>
                <c:pt idx="500">
                  <c:v>2.1697758400760374E-2</c:v>
                </c:pt>
                <c:pt idx="501">
                  <c:v>2.1743180975172215E-2</c:v>
                </c:pt>
                <c:pt idx="502">
                  <c:v>2.1788610275664904E-2</c:v>
                </c:pt>
                <c:pt idx="503">
                  <c:v>2.183404626025429E-2</c:v>
                </c:pt>
                <c:pt idx="504">
                  <c:v>2.1879488887298633E-2</c:v>
                </c:pt>
                <c:pt idx="505">
                  <c:v>2.1924938115495844E-2</c:v>
                </c:pt>
                <c:pt idx="506">
                  <c:v>2.1970393903879164E-2</c:v>
                </c:pt>
                <c:pt idx="507">
                  <c:v>2.20158562118144E-2</c:v>
                </c:pt>
                <c:pt idx="508">
                  <c:v>2.2061324998996809E-2</c:v>
                </c:pt>
                <c:pt idx="509">
                  <c:v>2.2106800225447063E-2</c:v>
                </c:pt>
                <c:pt idx="510">
                  <c:v>2.2152281851508776E-2</c:v>
                </c:pt>
                <c:pt idx="511">
                  <c:v>2.2197769837844751E-2</c:v>
                </c:pt>
                <c:pt idx="512">
                  <c:v>2.2243264145434479E-2</c:v>
                </c:pt>
                <c:pt idx="513">
                  <c:v>2.2288764735570399E-2</c:v>
                </c:pt>
                <c:pt idx="514">
                  <c:v>2.2334271569854878E-2</c:v>
                </c:pt>
                <c:pt idx="515">
                  <c:v>2.237978461019783E-2</c:v>
                </c:pt>
                <c:pt idx="516">
                  <c:v>2.2425303818812744E-2</c:v>
                </c:pt>
                <c:pt idx="517">
                  <c:v>2.2470829158214412E-2</c:v>
                </c:pt>
                <c:pt idx="518">
                  <c:v>2.2516360591215694E-2</c:v>
                </c:pt>
                <c:pt idx="519">
                  <c:v>2.2561898080924778E-2</c:v>
                </c:pt>
                <c:pt idx="520">
                  <c:v>2.260744159074209E-2</c:v>
                </c:pt>
                <c:pt idx="521">
                  <c:v>2.2652991084357588E-2</c:v>
                </c:pt>
                <c:pt idx="522">
                  <c:v>2.2698546525747997E-2</c:v>
                </c:pt>
                <c:pt idx="523">
                  <c:v>2.2744107879173973E-2</c:v>
                </c:pt>
                <c:pt idx="524">
                  <c:v>2.2789675109177187E-2</c:v>
                </c:pt>
                <c:pt idx="525">
                  <c:v>2.2835248180577875E-2</c:v>
                </c:pt>
                <c:pt idx="526">
                  <c:v>2.288082705847231E-2</c:v>
                </c:pt>
                <c:pt idx="527">
                  <c:v>2.2926411708229479E-2</c:v>
                </c:pt>
                <c:pt idx="528">
                  <c:v>2.2972002095489098E-2</c:v>
                </c:pt>
                <c:pt idx="529">
                  <c:v>2.3017598186158842E-2</c:v>
                </c:pt>
                <c:pt idx="530">
                  <c:v>2.3063199946411653E-2</c:v>
                </c:pt>
                <c:pt idx="531">
                  <c:v>2.3108807342683373E-2</c:v>
                </c:pt>
                <c:pt idx="532">
                  <c:v>2.3154420341669889E-2</c:v>
                </c:pt>
                <c:pt idx="533">
                  <c:v>2.3200038910325453E-2</c:v>
                </c:pt>
                <c:pt idx="534">
                  <c:v>2.3245663015859178E-2</c:v>
                </c:pt>
                <c:pt idx="535">
                  <c:v>2.3291292625733321E-2</c:v>
                </c:pt>
                <c:pt idx="536">
                  <c:v>2.3336927707660975E-2</c:v>
                </c:pt>
                <c:pt idx="537">
                  <c:v>2.3382568229602989E-2</c:v>
                </c:pt>
                <c:pt idx="538">
                  <c:v>2.34282141597663E-2</c:v>
                </c:pt>
                <c:pt idx="539">
                  <c:v>2.3473865466601428E-2</c:v>
                </c:pt>
                <c:pt idx="540">
                  <c:v>2.3519522118800037E-2</c:v>
                </c:pt>
                <c:pt idx="541">
                  <c:v>2.3565184085292866E-2</c:v>
                </c:pt>
                <c:pt idx="542">
                  <c:v>2.3610851335247124E-2</c:v>
                </c:pt>
                <c:pt idx="543">
                  <c:v>2.3656523838065074E-2</c:v>
                </c:pt>
                <c:pt idx="544">
                  <c:v>2.3702201563380789E-2</c:v>
                </c:pt>
                <c:pt idx="545">
                  <c:v>2.3747884481058693E-2</c:v>
                </c:pt>
                <c:pt idx="546">
                  <c:v>2.3793572561191498E-2</c:v>
                </c:pt>
                <c:pt idx="547">
                  <c:v>2.3839265774097382E-2</c:v>
                </c:pt>
                <c:pt idx="548">
                  <c:v>2.3884964090318657E-2</c:v>
                </c:pt>
                <c:pt idx="549">
                  <c:v>2.393066748061904E-2</c:v>
                </c:pt>
                <c:pt idx="550">
                  <c:v>2.3976375915982385E-2</c:v>
                </c:pt>
                <c:pt idx="551">
                  <c:v>2.4022089367609925E-2</c:v>
                </c:pt>
                <c:pt idx="552">
                  <c:v>2.4067807806918352E-2</c:v>
                </c:pt>
                <c:pt idx="553">
                  <c:v>2.4113531205538555E-2</c:v>
                </c:pt>
                <c:pt idx="554">
                  <c:v>2.4159259535312599E-2</c:v>
                </c:pt>
                <c:pt idx="555">
                  <c:v>2.4204992768292577E-2</c:v>
                </c:pt>
                <c:pt idx="556">
                  <c:v>2.4250730876738333E-2</c:v>
                </c:pt>
                <c:pt idx="557">
                  <c:v>2.4296473833115728E-2</c:v>
                </c:pt>
                <c:pt idx="558">
                  <c:v>2.4342221610094663E-2</c:v>
                </c:pt>
                <c:pt idx="559">
                  <c:v>2.4387974180546997E-2</c:v>
                </c:pt>
                <c:pt idx="560">
                  <c:v>2.4433731517545392E-2</c:v>
                </c:pt>
                <c:pt idx="561">
                  <c:v>2.447949359436077E-2</c:v>
                </c:pt>
                <c:pt idx="562">
                  <c:v>2.452526038446071E-2</c:v>
                </c:pt>
                <c:pt idx="563">
                  <c:v>2.457103186150791E-2</c:v>
                </c:pt>
                <c:pt idx="564">
                  <c:v>2.4616807999358271E-2</c:v>
                </c:pt>
                <c:pt idx="565">
                  <c:v>2.4662588772059069E-2</c:v>
                </c:pt>
                <c:pt idx="566">
                  <c:v>2.4708374153847301E-2</c:v>
                </c:pt>
                <c:pt idx="567">
                  <c:v>2.4754164119148075E-2</c:v>
                </c:pt>
                <c:pt idx="568">
                  <c:v>2.4799958642572815E-2</c:v>
                </c:pt>
                <c:pt idx="569">
                  <c:v>2.4845757698917351E-2</c:v>
                </c:pt>
                <c:pt idx="570">
                  <c:v>2.4891561263160979E-2</c:v>
                </c:pt>
                <c:pt idx="571">
                  <c:v>2.49373693104641E-2</c:v>
                </c:pt>
                <c:pt idx="572">
                  <c:v>2.4983181816166773E-2</c:v>
                </c:pt>
                <c:pt idx="573">
                  <c:v>2.5028998755787384E-2</c:v>
                </c:pt>
                <c:pt idx="574">
                  <c:v>2.5074820105020899E-2</c:v>
                </c:pt>
                <c:pt idx="575">
                  <c:v>2.5120645839737214E-2</c:v>
                </c:pt>
                <c:pt idx="576">
                  <c:v>2.5166475935979662E-2</c:v>
                </c:pt>
                <c:pt idx="577">
                  <c:v>2.5212310369963589E-2</c:v>
                </c:pt>
                <c:pt idx="578">
                  <c:v>2.5258149118074731E-2</c:v>
                </c:pt>
                <c:pt idx="579">
                  <c:v>2.5303992156867541E-2</c:v>
                </c:pt>
                <c:pt idx="580">
                  <c:v>2.5349839463063982E-2</c:v>
                </c:pt>
                <c:pt idx="581">
                  <c:v>2.5395691013552244E-2</c:v>
                </c:pt>
                <c:pt idx="582">
                  <c:v>2.5441546785384517E-2</c:v>
                </c:pt>
                <c:pt idx="583">
                  <c:v>2.5487406755776289E-2</c:v>
                </c:pt>
                <c:pt idx="584">
                  <c:v>2.5533270902104697E-2</c:v>
                </c:pt>
                <c:pt idx="585">
                  <c:v>2.5579139201906968E-2</c:v>
                </c:pt>
                <c:pt idx="586">
                  <c:v>2.5625011632879245E-2</c:v>
                </c:pt>
                <c:pt idx="587">
                  <c:v>2.5670888172874808E-2</c:v>
                </c:pt>
                <c:pt idx="588">
                  <c:v>2.5716768799903512E-2</c:v>
                </c:pt>
                <c:pt idx="589">
                  <c:v>2.5762653492129393E-2</c:v>
                </c:pt>
                <c:pt idx="590">
                  <c:v>2.5808542227870032E-2</c:v>
                </c:pt>
                <c:pt idx="591">
                  <c:v>2.5854434985595299E-2</c:v>
                </c:pt>
                <c:pt idx="592">
                  <c:v>2.5900331743925337E-2</c:v>
                </c:pt>
                <c:pt idx="593">
                  <c:v>2.5946232481630048E-2</c:v>
                </c:pt>
                <c:pt idx="594">
                  <c:v>2.599213717762713E-2</c:v>
                </c:pt>
                <c:pt idx="595">
                  <c:v>2.6038045810981583E-2</c:v>
                </c:pt>
                <c:pt idx="596">
                  <c:v>2.6083958360903735E-2</c:v>
                </c:pt>
                <c:pt idx="597">
                  <c:v>2.6129874806748086E-2</c:v>
                </c:pt>
                <c:pt idx="598">
                  <c:v>2.6175795128012765E-2</c:v>
                </c:pt>
                <c:pt idx="599">
                  <c:v>2.6221719304337279E-2</c:v>
                </c:pt>
                <c:pt idx="600">
                  <c:v>2.6267647315502001E-2</c:v>
                </c:pt>
                <c:pt idx="601">
                  <c:v>2.6313579141427047E-2</c:v>
                </c:pt>
                <c:pt idx="602">
                  <c:v>2.6359514762170386E-2</c:v>
                </c:pt>
                <c:pt idx="603">
                  <c:v>2.6405454157927444E-2</c:v>
                </c:pt>
                <c:pt idx="604">
                  <c:v>2.6451397309029276E-2</c:v>
                </c:pt>
                <c:pt idx="605">
                  <c:v>2.6497344195942199E-2</c:v>
                </c:pt>
                <c:pt idx="606">
                  <c:v>2.654329479926593E-2</c:v>
                </c:pt>
                <c:pt idx="607">
                  <c:v>2.6589249099732537E-2</c:v>
                </c:pt>
                <c:pt idx="608">
                  <c:v>2.6635207078206047E-2</c:v>
                </c:pt>
                <c:pt idx="609">
                  <c:v>2.6681168715680288E-2</c:v>
                </c:pt>
                <c:pt idx="610">
                  <c:v>2.6727133993278588E-2</c:v>
                </c:pt>
                <c:pt idx="611">
                  <c:v>2.6773102892252321E-2</c:v>
                </c:pt>
                <c:pt idx="612">
                  <c:v>2.681907539398003E-2</c:v>
                </c:pt>
                <c:pt idx="613">
                  <c:v>2.6865051479966227E-2</c:v>
                </c:pt>
                <c:pt idx="614">
                  <c:v>2.6911031131840169E-2</c:v>
                </c:pt>
                <c:pt idx="615">
                  <c:v>2.6957014331355444E-2</c:v>
                </c:pt>
                <c:pt idx="616">
                  <c:v>2.7003001060388269E-2</c:v>
                </c:pt>
                <c:pt idx="617">
                  <c:v>2.7048991300936642E-2</c:v>
                </c:pt>
                <c:pt idx="618">
                  <c:v>2.7094985035119559E-2</c:v>
                </c:pt>
                <c:pt idx="619">
                  <c:v>2.7140982245175894E-2</c:v>
                </c:pt>
                <c:pt idx="620">
                  <c:v>2.7186982913463307E-2</c:v>
                </c:pt>
                <c:pt idx="621">
                  <c:v>2.7232987022457328E-2</c:v>
                </c:pt>
                <c:pt idx="622">
                  <c:v>2.7278994554750476E-2</c:v>
                </c:pt>
                <c:pt idx="623">
                  <c:v>2.7325005493051203E-2</c:v>
                </c:pt>
                <c:pt idx="624">
                  <c:v>2.7371019820182797E-2</c:v>
                </c:pt>
                <c:pt idx="625">
                  <c:v>2.7417037519082692E-2</c:v>
                </c:pt>
                <c:pt idx="626">
                  <c:v>2.74630585728017E-2</c:v>
                </c:pt>
                <c:pt idx="627">
                  <c:v>2.7509082964502368E-2</c:v>
                </c:pt>
                <c:pt idx="628">
                  <c:v>2.7555110677458774E-2</c:v>
                </c:pt>
                <c:pt idx="629">
                  <c:v>2.760114169505538E-2</c:v>
                </c:pt>
                <c:pt idx="630">
                  <c:v>2.7647176000786023E-2</c:v>
                </c:pt>
                <c:pt idx="631">
                  <c:v>2.769321357825321E-2</c:v>
                </c:pt>
                <c:pt idx="632">
                  <c:v>2.7739254411166887E-2</c:v>
                </c:pt>
                <c:pt idx="633">
                  <c:v>2.7785298483344302E-2</c:v>
                </c:pt>
                <c:pt idx="634">
                  <c:v>2.7831345778708189E-2</c:v>
                </c:pt>
                <c:pt idx="635">
                  <c:v>2.7877396281286528E-2</c:v>
                </c:pt>
                <c:pt idx="636">
                  <c:v>2.7923449975211845E-2</c:v>
                </c:pt>
                <c:pt idx="637">
                  <c:v>2.7969506844719619E-2</c:v>
                </c:pt>
                <c:pt idx="638">
                  <c:v>2.8015566874148128E-2</c:v>
                </c:pt>
                <c:pt idx="639">
                  <c:v>2.8061630047937533E-2</c:v>
                </c:pt>
                <c:pt idx="640">
                  <c:v>2.810769635062868E-2</c:v>
                </c:pt>
                <c:pt idx="641">
                  <c:v>2.8153765766862831E-2</c:v>
                </c:pt>
                <c:pt idx="642">
                  <c:v>2.8199838281380112E-2</c:v>
                </c:pt>
                <c:pt idx="643">
                  <c:v>2.8245913879019875E-2</c:v>
                </c:pt>
                <c:pt idx="644">
                  <c:v>2.829199254471856E-2</c:v>
                </c:pt>
                <c:pt idx="645">
                  <c:v>2.8338074263509917E-2</c:v>
                </c:pt>
                <c:pt idx="646">
                  <c:v>2.8384159020523995E-2</c:v>
                </c:pt>
                <c:pt idx="647">
                  <c:v>2.843024680098602E-2</c:v>
                </c:pt>
                <c:pt idx="648">
                  <c:v>2.847633759021603E-2</c:v>
                </c:pt>
                <c:pt idx="649">
                  <c:v>2.8522431373627873E-2</c:v>
                </c:pt>
                <c:pt idx="650">
                  <c:v>2.8568528136728839E-2</c:v>
                </c:pt>
                <c:pt idx="651">
                  <c:v>2.8614627865118591E-2</c:v>
                </c:pt>
                <c:pt idx="652">
                  <c:v>2.8660730544488155E-2</c:v>
                </c:pt>
                <c:pt idx="653">
                  <c:v>2.8706836160620253E-2</c:v>
                </c:pt>
                <c:pt idx="654">
                  <c:v>2.8752944699387203E-2</c:v>
                </c:pt>
                <c:pt idx="655">
                  <c:v>2.8799056146751371E-2</c:v>
                </c:pt>
                <c:pt idx="656">
                  <c:v>2.884517048876371E-2</c:v>
                </c:pt>
                <c:pt idx="657">
                  <c:v>2.8891287711563639E-2</c:v>
                </c:pt>
                <c:pt idx="658">
                  <c:v>2.8937407801377865E-2</c:v>
                </c:pt>
                <c:pt idx="659">
                  <c:v>2.8983530744519842E-2</c:v>
                </c:pt>
                <c:pt idx="660">
                  <c:v>2.9029656527389439E-2</c:v>
                </c:pt>
                <c:pt idx="661">
                  <c:v>2.9075785136471844E-2</c:v>
                </c:pt>
                <c:pt idx="662">
                  <c:v>2.9121916558336975E-2</c:v>
                </c:pt>
                <c:pt idx="663">
                  <c:v>2.9168050779638896E-2</c:v>
                </c:pt>
                <c:pt idx="664">
                  <c:v>2.9214187787115379E-2</c:v>
                </c:pt>
                <c:pt idx="665">
                  <c:v>2.9260327567586793E-2</c:v>
                </c:pt>
                <c:pt idx="666">
                  <c:v>2.9306470107955864E-2</c:v>
                </c:pt>
                <c:pt idx="667">
                  <c:v>2.9352615395206828E-2</c:v>
                </c:pt>
                <c:pt idx="668">
                  <c:v>2.9398763416405006E-2</c:v>
                </c:pt>
                <c:pt idx="669">
                  <c:v>2.9444914158695632E-2</c:v>
                </c:pt>
                <c:pt idx="670">
                  <c:v>2.9491067609304276E-2</c:v>
                </c:pt>
                <c:pt idx="671">
                  <c:v>2.9537223755535153E-2</c:v>
                </c:pt>
                <c:pt idx="672">
                  <c:v>2.9583382584771067E-2</c:v>
                </c:pt>
                <c:pt idx="673">
                  <c:v>2.9629544084472669E-2</c:v>
                </c:pt>
                <c:pt idx="674">
                  <c:v>2.967570824217813E-2</c:v>
                </c:pt>
                <c:pt idx="675">
                  <c:v>2.9721875045502066E-2</c:v>
                </c:pt>
                <c:pt idx="676">
                  <c:v>2.9768044482135384E-2</c:v>
                </c:pt>
                <c:pt idx="677">
                  <c:v>2.9814216539844455E-2</c:v>
                </c:pt>
                <c:pt idx="678">
                  <c:v>2.9860391206470771E-2</c:v>
                </c:pt>
                <c:pt idx="679">
                  <c:v>2.9906568469929885E-2</c:v>
                </c:pt>
                <c:pt idx="680">
                  <c:v>2.99527483182115E-2</c:v>
                </c:pt>
                <c:pt idx="681">
                  <c:v>2.9998930739378663E-2</c:v>
                </c:pt>
                <c:pt idx="682">
                  <c:v>3.0045115721566873E-2</c:v>
                </c:pt>
                <c:pt idx="683">
                  <c:v>3.0091303252983904E-2</c:v>
                </c:pt>
                <c:pt idx="684">
                  <c:v>3.0137493321909358E-2</c:v>
                </c:pt>
                <c:pt idx="685">
                  <c:v>3.0183685916693667E-2</c:v>
                </c:pt>
                <c:pt idx="686">
                  <c:v>3.0229881025758076E-2</c:v>
                </c:pt>
                <c:pt idx="687">
                  <c:v>3.027607863759359E-2</c:v>
                </c:pt>
                <c:pt idx="688">
                  <c:v>3.0322278740761086E-2</c:v>
                </c:pt>
                <c:pt idx="689">
                  <c:v>3.0368481323890133E-2</c:v>
                </c:pt>
                <c:pt idx="690">
                  <c:v>3.0414686375678769E-2</c:v>
                </c:pt>
                <c:pt idx="691">
                  <c:v>3.0460893884893467E-2</c:v>
                </c:pt>
                <c:pt idx="692">
                  <c:v>3.0507103840367502E-2</c:v>
                </c:pt>
                <c:pt idx="693">
                  <c:v>3.0553316231001673E-2</c:v>
                </c:pt>
                <c:pt idx="694">
                  <c:v>3.0599531045762688E-2</c:v>
                </c:pt>
                <c:pt idx="695">
                  <c:v>3.0645748273683899E-2</c:v>
                </c:pt>
                <c:pt idx="696">
                  <c:v>3.0691967903863668E-2</c:v>
                </c:pt>
                <c:pt idx="697">
                  <c:v>3.0738189925465384E-2</c:v>
                </c:pt>
                <c:pt idx="698">
                  <c:v>3.0784414327717266E-2</c:v>
                </c:pt>
                <c:pt idx="699">
                  <c:v>3.0830641099911262E-2</c:v>
                </c:pt>
                <c:pt idx="700">
                  <c:v>3.0876870231402904E-2</c:v>
                </c:pt>
                <c:pt idx="701">
                  <c:v>3.0923101711611285E-2</c:v>
                </c:pt>
                <c:pt idx="702">
                  <c:v>3.0969335530017489E-2</c:v>
                </c:pt>
                <c:pt idx="703">
                  <c:v>3.1015571676165345E-2</c:v>
                </c:pt>
                <c:pt idx="704">
                  <c:v>3.1061810139659855E-2</c:v>
                </c:pt>
                <c:pt idx="705">
                  <c:v>3.110805091016797E-2</c:v>
                </c:pt>
                <c:pt idx="706">
                  <c:v>3.1154293977417008E-2</c:v>
                </c:pt>
                <c:pt idx="707">
                  <c:v>3.1200539331194696E-2</c:v>
                </c:pt>
                <c:pt idx="708">
                  <c:v>3.1246786961349013E-2</c:v>
                </c:pt>
                <c:pt idx="709">
                  <c:v>3.1293036857787164E-2</c:v>
                </c:pt>
                <c:pt idx="710">
                  <c:v>3.1339289010475502E-2</c:v>
                </c:pt>
                <c:pt idx="711">
                  <c:v>3.1385543409439089E-2</c:v>
                </c:pt>
                <c:pt idx="712">
                  <c:v>3.1431800044761302E-2</c:v>
                </c:pt>
                <c:pt idx="713">
                  <c:v>3.1478058906583187E-2</c:v>
                </c:pt>
                <c:pt idx="714">
                  <c:v>3.1524319985103112E-2</c:v>
                </c:pt>
                <c:pt idx="715">
                  <c:v>3.1570583270576678E-2</c:v>
                </c:pt>
                <c:pt idx="716">
                  <c:v>3.1616848753316017E-2</c:v>
                </c:pt>
                <c:pt idx="717">
                  <c:v>3.1663116423689089E-2</c:v>
                </c:pt>
                <c:pt idx="718">
                  <c:v>3.1709386272120006E-2</c:v>
                </c:pt>
                <c:pt idx="719">
                  <c:v>3.1755658289088037E-2</c:v>
                </c:pt>
                <c:pt idx="720">
                  <c:v>3.1801932465127566E-2</c:v>
                </c:pt>
                <c:pt idx="721">
                  <c:v>3.184820879082733E-2</c:v>
                </c:pt>
                <c:pt idx="722">
                  <c:v>3.1894487256830507E-2</c:v>
                </c:pt>
                <c:pt idx="723">
                  <c:v>3.1940767853833915E-2</c:v>
                </c:pt>
                <c:pt idx="724">
                  <c:v>3.1987050572587765E-2</c:v>
                </c:pt>
                <c:pt idx="725">
                  <c:v>3.203333540389524E-2</c:v>
                </c:pt>
                <c:pt idx="726">
                  <c:v>3.2079622338612619E-2</c:v>
                </c:pt>
                <c:pt idx="727">
                  <c:v>3.2125911367647836E-2</c:v>
                </c:pt>
                <c:pt idx="728">
                  <c:v>3.2172202481961176E-2</c:v>
                </c:pt>
                <c:pt idx="729">
                  <c:v>3.2218495672564282E-2</c:v>
                </c:pt>
                <c:pt idx="730">
                  <c:v>3.2264790930520128E-2</c:v>
                </c:pt>
                <c:pt idx="731">
                  <c:v>3.2311088246942274E-2</c:v>
                </c:pt>
                <c:pt idx="732">
                  <c:v>3.2357387612995059E-2</c:v>
                </c:pt>
                <c:pt idx="733">
                  <c:v>3.2403689019892677E-2</c:v>
                </c:pt>
                <c:pt idx="734">
                  <c:v>3.2449992458899152E-2</c:v>
                </c:pt>
                <c:pt idx="735">
                  <c:v>3.2496297921327813E-2</c:v>
                </c:pt>
                <c:pt idx="736">
                  <c:v>3.2542605398541438E-2</c:v>
                </c:pt>
                <c:pt idx="737">
                  <c:v>3.2588914881951092E-2</c:v>
                </c:pt>
                <c:pt idx="738">
                  <c:v>3.2635226363016329E-2</c:v>
                </c:pt>
                <c:pt idx="739">
                  <c:v>3.2681539833244941E-2</c:v>
                </c:pt>
                <c:pt idx="740">
                  <c:v>3.2727855284192149E-2</c:v>
                </c:pt>
                <c:pt idx="741">
                  <c:v>3.2774172707460851E-2</c:v>
                </c:pt>
                <c:pt idx="742">
                  <c:v>3.2820492094700518E-2</c:v>
                </c:pt>
                <c:pt idx="743">
                  <c:v>3.2866813437608028E-2</c:v>
                </c:pt>
                <c:pt idx="744">
                  <c:v>3.2913136727925951E-2</c:v>
                </c:pt>
                <c:pt idx="745">
                  <c:v>3.2959461957443342E-2</c:v>
                </c:pt>
                <c:pt idx="746">
                  <c:v>3.3005789117995059E-2</c:v>
                </c:pt>
                <c:pt idx="747">
                  <c:v>3.3052118201461124E-2</c:v>
                </c:pt>
                <c:pt idx="748">
                  <c:v>3.3098449199766858E-2</c:v>
                </c:pt>
                <c:pt idx="749">
                  <c:v>3.3144782104882246E-2</c:v>
                </c:pt>
                <c:pt idx="750">
                  <c:v>3.3191116908822045E-2</c:v>
                </c:pt>
                <c:pt idx="751">
                  <c:v>3.323745360364512E-2</c:v>
                </c:pt>
                <c:pt idx="752">
                  <c:v>3.3283792181453879E-2</c:v>
                </c:pt>
                <c:pt idx="753">
                  <c:v>3.3330132634395021E-2</c:v>
                </c:pt>
                <c:pt idx="754">
                  <c:v>3.3376474954657849E-2</c:v>
                </c:pt>
                <c:pt idx="755">
                  <c:v>3.3422819134475125E-2</c:v>
                </c:pt>
                <c:pt idx="756">
                  <c:v>3.3469165166122056E-2</c:v>
                </c:pt>
                <c:pt idx="757">
                  <c:v>3.3515513041916516E-2</c:v>
                </c:pt>
                <c:pt idx="758">
                  <c:v>3.3561862754218325E-2</c:v>
                </c:pt>
                <c:pt idx="759">
                  <c:v>3.3608214295429081E-2</c:v>
                </c:pt>
                <c:pt idx="760">
                  <c:v>3.3654567657992206E-2</c:v>
                </c:pt>
                <c:pt idx="761">
                  <c:v>3.3700922834392279E-2</c:v>
                </c:pt>
                <c:pt idx="762">
                  <c:v>3.3747279817154779E-2</c:v>
                </c:pt>
                <c:pt idx="763">
                  <c:v>3.3793638598845904E-2</c:v>
                </c:pt>
                <c:pt idx="764">
                  <c:v>3.3839999172072553E-2</c:v>
                </c:pt>
                <c:pt idx="765">
                  <c:v>3.388636152948149E-2</c:v>
                </c:pt>
                <c:pt idx="766">
                  <c:v>3.39327256637596E-2</c:v>
                </c:pt>
                <c:pt idx="767">
                  <c:v>3.3979091567633263E-2</c:v>
                </c:pt>
                <c:pt idx="768">
                  <c:v>3.4025459233868419E-2</c:v>
                </c:pt>
                <c:pt idx="769">
                  <c:v>3.4071828655269684E-2</c:v>
                </c:pt>
                <c:pt idx="770">
                  <c:v>3.4118199824681145E-2</c:v>
                </c:pt>
                <c:pt idx="771">
                  <c:v>3.4164572734985021E-2</c:v>
                </c:pt>
                <c:pt idx="772">
                  <c:v>3.421094737910195E-2</c:v>
                </c:pt>
                <c:pt idx="773">
                  <c:v>3.4257323749990597E-2</c:v>
                </c:pt>
                <c:pt idx="774">
                  <c:v>3.4303701840647668E-2</c:v>
                </c:pt>
                <c:pt idx="775">
                  <c:v>3.4350081644107161E-2</c:v>
                </c:pt>
                <c:pt idx="776">
                  <c:v>3.4396463153440575E-2</c:v>
                </c:pt>
                <c:pt idx="777">
                  <c:v>3.4442846361756353E-2</c:v>
                </c:pt>
                <c:pt idx="778">
                  <c:v>3.4489231262199951E-2</c:v>
                </c:pt>
                <c:pt idx="779">
                  <c:v>3.4535617847953046E-2</c:v>
                </c:pt>
                <c:pt idx="780">
                  <c:v>3.4582006112233929E-2</c:v>
                </c:pt>
                <c:pt idx="781">
                  <c:v>3.4628396048297053E-2</c:v>
                </c:pt>
                <c:pt idx="782">
                  <c:v>3.4674787649432506E-2</c:v>
                </c:pt>
                <c:pt idx="783">
                  <c:v>3.4721180908966011E-2</c:v>
                </c:pt>
                <c:pt idx="784">
                  <c:v>3.4767575820258918E-2</c:v>
                </c:pt>
                <c:pt idx="785">
                  <c:v>3.4813972376707414E-2</c:v>
                </c:pt>
                <c:pt idx="786">
                  <c:v>3.4860370571742912E-2</c:v>
                </c:pt>
                <c:pt idx="787">
                  <c:v>3.4906770398831159E-2</c:v>
                </c:pt>
                <c:pt idx="788">
                  <c:v>3.4953171851472807E-2</c:v>
                </c:pt>
                <c:pt idx="789">
                  <c:v>3.4999574923202395E-2</c:v>
                </c:pt>
                <c:pt idx="790">
                  <c:v>3.5045979607588484E-2</c:v>
                </c:pt>
                <c:pt idx="791">
                  <c:v>3.5092385898233873E-2</c:v>
                </c:pt>
                <c:pt idx="792">
                  <c:v>3.5138793788774297E-2</c:v>
                </c:pt>
                <c:pt idx="793">
                  <c:v>3.5185203272879294E-2</c:v>
                </c:pt>
                <c:pt idx="794">
                  <c:v>3.5231614344251386E-2</c:v>
                </c:pt>
                <c:pt idx="795">
                  <c:v>3.5278026996626133E-2</c:v>
                </c:pt>
                <c:pt idx="796">
                  <c:v>3.5324441223771604E-2</c:v>
                </c:pt>
                <c:pt idx="797">
                  <c:v>3.5370857019488403E-2</c:v>
                </c:pt>
                <c:pt idx="798">
                  <c:v>3.5417274377609699E-2</c:v>
                </c:pt>
                <c:pt idx="799">
                  <c:v>3.5463693292000435E-2</c:v>
                </c:pt>
                <c:pt idx="800">
                  <c:v>3.5510113756557438E-2</c:v>
                </c:pt>
                <c:pt idx="801">
                  <c:v>3.5556535765209563E-2</c:v>
                </c:pt>
                <c:pt idx="802">
                  <c:v>3.5602959311916579E-2</c:v>
                </c:pt>
                <c:pt idx="803">
                  <c:v>3.5649384390670037E-2</c:v>
                </c:pt>
                <c:pt idx="804">
                  <c:v>3.5695810995491996E-2</c:v>
                </c:pt>
                <c:pt idx="805">
                  <c:v>3.5742239120436031E-2</c:v>
                </c:pt>
                <c:pt idx="806">
                  <c:v>3.5788668759585973E-2</c:v>
                </c:pt>
                <c:pt idx="807">
                  <c:v>3.5835099907055981E-2</c:v>
                </c:pt>
                <c:pt idx="808">
                  <c:v>3.5881532556990954E-2</c:v>
                </c:pt>
                <c:pt idx="809">
                  <c:v>3.5927966703565496E-2</c:v>
                </c:pt>
                <c:pt idx="810">
                  <c:v>3.5974402340984195E-2</c:v>
                </c:pt>
                <c:pt idx="811">
                  <c:v>3.6020839463481426E-2</c:v>
                </c:pt>
                <c:pt idx="812">
                  <c:v>3.6067278065321014E-2</c:v>
                </c:pt>
                <c:pt idx="813">
                  <c:v>3.6113718140796107E-2</c:v>
                </c:pt>
                <c:pt idx="814">
                  <c:v>3.6160159684228844E-2</c:v>
                </c:pt>
                <c:pt idx="815">
                  <c:v>3.620660268997062E-2</c:v>
                </c:pt>
                <c:pt idx="816">
                  <c:v>3.6253047152401505E-2</c:v>
                </c:pt>
                <c:pt idx="817">
                  <c:v>3.6299493065929903E-2</c:v>
                </c:pt>
                <c:pt idx="818">
                  <c:v>3.6345940424992861E-2</c:v>
                </c:pt>
                <c:pt idx="819">
                  <c:v>3.6392389224055591E-2</c:v>
                </c:pt>
                <c:pt idx="820">
                  <c:v>3.6438839457611436E-2</c:v>
                </c:pt>
                <c:pt idx="821">
                  <c:v>3.6485291120181479E-2</c:v>
                </c:pt>
                <c:pt idx="822">
                  <c:v>3.6531744206314602E-2</c:v>
                </c:pt>
                <c:pt idx="823">
                  <c:v>3.6578198710587172E-2</c:v>
                </c:pt>
                <c:pt idx="824">
                  <c:v>3.6624654627602865E-2</c:v>
                </c:pt>
                <c:pt idx="825">
                  <c:v>3.6671111951992526E-2</c:v>
                </c:pt>
                <c:pt idx="826">
                  <c:v>3.6717570678414302E-2</c:v>
                </c:pt>
                <c:pt idx="827">
                  <c:v>3.6764030801552681E-2</c:v>
                </c:pt>
                <c:pt idx="828">
                  <c:v>3.6810492316119221E-2</c:v>
                </c:pt>
                <c:pt idx="829">
                  <c:v>3.6856955216851825E-2</c:v>
                </c:pt>
                <c:pt idx="830">
                  <c:v>3.6903419498514854E-2</c:v>
                </c:pt>
                <c:pt idx="831">
                  <c:v>3.6949885155898664E-2</c:v>
                </c:pt>
                <c:pt idx="832">
                  <c:v>3.699635218381981E-2</c:v>
                </c:pt>
                <c:pt idx="833">
                  <c:v>3.7042820577120626E-2</c:v>
                </c:pt>
                <c:pt idx="834">
                  <c:v>3.70892903306691E-2</c:v>
                </c:pt>
                <c:pt idx="835">
                  <c:v>3.7135761439358685E-2</c:v>
                </c:pt>
                <c:pt idx="836">
                  <c:v>3.7182233898108617E-2</c:v>
                </c:pt>
                <c:pt idx="837">
                  <c:v>3.7228707701862956E-2</c:v>
                </c:pt>
                <c:pt idx="838">
                  <c:v>3.7275182845590733E-2</c:v>
                </c:pt>
                <c:pt idx="839">
                  <c:v>3.7321659324286487E-2</c:v>
                </c:pt>
                <c:pt idx="840">
                  <c:v>3.7368137132968812E-2</c:v>
                </c:pt>
                <c:pt idx="841">
                  <c:v>3.7414616266681466E-2</c:v>
                </c:pt>
                <c:pt idx="842">
                  <c:v>3.7461096720492158E-2</c:v>
                </c:pt>
                <c:pt idx="843">
                  <c:v>3.7507578489493432E-2</c:v>
                </c:pt>
                <c:pt idx="844">
                  <c:v>3.7554061568801672E-2</c:v>
                </c:pt>
                <c:pt idx="845">
                  <c:v>3.7600545953557198E-2</c:v>
                </c:pt>
                <c:pt idx="846">
                  <c:v>3.7647031638924557E-2</c:v>
                </c:pt>
                <c:pt idx="847">
                  <c:v>3.7693518620091668E-2</c:v>
                </c:pt>
                <c:pt idx="848">
                  <c:v>3.7740006892270236E-2</c:v>
                </c:pt>
                <c:pt idx="849">
                  <c:v>3.7786496450695102E-2</c:v>
                </c:pt>
                <c:pt idx="850">
                  <c:v>3.7832987290624787E-2</c:v>
                </c:pt>
                <c:pt idx="851">
                  <c:v>3.7879479407340877E-2</c:v>
                </c:pt>
                <c:pt idx="852">
                  <c:v>3.7925972796147532E-2</c:v>
                </c:pt>
                <c:pt idx="853">
                  <c:v>3.797246745237251E-2</c:v>
                </c:pt>
                <c:pt idx="854">
                  <c:v>3.8018963371365705E-2</c:v>
                </c:pt>
                <c:pt idx="855">
                  <c:v>3.8065460548499803E-2</c:v>
                </c:pt>
                <c:pt idx="856">
                  <c:v>3.8111958979169906E-2</c:v>
                </c:pt>
                <c:pt idx="857">
                  <c:v>3.8158458658793623E-2</c:v>
                </c:pt>
                <c:pt idx="858">
                  <c:v>3.8204959582810491E-2</c:v>
                </c:pt>
                <c:pt idx="859">
                  <c:v>3.8251461746682321E-2</c:v>
                </c:pt>
                <c:pt idx="860">
                  <c:v>3.8297965145892628E-2</c:v>
                </c:pt>
                <c:pt idx="861">
                  <c:v>3.8344469775946938E-2</c:v>
                </c:pt>
                <c:pt idx="862">
                  <c:v>3.8390975632372183E-2</c:v>
                </c:pt>
                <c:pt idx="863">
                  <c:v>3.8437482710717105E-2</c:v>
                </c:pt>
                <c:pt idx="864">
                  <c:v>3.8483991006551824E-2</c:v>
                </c:pt>
                <c:pt idx="865">
                  <c:v>3.8530500515467324E-2</c:v>
                </c:pt>
                <c:pt idx="866">
                  <c:v>3.8577011233076205E-2</c:v>
                </c:pt>
                <c:pt idx="867">
                  <c:v>3.8623523155011864E-2</c:v>
                </c:pt>
                <c:pt idx="868">
                  <c:v>3.867003627692879E-2</c:v>
                </c:pt>
                <c:pt idx="869">
                  <c:v>3.8716550594501783E-2</c:v>
                </c:pt>
                <c:pt idx="870">
                  <c:v>3.8763066103426988E-2</c:v>
                </c:pt>
                <c:pt idx="871">
                  <c:v>3.8809582799420476E-2</c:v>
                </c:pt>
                <c:pt idx="872">
                  <c:v>3.8856100678218965E-2</c:v>
                </c:pt>
                <c:pt idx="873">
                  <c:v>3.8902619735579305E-2</c:v>
                </c:pt>
                <c:pt idx="874">
                  <c:v>3.8949139967278973E-2</c:v>
                </c:pt>
                <c:pt idx="875">
                  <c:v>3.8995661369114885E-2</c:v>
                </c:pt>
                <c:pt idx="876">
                  <c:v>3.9042183936904194E-2</c:v>
                </c:pt>
                <c:pt idx="877">
                  <c:v>3.9088707666483834E-2</c:v>
                </c:pt>
                <c:pt idx="878">
                  <c:v>3.9135232553710465E-2</c:v>
                </c:pt>
                <c:pt idx="879">
                  <c:v>3.9181758594460256E-2</c:v>
                </c:pt>
                <c:pt idx="880">
                  <c:v>3.9228285784628739E-2</c:v>
                </c:pt>
                <c:pt idx="881">
                  <c:v>3.9274814120131146E-2</c:v>
                </c:pt>
                <c:pt idx="882">
                  <c:v>3.9321343596901537E-2</c:v>
                </c:pt>
                <c:pt idx="883">
                  <c:v>3.9367874210893161E-2</c:v>
                </c:pt>
                <c:pt idx="884">
                  <c:v>3.9414405958078734E-2</c:v>
                </c:pt>
                <c:pt idx="885">
                  <c:v>3.9460938834449198E-2</c:v>
                </c:pt>
                <c:pt idx="886">
                  <c:v>3.9507472836014794E-2</c:v>
                </c:pt>
                <c:pt idx="887">
                  <c:v>3.9554007958804129E-2</c:v>
                </c:pt>
                <c:pt idx="888">
                  <c:v>3.9600544198864558E-2</c:v>
                </c:pt>
                <c:pt idx="889">
                  <c:v>3.9647081552261973E-2</c:v>
                </c:pt>
                <c:pt idx="890">
                  <c:v>3.9693620015080186E-2</c:v>
                </c:pt>
                <c:pt idx="891">
                  <c:v>3.9740159583421961E-2</c:v>
                </c:pt>
                <c:pt idx="892">
                  <c:v>3.978670025340756E-2</c:v>
                </c:pt>
                <c:pt idx="893">
                  <c:v>3.9833242021175531E-2</c:v>
                </c:pt>
                <c:pt idx="894">
                  <c:v>3.9879784882882553E-2</c:v>
                </c:pt>
                <c:pt idx="895">
                  <c:v>3.9926328834702811E-2</c:v>
                </c:pt>
                <c:pt idx="896">
                  <c:v>3.9972873872828413E-2</c:v>
                </c:pt>
                <c:pt idx="897">
                  <c:v>4.0019419993468919E-2</c:v>
                </c:pt>
                <c:pt idx="898">
                  <c:v>4.0065967192851722E-2</c:v>
                </c:pt>
                <c:pt idx="899">
                  <c:v>4.0112515467221423E-2</c:v>
                </c:pt>
                <c:pt idx="900">
                  <c:v>4.015906481283972E-2</c:v>
                </c:pt>
                <c:pt idx="901">
                  <c:v>4.0205615225986195E-2</c:v>
                </c:pt>
                <c:pt idx="902">
                  <c:v>4.0252166702956851E-2</c:v>
                </c:pt>
                <c:pt idx="903">
                  <c:v>4.0298719240065228E-2</c:v>
                </c:pt>
                <c:pt idx="904">
                  <c:v>4.034527283364138E-2</c:v>
                </c:pt>
                <c:pt idx="905">
                  <c:v>4.0391827480032588E-2</c:v>
                </c:pt>
                <c:pt idx="906">
                  <c:v>4.0438383175602666E-2</c:v>
                </c:pt>
                <c:pt idx="907">
                  <c:v>4.0484939916731973E-2</c:v>
                </c:pt>
                <c:pt idx="908">
                  <c:v>4.0531497699817683E-2</c:v>
                </c:pt>
                <c:pt idx="909">
                  <c:v>4.0578056521273394E-2</c:v>
                </c:pt>
                <c:pt idx="910">
                  <c:v>4.062461637752867E-2</c:v>
                </c:pt>
                <c:pt idx="911">
                  <c:v>4.0671177265029751E-2</c:v>
                </c:pt>
                <c:pt idx="912">
                  <c:v>4.0717739180239042E-2</c:v>
                </c:pt>
                <c:pt idx="913">
                  <c:v>4.0764302119634804E-2</c:v>
                </c:pt>
                <c:pt idx="914">
                  <c:v>4.081086607971153E-2</c:v>
                </c:pt>
                <c:pt idx="915">
                  <c:v>4.0857431056979365E-2</c:v>
                </c:pt>
                <c:pt idx="916">
                  <c:v>4.0903997047964588E-2</c:v>
                </c:pt>
                <c:pt idx="917">
                  <c:v>4.0950564049208812E-2</c:v>
                </c:pt>
                <c:pt idx="918">
                  <c:v>4.0997132057269563E-2</c:v>
                </c:pt>
                <c:pt idx="919">
                  <c:v>4.1043701068719983E-2</c:v>
                </c:pt>
                <c:pt idx="920">
                  <c:v>4.109027108014849E-2</c:v>
                </c:pt>
                <c:pt idx="921">
                  <c:v>4.1136842088158779E-2</c:v>
                </c:pt>
                <c:pt idx="922">
                  <c:v>4.1183414089370166E-2</c:v>
                </c:pt>
                <c:pt idx="923">
                  <c:v>4.1229987080416891E-2</c:v>
                </c:pt>
                <c:pt idx="924">
                  <c:v>4.1276561057948559E-2</c:v>
                </c:pt>
                <c:pt idx="925">
                  <c:v>4.1323136018629344E-2</c:v>
                </c:pt>
                <c:pt idx="926">
                  <c:v>4.136971195913916E-2</c:v>
                </c:pt>
                <c:pt idx="927">
                  <c:v>4.1416288876171901E-2</c:v>
                </c:pt>
                <c:pt idx="928">
                  <c:v>4.1462866766436783E-2</c:v>
                </c:pt>
                <c:pt idx="929">
                  <c:v>4.1509445626657752E-2</c:v>
                </c:pt>
                <c:pt idx="930">
                  <c:v>4.1556025453573099E-2</c:v>
                </c:pt>
                <c:pt idx="931">
                  <c:v>4.1602606243935782E-2</c:v>
                </c:pt>
                <c:pt idx="932">
                  <c:v>4.1649187994513261E-2</c:v>
                </c:pt>
                <c:pt idx="933">
                  <c:v>4.169577070208727E-2</c:v>
                </c:pt>
                <c:pt idx="934">
                  <c:v>4.1742354363454054E-2</c:v>
                </c:pt>
                <c:pt idx="935">
                  <c:v>4.1788938975423635E-2</c:v>
                </c:pt>
                <c:pt idx="936">
                  <c:v>4.1835524534820812E-2</c:v>
                </c:pt>
                <c:pt idx="937">
                  <c:v>4.1882111038483986E-2</c:v>
                </c:pt>
                <c:pt idx="938">
                  <c:v>4.1928698483265456E-2</c:v>
                </c:pt>
                <c:pt idx="939">
                  <c:v>4.1975286866032024E-2</c:v>
                </c:pt>
                <c:pt idx="940">
                  <c:v>4.202187618366364E-2</c:v>
                </c:pt>
                <c:pt idx="941">
                  <c:v>4.2068466433054522E-2</c:v>
                </c:pt>
                <c:pt idx="942">
                  <c:v>4.2115057611112117E-2</c:v>
                </c:pt>
                <c:pt idx="943">
                  <c:v>4.216164971475795E-2</c:v>
                </c:pt>
                <c:pt idx="944">
                  <c:v>4.2208242740926799E-2</c:v>
                </c:pt>
                <c:pt idx="945">
                  <c:v>4.2254836686566835E-2</c:v>
                </c:pt>
                <c:pt idx="946">
                  <c:v>4.2301431548639919E-2</c:v>
                </c:pt>
                <c:pt idx="947">
                  <c:v>4.2348027324120942E-2</c:v>
                </c:pt>
                <c:pt idx="948">
                  <c:v>4.2394624009998154E-2</c:v>
                </c:pt>
                <c:pt idx="949">
                  <c:v>4.2441221603272912E-2</c:v>
                </c:pt>
                <c:pt idx="950">
                  <c:v>4.2487820100959729E-2</c:v>
                </c:pt>
                <c:pt idx="951">
                  <c:v>4.253441950008624E-2</c:v>
                </c:pt>
                <c:pt idx="952">
                  <c:v>4.2581019797692632E-2</c:v>
                </c:pt>
                <c:pt idx="953">
                  <c:v>4.2627620990832629E-2</c:v>
                </c:pt>
                <c:pt idx="954">
                  <c:v>4.267422307657219E-2</c:v>
                </c:pt>
                <c:pt idx="955">
                  <c:v>4.2720826051990249E-2</c:v>
                </c:pt>
                <c:pt idx="956">
                  <c:v>4.2767429914178361E-2</c:v>
                </c:pt>
                <c:pt idx="957">
                  <c:v>4.2814034660240842E-2</c:v>
                </c:pt>
                <c:pt idx="958">
                  <c:v>4.286064028729436E-2</c:v>
                </c:pt>
                <c:pt idx="959">
                  <c:v>4.2907246792468205E-2</c:v>
                </c:pt>
                <c:pt idx="960">
                  <c:v>4.2953854172903885E-2</c:v>
                </c:pt>
                <c:pt idx="961">
                  <c:v>4.300046242575549E-2</c:v>
                </c:pt>
                <c:pt idx="962">
                  <c:v>4.3047071548189084E-2</c:v>
                </c:pt>
                <c:pt idx="963">
                  <c:v>4.3093681537383251E-2</c:v>
                </c:pt>
                <c:pt idx="964">
                  <c:v>4.3140292390528689E-2</c:v>
                </c:pt>
                <c:pt idx="965">
                  <c:v>4.3186904104827735E-2</c:v>
                </c:pt>
                <c:pt idx="966">
                  <c:v>4.3233516677495275E-2</c:v>
                </c:pt>
                <c:pt idx="967">
                  <c:v>4.328013010575784E-2</c:v>
                </c:pt>
                <c:pt idx="968">
                  <c:v>4.3326744386854021E-2</c:v>
                </c:pt>
                <c:pt idx="969">
                  <c:v>4.3373359518034033E-2</c:v>
                </c:pt>
                <c:pt idx="970">
                  <c:v>4.3419975496560126E-2</c:v>
                </c:pt>
                <c:pt idx="971">
                  <c:v>4.3466592319705954E-2</c:v>
                </c:pt>
                <c:pt idx="972">
                  <c:v>4.3513209984756933E-2</c:v>
                </c:pt>
                <c:pt idx="973">
                  <c:v>4.3559828489009918E-2</c:v>
                </c:pt>
                <c:pt idx="974">
                  <c:v>4.3606447829773735E-2</c:v>
                </c:pt>
                <c:pt idx="975">
                  <c:v>4.3653068004368079E-2</c:v>
                </c:pt>
                <c:pt idx="976">
                  <c:v>4.3699689010124318E-2</c:v>
                </c:pt>
                <c:pt idx="977">
                  <c:v>4.3746310844385107E-2</c:v>
                </c:pt>
                <c:pt idx="978">
                  <c:v>4.3792933504504444E-2</c:v>
                </c:pt>
                <c:pt idx="979">
                  <c:v>4.3839556987847444E-2</c:v>
                </c:pt>
                <c:pt idx="980">
                  <c:v>4.3886181291790269E-2</c:v>
                </c:pt>
                <c:pt idx="981">
                  <c:v>4.3932806413720563E-2</c:v>
                </c:pt>
                <c:pt idx="982">
                  <c:v>4.3979432351036518E-2</c:v>
                </c:pt>
                <c:pt idx="983">
                  <c:v>4.4026059101147451E-2</c:v>
                </c:pt>
                <c:pt idx="984">
                  <c:v>4.4072686661474014E-2</c:v>
                </c:pt>
                <c:pt idx="985">
                  <c:v>4.4119315029447041E-2</c:v>
                </c:pt>
                <c:pt idx="986">
                  <c:v>4.4165944202508627E-2</c:v>
                </c:pt>
              </c:numCache>
            </c:numRef>
          </c:xVal>
          <c:yVal>
            <c:numRef>
              <c:f>'10 assets data'!$AM$58:$AM$1044</c:f>
              <c:numCache>
                <c:formatCode>0.000000</c:formatCode>
                <c:ptCount val="987"/>
                <c:pt idx="0">
                  <c:v>1.9999999424759909E-4</c:v>
                </c:pt>
                <c:pt idx="1">
                  <c:v>9.999999974272505E-5</c:v>
                </c:pt>
                <c:pt idx="2">
                  <c:v>3.0000000078528235E-4</c:v>
                </c:pt>
                <c:pt idx="3">
                  <c:v>4.000000003943482E-4</c:v>
                </c:pt>
                <c:pt idx="4">
                  <c:v>5.0000000040743495E-4</c:v>
                </c:pt>
                <c:pt idx="5">
                  <c:v>2.4999999896379714E-4</c:v>
                </c:pt>
                <c:pt idx="6">
                  <c:v>1.5999999966001977E-4</c:v>
                </c:pt>
                <c:pt idx="7">
                  <c:v>2.5600000038351916E-4</c:v>
                </c:pt>
                <c:pt idx="8">
                  <c:v>3.0514285845272622E-4</c:v>
                </c:pt>
                <c:pt idx="9">
                  <c:v>3.1278571603709121E-4</c:v>
                </c:pt>
                <c:pt idx="10">
                  <c:v>3.3300000033277668E-4</c:v>
                </c:pt>
                <c:pt idx="11">
                  <c:v>2.3399999962200809E-4</c:v>
                </c:pt>
                <c:pt idx="12">
                  <c:v>4.5600000082433146E-4</c:v>
                </c:pt>
                <c:pt idx="13">
                  <c:v>3.7899999969093131E-4</c:v>
                </c:pt>
                <c:pt idx="14">
                  <c:v>4.0000000001607435E-4</c:v>
                </c:pt>
                <c:pt idx="15">
                  <c:v>5.0000000001607461E-4</c:v>
                </c:pt>
                <c:pt idx="16">
                  <c:v>6.0000000001607455E-4</c:v>
                </c:pt>
                <c:pt idx="17">
                  <c:v>4.912994507474429E-4</c:v>
                </c:pt>
                <c:pt idx="18">
                  <c:v>5.0999136597045425E-4</c:v>
                </c:pt>
                <c:pt idx="19">
                  <c:v>5.2868328119346419E-4</c:v>
                </c:pt>
                <c:pt idx="20">
                  <c:v>5.4737519641647207E-4</c:v>
                </c:pt>
                <c:pt idx="21">
                  <c:v>5.660671116394831E-4</c:v>
                </c:pt>
                <c:pt idx="22">
                  <c:v>5.8475902686249282E-4</c:v>
                </c:pt>
                <c:pt idx="23">
                  <c:v>6.0345094208550244E-4</c:v>
                </c:pt>
                <c:pt idx="24">
                  <c:v>6.2214285730851217E-4</c:v>
                </c:pt>
                <c:pt idx="25">
                  <c:v>6.4083477253152178E-4</c:v>
                </c:pt>
                <c:pt idx="26">
                  <c:v>6.5952668775453324E-4</c:v>
                </c:pt>
                <c:pt idx="27">
                  <c:v>6.7821860297754329E-4</c:v>
                </c:pt>
                <c:pt idx="28">
                  <c:v>6.9691051820055118E-4</c:v>
                </c:pt>
                <c:pt idx="29">
                  <c:v>7.1560243342356426E-4</c:v>
                </c:pt>
                <c:pt idx="30">
                  <c:v>7.3429434864657193E-4</c:v>
                </c:pt>
                <c:pt idx="31">
                  <c:v>7.5298626386958198E-4</c:v>
                </c:pt>
                <c:pt idx="32">
                  <c:v>7.7167817909259322E-4</c:v>
                </c:pt>
                <c:pt idx="33">
                  <c:v>7.9037009431560273E-4</c:v>
                </c:pt>
                <c:pt idx="34">
                  <c:v>8.0906200953861137E-4</c:v>
                </c:pt>
                <c:pt idx="35">
                  <c:v>8.277539247616225E-4</c:v>
                </c:pt>
                <c:pt idx="36">
                  <c:v>8.4644583998463255E-4</c:v>
                </c:pt>
                <c:pt idx="37">
                  <c:v>8.6513775520764033E-4</c:v>
                </c:pt>
                <c:pt idx="38">
                  <c:v>8.8382967043065341E-4</c:v>
                </c:pt>
                <c:pt idx="39">
                  <c:v>9.0252158565366184E-4</c:v>
                </c:pt>
                <c:pt idx="40">
                  <c:v>9.2121350087667135E-4</c:v>
                </c:pt>
                <c:pt idx="41">
                  <c:v>9.3990541609968248E-4</c:v>
                </c:pt>
                <c:pt idx="42">
                  <c:v>9.5859733132269242E-4</c:v>
                </c:pt>
                <c:pt idx="43">
                  <c:v>9.772892465457002E-4</c:v>
                </c:pt>
                <c:pt idx="44">
                  <c:v>9.9598116176871317E-4</c:v>
                </c:pt>
                <c:pt idx="45">
                  <c:v>1.0146730769917216E-3</c:v>
                </c:pt>
                <c:pt idx="46">
                  <c:v>1.03336499221473E-3</c:v>
                </c:pt>
                <c:pt idx="47">
                  <c:v>1.0520569074377421E-3</c:v>
                </c:pt>
                <c:pt idx="48">
                  <c:v>1.0707488226607525E-3</c:v>
                </c:pt>
                <c:pt idx="49">
                  <c:v>1.0894407378837609E-3</c:v>
                </c:pt>
                <c:pt idx="50">
                  <c:v>1.108132653106773E-3</c:v>
                </c:pt>
                <c:pt idx="51">
                  <c:v>1.126824568329781E-3</c:v>
                </c:pt>
                <c:pt idx="52">
                  <c:v>1.145516483552768E-3</c:v>
                </c:pt>
                <c:pt idx="53">
                  <c:v>1.1642083987757766E-3</c:v>
                </c:pt>
                <c:pt idx="54">
                  <c:v>1.1829003139987853E-3</c:v>
                </c:pt>
                <c:pt idx="55">
                  <c:v>1.2015922292217937E-3</c:v>
                </c:pt>
                <c:pt idx="56">
                  <c:v>1.2202841444448023E-3</c:v>
                </c:pt>
                <c:pt idx="57">
                  <c:v>1.238976059667811E-3</c:v>
                </c:pt>
                <c:pt idx="58">
                  <c:v>1.2576679748908194E-3</c:v>
                </c:pt>
                <c:pt idx="59">
                  <c:v>1.276359890113828E-3</c:v>
                </c:pt>
                <c:pt idx="60">
                  <c:v>1.2950518053368371E-3</c:v>
                </c:pt>
                <c:pt idx="61">
                  <c:v>1.3137437205598453E-3</c:v>
                </c:pt>
                <c:pt idx="62">
                  <c:v>1.3324356357828538E-3</c:v>
                </c:pt>
                <c:pt idx="63">
                  <c:v>1.3511275510058604E-3</c:v>
                </c:pt>
                <c:pt idx="64">
                  <c:v>1.3698194662288715E-3</c:v>
                </c:pt>
                <c:pt idx="65">
                  <c:v>1.3885113814518777E-3</c:v>
                </c:pt>
                <c:pt idx="66">
                  <c:v>1.4072032966748885E-3</c:v>
                </c:pt>
                <c:pt idx="67">
                  <c:v>1.425895211897895E-3</c:v>
                </c:pt>
                <c:pt idx="68">
                  <c:v>1.4445871271209039E-3</c:v>
                </c:pt>
                <c:pt idx="69">
                  <c:v>1.4632790423439123E-3</c:v>
                </c:pt>
                <c:pt idx="70">
                  <c:v>1.4819709575669209E-3</c:v>
                </c:pt>
                <c:pt idx="71">
                  <c:v>1.50066287278993E-3</c:v>
                </c:pt>
                <c:pt idx="72">
                  <c:v>1.5193547880129386E-3</c:v>
                </c:pt>
                <c:pt idx="73">
                  <c:v>1.5380467032359475E-3</c:v>
                </c:pt>
                <c:pt idx="74">
                  <c:v>1.5567386184589566E-3</c:v>
                </c:pt>
                <c:pt idx="75">
                  <c:v>1.5754305336819648E-3</c:v>
                </c:pt>
                <c:pt idx="76">
                  <c:v>1.5941224489049732E-3</c:v>
                </c:pt>
                <c:pt idx="77">
                  <c:v>1.6128143641279805E-3</c:v>
                </c:pt>
                <c:pt idx="78">
                  <c:v>1.6315062793509888E-3</c:v>
                </c:pt>
                <c:pt idx="79">
                  <c:v>1.6501981945740015E-3</c:v>
                </c:pt>
                <c:pt idx="80">
                  <c:v>1.6688901097970102E-3</c:v>
                </c:pt>
                <c:pt idx="81">
                  <c:v>1.6875820250200179E-3</c:v>
                </c:pt>
                <c:pt idx="82">
                  <c:v>1.7062739402430266E-3</c:v>
                </c:pt>
                <c:pt idx="83">
                  <c:v>1.724965855466035E-3</c:v>
                </c:pt>
                <c:pt idx="84">
                  <c:v>1.7436577706890426E-3</c:v>
                </c:pt>
                <c:pt idx="85">
                  <c:v>1.7623496859120505E-3</c:v>
                </c:pt>
                <c:pt idx="86">
                  <c:v>1.7810416011350583E-3</c:v>
                </c:pt>
                <c:pt idx="87">
                  <c:v>1.7997335163580676E-3</c:v>
                </c:pt>
                <c:pt idx="88">
                  <c:v>1.8184254315810758E-3</c:v>
                </c:pt>
                <c:pt idx="89">
                  <c:v>1.8371173468040897E-3</c:v>
                </c:pt>
                <c:pt idx="90">
                  <c:v>1.8558092620270972E-3</c:v>
                </c:pt>
                <c:pt idx="91">
                  <c:v>1.8745011772501054E-3</c:v>
                </c:pt>
                <c:pt idx="92">
                  <c:v>1.8931930924731147E-3</c:v>
                </c:pt>
                <c:pt idx="93">
                  <c:v>1.9118850076961223E-3</c:v>
                </c:pt>
                <c:pt idx="94">
                  <c:v>1.9305769229191311E-3</c:v>
                </c:pt>
                <c:pt idx="95">
                  <c:v>1.9492688381421396E-3</c:v>
                </c:pt>
                <c:pt idx="96">
                  <c:v>1.9679607533651445E-3</c:v>
                </c:pt>
                <c:pt idx="97">
                  <c:v>1.9866526685881547E-3</c:v>
                </c:pt>
                <c:pt idx="98">
                  <c:v>2.005344583811164E-3</c:v>
                </c:pt>
                <c:pt idx="99">
                  <c:v>2.0240364990341767E-3</c:v>
                </c:pt>
                <c:pt idx="100">
                  <c:v>2.0427284142571856E-3</c:v>
                </c:pt>
                <c:pt idx="101">
                  <c:v>2.0614203294801905E-3</c:v>
                </c:pt>
                <c:pt idx="102">
                  <c:v>2.0801122447032007E-3</c:v>
                </c:pt>
                <c:pt idx="103">
                  <c:v>2.0988041599262091E-3</c:v>
                </c:pt>
                <c:pt idx="104">
                  <c:v>2.1174960751492175E-3</c:v>
                </c:pt>
                <c:pt idx="105">
                  <c:v>2.1361879903722264E-3</c:v>
                </c:pt>
                <c:pt idx="106">
                  <c:v>2.1548799055952331E-3</c:v>
                </c:pt>
                <c:pt idx="107">
                  <c:v>2.1735718208182415E-3</c:v>
                </c:pt>
                <c:pt idx="108">
                  <c:v>2.1922637360412499E-3</c:v>
                </c:pt>
                <c:pt idx="109">
                  <c:v>2.2109556512642636E-3</c:v>
                </c:pt>
                <c:pt idx="110">
                  <c:v>2.229647566487272E-3</c:v>
                </c:pt>
                <c:pt idx="111">
                  <c:v>2.2483394817102769E-3</c:v>
                </c:pt>
                <c:pt idx="112">
                  <c:v>2.2670313969332871E-3</c:v>
                </c:pt>
                <c:pt idx="113">
                  <c:v>2.2857233121562955E-3</c:v>
                </c:pt>
                <c:pt idx="114">
                  <c:v>2.3044152273793026E-3</c:v>
                </c:pt>
                <c:pt idx="115">
                  <c:v>2.3231071426023111E-3</c:v>
                </c:pt>
                <c:pt idx="116">
                  <c:v>2.3417990578253178E-3</c:v>
                </c:pt>
                <c:pt idx="117">
                  <c:v>2.3604909730483262E-3</c:v>
                </c:pt>
                <c:pt idx="118">
                  <c:v>2.379182888271335E-3</c:v>
                </c:pt>
                <c:pt idx="119">
                  <c:v>2.3978748034943435E-3</c:v>
                </c:pt>
                <c:pt idx="120">
                  <c:v>2.4165667187173567E-3</c:v>
                </c:pt>
                <c:pt idx="121">
                  <c:v>2.4352586339403638E-3</c:v>
                </c:pt>
                <c:pt idx="122">
                  <c:v>2.4539505491633722E-3</c:v>
                </c:pt>
                <c:pt idx="123">
                  <c:v>2.4726424643863819E-3</c:v>
                </c:pt>
                <c:pt idx="124">
                  <c:v>2.4913343796093895E-3</c:v>
                </c:pt>
                <c:pt idx="125">
                  <c:v>2.5100262948323988E-3</c:v>
                </c:pt>
                <c:pt idx="126">
                  <c:v>2.5287182100554033E-3</c:v>
                </c:pt>
                <c:pt idx="127">
                  <c:v>2.5474101252784122E-3</c:v>
                </c:pt>
                <c:pt idx="128">
                  <c:v>2.5661020405014223E-3</c:v>
                </c:pt>
                <c:pt idx="129">
                  <c:v>2.5847939557244316E-3</c:v>
                </c:pt>
                <c:pt idx="130">
                  <c:v>2.6034858709474422E-3</c:v>
                </c:pt>
                <c:pt idx="131">
                  <c:v>2.6221777861704489E-3</c:v>
                </c:pt>
                <c:pt idx="132">
                  <c:v>2.6408697013934582E-3</c:v>
                </c:pt>
                <c:pt idx="133">
                  <c:v>2.6595616166164662E-3</c:v>
                </c:pt>
                <c:pt idx="134">
                  <c:v>2.6782535318394746E-3</c:v>
                </c:pt>
                <c:pt idx="135">
                  <c:v>2.696945447062483E-3</c:v>
                </c:pt>
                <c:pt idx="136">
                  <c:v>2.7156373622854897E-3</c:v>
                </c:pt>
                <c:pt idx="137">
                  <c:v>2.7343292775084986E-3</c:v>
                </c:pt>
                <c:pt idx="138">
                  <c:v>2.753021192731507E-3</c:v>
                </c:pt>
                <c:pt idx="139">
                  <c:v>2.7717131079545159E-3</c:v>
                </c:pt>
                <c:pt idx="140">
                  <c:v>2.7904050231775286E-3</c:v>
                </c:pt>
                <c:pt idx="141">
                  <c:v>2.8090969384005353E-3</c:v>
                </c:pt>
                <c:pt idx="142">
                  <c:v>2.8277888536235437E-3</c:v>
                </c:pt>
                <c:pt idx="143">
                  <c:v>2.8464807688465522E-3</c:v>
                </c:pt>
                <c:pt idx="144">
                  <c:v>2.8651726840695606E-3</c:v>
                </c:pt>
                <c:pt idx="145">
                  <c:v>2.8838645992925699E-3</c:v>
                </c:pt>
                <c:pt idx="146">
                  <c:v>2.9025565145155766E-3</c:v>
                </c:pt>
                <c:pt idx="147">
                  <c:v>2.9212484297385854E-3</c:v>
                </c:pt>
                <c:pt idx="148">
                  <c:v>2.9399403449615938E-3</c:v>
                </c:pt>
                <c:pt idx="149">
                  <c:v>2.9586322601846023E-3</c:v>
                </c:pt>
                <c:pt idx="150">
                  <c:v>2.9773241754076155E-3</c:v>
                </c:pt>
                <c:pt idx="151">
                  <c:v>2.9960160906306217E-3</c:v>
                </c:pt>
                <c:pt idx="152">
                  <c:v>3.0147080058536306E-3</c:v>
                </c:pt>
                <c:pt idx="153">
                  <c:v>3.0333999210766386E-3</c:v>
                </c:pt>
                <c:pt idx="154">
                  <c:v>3.0520918362996474E-3</c:v>
                </c:pt>
                <c:pt idx="155">
                  <c:v>3.0707837515226563E-3</c:v>
                </c:pt>
                <c:pt idx="156">
                  <c:v>3.0894756667456634E-3</c:v>
                </c:pt>
                <c:pt idx="157">
                  <c:v>3.1081675819686727E-3</c:v>
                </c:pt>
                <c:pt idx="158">
                  <c:v>3.1268594971916794E-3</c:v>
                </c:pt>
                <c:pt idx="159">
                  <c:v>3.14555141241469E-3</c:v>
                </c:pt>
                <c:pt idx="160">
                  <c:v>3.1642433276377032E-3</c:v>
                </c:pt>
                <c:pt idx="161">
                  <c:v>3.1829352428607107E-3</c:v>
                </c:pt>
                <c:pt idx="162">
                  <c:v>3.2016271580837192E-3</c:v>
                </c:pt>
                <c:pt idx="163">
                  <c:v>3.2203190733067276E-3</c:v>
                </c:pt>
                <c:pt idx="164">
                  <c:v>3.2390109885297364E-3</c:v>
                </c:pt>
                <c:pt idx="165">
                  <c:v>3.2577029037527449E-3</c:v>
                </c:pt>
                <c:pt idx="166">
                  <c:v>3.2763948189757515E-3</c:v>
                </c:pt>
                <c:pt idx="167">
                  <c:v>3.29508673419876E-3</c:v>
                </c:pt>
                <c:pt idx="168">
                  <c:v>3.3137786494217688E-3</c:v>
                </c:pt>
                <c:pt idx="169">
                  <c:v>3.3324705646447773E-3</c:v>
                </c:pt>
                <c:pt idx="170">
                  <c:v>3.35116247986779E-3</c:v>
                </c:pt>
                <c:pt idx="171">
                  <c:v>3.3698543950907971E-3</c:v>
                </c:pt>
                <c:pt idx="172">
                  <c:v>3.388546310313806E-3</c:v>
                </c:pt>
                <c:pt idx="173">
                  <c:v>3.4072382255368144E-3</c:v>
                </c:pt>
                <c:pt idx="174">
                  <c:v>3.4259301407598228E-3</c:v>
                </c:pt>
                <c:pt idx="175">
                  <c:v>3.4446220559828317E-3</c:v>
                </c:pt>
                <c:pt idx="176">
                  <c:v>3.4633139712058384E-3</c:v>
                </c:pt>
                <c:pt idx="177">
                  <c:v>3.4820058864288468E-3</c:v>
                </c:pt>
                <c:pt idx="178">
                  <c:v>3.5006978016518548E-3</c:v>
                </c:pt>
                <c:pt idx="179">
                  <c:v>3.5193897168748637E-3</c:v>
                </c:pt>
                <c:pt idx="180">
                  <c:v>3.5380816320978777E-3</c:v>
                </c:pt>
                <c:pt idx="181">
                  <c:v>3.5567735473208848E-3</c:v>
                </c:pt>
                <c:pt idx="182">
                  <c:v>3.5754654625438937E-3</c:v>
                </c:pt>
                <c:pt idx="183">
                  <c:v>3.5941573777669026E-3</c:v>
                </c:pt>
                <c:pt idx="184">
                  <c:v>3.6128492929899093E-3</c:v>
                </c:pt>
                <c:pt idx="185">
                  <c:v>3.6315412082129194E-3</c:v>
                </c:pt>
                <c:pt idx="186">
                  <c:v>3.6502331234359244E-3</c:v>
                </c:pt>
                <c:pt idx="187">
                  <c:v>3.6689250386589328E-3</c:v>
                </c:pt>
                <c:pt idx="188">
                  <c:v>3.6876169538819416E-3</c:v>
                </c:pt>
                <c:pt idx="189">
                  <c:v>3.7063088691049501E-3</c:v>
                </c:pt>
                <c:pt idx="190">
                  <c:v>3.7250007843279646E-3</c:v>
                </c:pt>
                <c:pt idx="191">
                  <c:v>3.7436926995509678E-3</c:v>
                </c:pt>
                <c:pt idx="192">
                  <c:v>3.7623846147739762E-3</c:v>
                </c:pt>
                <c:pt idx="193">
                  <c:v>3.7810765299969859E-3</c:v>
                </c:pt>
                <c:pt idx="194">
                  <c:v>3.7997684452199935E-3</c:v>
                </c:pt>
                <c:pt idx="195">
                  <c:v>3.8184603604430045E-3</c:v>
                </c:pt>
                <c:pt idx="196">
                  <c:v>3.8371522756660086E-3</c:v>
                </c:pt>
                <c:pt idx="197">
                  <c:v>3.8558441908890179E-3</c:v>
                </c:pt>
                <c:pt idx="198">
                  <c:v>3.8745361061120285E-3</c:v>
                </c:pt>
                <c:pt idx="199">
                  <c:v>3.8932280213350373E-3</c:v>
                </c:pt>
                <c:pt idx="200">
                  <c:v>3.9119199365580479E-3</c:v>
                </c:pt>
                <c:pt idx="201">
                  <c:v>3.9306118517810559E-3</c:v>
                </c:pt>
                <c:pt idx="202">
                  <c:v>3.9493037670040657E-3</c:v>
                </c:pt>
                <c:pt idx="203">
                  <c:v>3.9679956822270728E-3</c:v>
                </c:pt>
                <c:pt idx="204">
                  <c:v>3.9866875974500808E-3</c:v>
                </c:pt>
                <c:pt idx="205">
                  <c:v>4.0053795126730914E-3</c:v>
                </c:pt>
                <c:pt idx="206">
                  <c:v>4.0240714278960959E-3</c:v>
                </c:pt>
                <c:pt idx="207">
                  <c:v>4.0427633431191047E-3</c:v>
                </c:pt>
                <c:pt idx="208">
                  <c:v>4.0614552583421136E-3</c:v>
                </c:pt>
                <c:pt idx="209">
                  <c:v>4.0801471735651233E-3</c:v>
                </c:pt>
                <c:pt idx="210">
                  <c:v>4.0988390887881339E-3</c:v>
                </c:pt>
                <c:pt idx="211">
                  <c:v>4.1175310040111428E-3</c:v>
                </c:pt>
                <c:pt idx="212">
                  <c:v>4.1362229192341525E-3</c:v>
                </c:pt>
                <c:pt idx="213">
                  <c:v>4.1549148344571605E-3</c:v>
                </c:pt>
                <c:pt idx="214">
                  <c:v>4.1736067496801685E-3</c:v>
                </c:pt>
                <c:pt idx="215">
                  <c:v>4.1922986649031791E-3</c:v>
                </c:pt>
                <c:pt idx="216">
                  <c:v>4.2109905801261845E-3</c:v>
                </c:pt>
                <c:pt idx="217">
                  <c:v>4.2296824953491925E-3</c:v>
                </c:pt>
                <c:pt idx="218">
                  <c:v>4.2483744105722013E-3</c:v>
                </c:pt>
                <c:pt idx="219">
                  <c:v>4.2670663257952102E-3</c:v>
                </c:pt>
                <c:pt idx="220">
                  <c:v>4.2857582410182208E-3</c:v>
                </c:pt>
                <c:pt idx="221">
                  <c:v>4.3044501562412296E-3</c:v>
                </c:pt>
                <c:pt idx="222">
                  <c:v>4.3231420714642385E-3</c:v>
                </c:pt>
                <c:pt idx="223">
                  <c:v>4.3418339866872465E-3</c:v>
                </c:pt>
                <c:pt idx="224">
                  <c:v>4.3605259019102562E-3</c:v>
                </c:pt>
                <c:pt idx="225">
                  <c:v>4.3792178171332659E-3</c:v>
                </c:pt>
                <c:pt idx="226">
                  <c:v>4.3979097323562696E-3</c:v>
                </c:pt>
                <c:pt idx="227">
                  <c:v>4.4166016475792802E-3</c:v>
                </c:pt>
                <c:pt idx="228">
                  <c:v>4.4352935628022873E-3</c:v>
                </c:pt>
                <c:pt idx="229">
                  <c:v>4.4539854780252987E-3</c:v>
                </c:pt>
                <c:pt idx="230">
                  <c:v>4.4726773932483067E-3</c:v>
                </c:pt>
                <c:pt idx="231">
                  <c:v>4.4913693084713165E-3</c:v>
                </c:pt>
                <c:pt idx="232">
                  <c:v>4.5100612236943253E-3</c:v>
                </c:pt>
                <c:pt idx="233">
                  <c:v>4.5287531389173342E-3</c:v>
                </c:pt>
                <c:pt idx="234">
                  <c:v>4.5474450541403439E-3</c:v>
                </c:pt>
                <c:pt idx="235">
                  <c:v>4.5661369693633528E-3</c:v>
                </c:pt>
                <c:pt idx="236">
                  <c:v>4.5848288845863581E-3</c:v>
                </c:pt>
                <c:pt idx="237">
                  <c:v>4.6035207998093679E-3</c:v>
                </c:pt>
                <c:pt idx="238">
                  <c:v>4.622212715032375E-3</c:v>
                </c:pt>
                <c:pt idx="239">
                  <c:v>4.6409046302553856E-3</c:v>
                </c:pt>
                <c:pt idx="240">
                  <c:v>4.6595965454783936E-3</c:v>
                </c:pt>
                <c:pt idx="241">
                  <c:v>4.6782884607014033E-3</c:v>
                </c:pt>
                <c:pt idx="242">
                  <c:v>4.696980375924413E-3</c:v>
                </c:pt>
                <c:pt idx="243">
                  <c:v>4.715672291147421E-3</c:v>
                </c:pt>
                <c:pt idx="244">
                  <c:v>4.7343642063704307E-3</c:v>
                </c:pt>
                <c:pt idx="245">
                  <c:v>4.7530561215934405E-3</c:v>
                </c:pt>
                <c:pt idx="246">
                  <c:v>4.771748036816445E-3</c:v>
                </c:pt>
                <c:pt idx="247">
                  <c:v>4.7904399520394556E-3</c:v>
                </c:pt>
                <c:pt idx="248">
                  <c:v>4.8091318672624636E-3</c:v>
                </c:pt>
                <c:pt idx="249">
                  <c:v>4.8278237824854724E-3</c:v>
                </c:pt>
                <c:pt idx="250">
                  <c:v>4.8465156977084822E-3</c:v>
                </c:pt>
                <c:pt idx="251">
                  <c:v>4.8652076129314901E-3</c:v>
                </c:pt>
                <c:pt idx="252">
                  <c:v>4.8838995281545007E-3</c:v>
                </c:pt>
                <c:pt idx="253">
                  <c:v>4.9025914433775061E-3</c:v>
                </c:pt>
                <c:pt idx="254">
                  <c:v>4.9212833586005159E-3</c:v>
                </c:pt>
                <c:pt idx="255">
                  <c:v>4.9399752738235256E-3</c:v>
                </c:pt>
                <c:pt idx="256">
                  <c:v>4.9586671890465292E-3</c:v>
                </c:pt>
                <c:pt idx="257">
                  <c:v>4.9773591042695398E-3</c:v>
                </c:pt>
                <c:pt idx="258">
                  <c:v>4.996051019492547E-3</c:v>
                </c:pt>
                <c:pt idx="259">
                  <c:v>5.0147429347155567E-3</c:v>
                </c:pt>
                <c:pt idx="260">
                  <c:v>5.0334348499385655E-3</c:v>
                </c:pt>
                <c:pt idx="261">
                  <c:v>5.0521267651615753E-3</c:v>
                </c:pt>
                <c:pt idx="262">
                  <c:v>5.070818680384585E-3</c:v>
                </c:pt>
                <c:pt idx="263">
                  <c:v>5.089510595607593E-3</c:v>
                </c:pt>
                <c:pt idx="264">
                  <c:v>5.1082025108306018E-3</c:v>
                </c:pt>
                <c:pt idx="265">
                  <c:v>5.1268944260536142E-3</c:v>
                </c:pt>
                <c:pt idx="266">
                  <c:v>5.1455863412766195E-3</c:v>
                </c:pt>
                <c:pt idx="267">
                  <c:v>5.1642782564996267E-3</c:v>
                </c:pt>
                <c:pt idx="268">
                  <c:v>5.1829701717226338E-3</c:v>
                </c:pt>
                <c:pt idx="269">
                  <c:v>5.2016620869456444E-3</c:v>
                </c:pt>
                <c:pt idx="270">
                  <c:v>5.2203540021686532E-3</c:v>
                </c:pt>
                <c:pt idx="271">
                  <c:v>5.2390459173916604E-3</c:v>
                </c:pt>
                <c:pt idx="272">
                  <c:v>5.2577378326146718E-3</c:v>
                </c:pt>
                <c:pt idx="273">
                  <c:v>5.2764297478376798E-3</c:v>
                </c:pt>
                <c:pt idx="274">
                  <c:v>5.2951216630606895E-3</c:v>
                </c:pt>
                <c:pt idx="275">
                  <c:v>5.3138135782836975E-3</c:v>
                </c:pt>
                <c:pt idx="276">
                  <c:v>5.3325054935067047E-3</c:v>
                </c:pt>
                <c:pt idx="277">
                  <c:v>5.3511974087297118E-3</c:v>
                </c:pt>
                <c:pt idx="278">
                  <c:v>5.3698893239527198E-3</c:v>
                </c:pt>
                <c:pt idx="279">
                  <c:v>5.3885812391757295E-3</c:v>
                </c:pt>
                <c:pt idx="280">
                  <c:v>5.4072731543987392E-3</c:v>
                </c:pt>
                <c:pt idx="281">
                  <c:v>5.4259650696217463E-3</c:v>
                </c:pt>
                <c:pt idx="282">
                  <c:v>5.4446569848447569E-3</c:v>
                </c:pt>
                <c:pt idx="283">
                  <c:v>5.4633489000677649E-3</c:v>
                </c:pt>
                <c:pt idx="284">
                  <c:v>5.4820408152907747E-3</c:v>
                </c:pt>
                <c:pt idx="285">
                  <c:v>5.5007327305137844E-3</c:v>
                </c:pt>
                <c:pt idx="286">
                  <c:v>5.5194246457367924E-3</c:v>
                </c:pt>
                <c:pt idx="287">
                  <c:v>5.5381165609597978E-3</c:v>
                </c:pt>
                <c:pt idx="288">
                  <c:v>5.5568084761828057E-3</c:v>
                </c:pt>
                <c:pt idx="289">
                  <c:v>5.5755003914058155E-3</c:v>
                </c:pt>
                <c:pt idx="290">
                  <c:v>5.5941923066288243E-3</c:v>
                </c:pt>
                <c:pt idx="291">
                  <c:v>5.6128842218518375E-3</c:v>
                </c:pt>
                <c:pt idx="292">
                  <c:v>5.6315761370748429E-3</c:v>
                </c:pt>
                <c:pt idx="293">
                  <c:v>5.6502680522978509E-3</c:v>
                </c:pt>
                <c:pt idx="294">
                  <c:v>5.6689599675208606E-3</c:v>
                </c:pt>
                <c:pt idx="295">
                  <c:v>5.6876518827438712E-3</c:v>
                </c:pt>
                <c:pt idx="296">
                  <c:v>5.7063437979668783E-3</c:v>
                </c:pt>
                <c:pt idx="297">
                  <c:v>5.7250357131898837E-3</c:v>
                </c:pt>
                <c:pt idx="298">
                  <c:v>5.7437276284128917E-3</c:v>
                </c:pt>
                <c:pt idx="299">
                  <c:v>5.7624195436359032E-3</c:v>
                </c:pt>
                <c:pt idx="300">
                  <c:v>5.781111458858912E-3</c:v>
                </c:pt>
                <c:pt idx="301">
                  <c:v>5.7998033740819192E-3</c:v>
                </c:pt>
                <c:pt idx="302">
                  <c:v>5.8184952893049306E-3</c:v>
                </c:pt>
                <c:pt idx="303">
                  <c:v>5.8371872045279386E-3</c:v>
                </c:pt>
                <c:pt idx="304">
                  <c:v>5.8558791197509483E-3</c:v>
                </c:pt>
                <c:pt idx="305">
                  <c:v>5.8745710349739581E-3</c:v>
                </c:pt>
                <c:pt idx="306">
                  <c:v>5.8932629501969661E-3</c:v>
                </c:pt>
                <c:pt idx="307">
                  <c:v>5.9119548654199723E-3</c:v>
                </c:pt>
                <c:pt idx="308">
                  <c:v>5.9306467806429803E-3</c:v>
                </c:pt>
                <c:pt idx="309">
                  <c:v>5.94933869586599E-3</c:v>
                </c:pt>
                <c:pt idx="310">
                  <c:v>5.968030611088998E-3</c:v>
                </c:pt>
                <c:pt idx="311">
                  <c:v>5.9867225263120069E-3</c:v>
                </c:pt>
                <c:pt idx="312">
                  <c:v>6.0054144415350175E-3</c:v>
                </c:pt>
                <c:pt idx="313">
                  <c:v>6.0241063567580255E-3</c:v>
                </c:pt>
                <c:pt idx="314">
                  <c:v>6.0427982719810352E-3</c:v>
                </c:pt>
                <c:pt idx="315">
                  <c:v>6.0614901872040449E-3</c:v>
                </c:pt>
                <c:pt idx="316">
                  <c:v>6.0801821024270494E-3</c:v>
                </c:pt>
                <c:pt idx="317">
                  <c:v>6.0988740176500574E-3</c:v>
                </c:pt>
                <c:pt idx="318">
                  <c:v>6.1175659328730654E-3</c:v>
                </c:pt>
                <c:pt idx="319">
                  <c:v>6.1362578480960743E-3</c:v>
                </c:pt>
                <c:pt idx="320">
                  <c:v>6.1549497633190831E-3</c:v>
                </c:pt>
                <c:pt idx="321">
                  <c:v>6.173641678542092E-3</c:v>
                </c:pt>
                <c:pt idx="322">
                  <c:v>6.1923335937651026E-3</c:v>
                </c:pt>
                <c:pt idx="323">
                  <c:v>6.2110255089881088E-3</c:v>
                </c:pt>
                <c:pt idx="324">
                  <c:v>6.2297174242111194E-3</c:v>
                </c:pt>
                <c:pt idx="325">
                  <c:v>6.2484093394341283E-3</c:v>
                </c:pt>
                <c:pt idx="326">
                  <c:v>6.267101254657138E-3</c:v>
                </c:pt>
                <c:pt idx="327">
                  <c:v>6.2857931698801425E-3</c:v>
                </c:pt>
                <c:pt idx="328">
                  <c:v>6.3044850851031505E-3</c:v>
                </c:pt>
                <c:pt idx="329">
                  <c:v>6.323177000326162E-3</c:v>
                </c:pt>
                <c:pt idx="330">
                  <c:v>6.3418689155491717E-3</c:v>
                </c:pt>
                <c:pt idx="331">
                  <c:v>6.3605608307721788E-3</c:v>
                </c:pt>
                <c:pt idx="332">
                  <c:v>6.3792527459951894E-3</c:v>
                </c:pt>
                <c:pt idx="333">
                  <c:v>6.3979446612181974E-3</c:v>
                </c:pt>
                <c:pt idx="334">
                  <c:v>6.416636576441208E-3</c:v>
                </c:pt>
                <c:pt idx="335">
                  <c:v>6.4353284916642169E-3</c:v>
                </c:pt>
                <c:pt idx="336">
                  <c:v>6.4540204068872249E-3</c:v>
                </c:pt>
                <c:pt idx="337">
                  <c:v>6.4727123221102311E-3</c:v>
                </c:pt>
                <c:pt idx="338">
                  <c:v>6.4914042373332391E-3</c:v>
                </c:pt>
                <c:pt idx="339">
                  <c:v>6.5100961525562488E-3</c:v>
                </c:pt>
                <c:pt idx="340">
                  <c:v>6.5287880677792577E-3</c:v>
                </c:pt>
                <c:pt idx="341">
                  <c:v>6.5474799830022665E-3</c:v>
                </c:pt>
                <c:pt idx="342">
                  <c:v>6.5661718982252728E-3</c:v>
                </c:pt>
                <c:pt idx="343">
                  <c:v>6.5848638134482851E-3</c:v>
                </c:pt>
                <c:pt idx="344">
                  <c:v>6.603555728671294E-3</c:v>
                </c:pt>
                <c:pt idx="345">
                  <c:v>6.6222476438943037E-3</c:v>
                </c:pt>
                <c:pt idx="346">
                  <c:v>6.6409395591173117E-3</c:v>
                </c:pt>
                <c:pt idx="347">
                  <c:v>6.6596314743403179E-3</c:v>
                </c:pt>
                <c:pt idx="348">
                  <c:v>6.6783233895633259E-3</c:v>
                </c:pt>
                <c:pt idx="349">
                  <c:v>6.6970153047863357E-3</c:v>
                </c:pt>
                <c:pt idx="350">
                  <c:v>6.7157072200093445E-3</c:v>
                </c:pt>
                <c:pt idx="351">
                  <c:v>6.7343991352323516E-3</c:v>
                </c:pt>
                <c:pt idx="352">
                  <c:v>6.7530910504553579E-3</c:v>
                </c:pt>
                <c:pt idx="353">
                  <c:v>6.7717829656783711E-3</c:v>
                </c:pt>
                <c:pt idx="354">
                  <c:v>6.7904748809013808E-3</c:v>
                </c:pt>
                <c:pt idx="355">
                  <c:v>6.8091667961243905E-3</c:v>
                </c:pt>
                <c:pt idx="356">
                  <c:v>6.8278587113473985E-3</c:v>
                </c:pt>
                <c:pt idx="357">
                  <c:v>6.8465506265704048E-3</c:v>
                </c:pt>
                <c:pt idx="358">
                  <c:v>6.8652425417934128E-3</c:v>
                </c:pt>
                <c:pt idx="359">
                  <c:v>6.8839344570164216E-3</c:v>
                </c:pt>
                <c:pt idx="360">
                  <c:v>6.9026263722394305E-3</c:v>
                </c:pt>
                <c:pt idx="361">
                  <c:v>6.9213182874624385E-3</c:v>
                </c:pt>
                <c:pt idx="362">
                  <c:v>6.9400102026854499E-3</c:v>
                </c:pt>
                <c:pt idx="363">
                  <c:v>6.9587021179084579E-3</c:v>
                </c:pt>
                <c:pt idx="364">
                  <c:v>6.9773940331314677E-3</c:v>
                </c:pt>
                <c:pt idx="365">
                  <c:v>6.9960859483544774E-3</c:v>
                </c:pt>
                <c:pt idx="366">
                  <c:v>7.0147778635774845E-3</c:v>
                </c:pt>
                <c:pt idx="367">
                  <c:v>7.0334697788004908E-3</c:v>
                </c:pt>
                <c:pt idx="368">
                  <c:v>7.0521616940234988E-3</c:v>
                </c:pt>
                <c:pt idx="369">
                  <c:v>7.0708536092465085E-3</c:v>
                </c:pt>
                <c:pt idx="370">
                  <c:v>7.0895455244695182E-3</c:v>
                </c:pt>
                <c:pt idx="371">
                  <c:v>7.1082374396925253E-3</c:v>
                </c:pt>
                <c:pt idx="372">
                  <c:v>7.1269293549155368E-3</c:v>
                </c:pt>
                <c:pt idx="373">
                  <c:v>7.1456212701385448E-3</c:v>
                </c:pt>
                <c:pt idx="374">
                  <c:v>7.1643131853615536E-3</c:v>
                </c:pt>
                <c:pt idx="375">
                  <c:v>7.1830051005845642E-3</c:v>
                </c:pt>
                <c:pt idx="376">
                  <c:v>7.2016970158075722E-3</c:v>
                </c:pt>
                <c:pt idx="377">
                  <c:v>7.2203889310305785E-3</c:v>
                </c:pt>
                <c:pt idx="378">
                  <c:v>7.2390808462535865E-3</c:v>
                </c:pt>
                <c:pt idx="379">
                  <c:v>7.2577727614765945E-3</c:v>
                </c:pt>
                <c:pt idx="380">
                  <c:v>7.2764646766996033E-3</c:v>
                </c:pt>
                <c:pt idx="381">
                  <c:v>7.2951565919226113E-3</c:v>
                </c:pt>
                <c:pt idx="382">
                  <c:v>7.3138485071456176E-3</c:v>
                </c:pt>
                <c:pt idx="383">
                  <c:v>7.3325404223686299E-3</c:v>
                </c:pt>
                <c:pt idx="384">
                  <c:v>7.3512323375916396E-3</c:v>
                </c:pt>
                <c:pt idx="385">
                  <c:v>7.3699242528146485E-3</c:v>
                </c:pt>
                <c:pt idx="386">
                  <c:v>7.3886161680376556E-3</c:v>
                </c:pt>
                <c:pt idx="387">
                  <c:v>7.4073080832606636E-3</c:v>
                </c:pt>
                <c:pt idx="388">
                  <c:v>7.4259999984836698E-3</c:v>
                </c:pt>
                <c:pt idx="389">
                  <c:v>7.4446919137066804E-3</c:v>
                </c:pt>
                <c:pt idx="390">
                  <c:v>7.4633838289296893E-3</c:v>
                </c:pt>
                <c:pt idx="391">
                  <c:v>7.4820757441526973E-3</c:v>
                </c:pt>
                <c:pt idx="392">
                  <c:v>7.5007676593757035E-3</c:v>
                </c:pt>
                <c:pt idx="393">
                  <c:v>7.5194595745987159E-3</c:v>
                </c:pt>
                <c:pt idx="394">
                  <c:v>7.5381514898217256E-3</c:v>
                </c:pt>
                <c:pt idx="395">
                  <c:v>7.5568434050447345E-3</c:v>
                </c:pt>
                <c:pt idx="396">
                  <c:v>7.5755353202677424E-3</c:v>
                </c:pt>
                <c:pt idx="397">
                  <c:v>7.5942272354907496E-3</c:v>
                </c:pt>
                <c:pt idx="398">
                  <c:v>7.6129191507137567E-3</c:v>
                </c:pt>
                <c:pt idx="399">
                  <c:v>7.6316110659367673E-3</c:v>
                </c:pt>
                <c:pt idx="400">
                  <c:v>7.6503029811597761E-3</c:v>
                </c:pt>
                <c:pt idx="401">
                  <c:v>7.6689948963827841E-3</c:v>
                </c:pt>
                <c:pt idx="402">
                  <c:v>7.6876868116057904E-3</c:v>
                </c:pt>
                <c:pt idx="403">
                  <c:v>7.7063787268288036E-3</c:v>
                </c:pt>
                <c:pt idx="404">
                  <c:v>7.7250706420518133E-3</c:v>
                </c:pt>
                <c:pt idx="405">
                  <c:v>7.7437625572748222E-3</c:v>
                </c:pt>
                <c:pt idx="406">
                  <c:v>7.7624544724978293E-3</c:v>
                </c:pt>
                <c:pt idx="407">
                  <c:v>7.7811463877208355E-3</c:v>
                </c:pt>
                <c:pt idx="408">
                  <c:v>7.7998383029438435E-3</c:v>
                </c:pt>
                <c:pt idx="409">
                  <c:v>7.8185302181668515E-3</c:v>
                </c:pt>
                <c:pt idx="410">
                  <c:v>7.837222133389863E-3</c:v>
                </c:pt>
                <c:pt idx="411">
                  <c:v>7.855914048612871E-3</c:v>
                </c:pt>
                <c:pt idx="412">
                  <c:v>7.8746059638358772E-3</c:v>
                </c:pt>
                <c:pt idx="413">
                  <c:v>7.8932978790588852E-3</c:v>
                </c:pt>
                <c:pt idx="414">
                  <c:v>7.9119897942819019E-3</c:v>
                </c:pt>
                <c:pt idx="415">
                  <c:v>7.9306817095049116E-3</c:v>
                </c:pt>
                <c:pt idx="416">
                  <c:v>7.9493736247279196E-3</c:v>
                </c:pt>
                <c:pt idx="417">
                  <c:v>7.9680655399509241E-3</c:v>
                </c:pt>
                <c:pt idx="418">
                  <c:v>7.9867574551739304E-3</c:v>
                </c:pt>
                <c:pt idx="419">
                  <c:v>8.0054493703969418E-3</c:v>
                </c:pt>
                <c:pt idx="420">
                  <c:v>8.0241412856199516E-3</c:v>
                </c:pt>
                <c:pt idx="421">
                  <c:v>8.0428332008429613E-3</c:v>
                </c:pt>
                <c:pt idx="422">
                  <c:v>8.0615251160659658E-3</c:v>
                </c:pt>
                <c:pt idx="423">
                  <c:v>8.0802170312889721E-3</c:v>
                </c:pt>
                <c:pt idx="424">
                  <c:v>8.0989089465119887E-3</c:v>
                </c:pt>
                <c:pt idx="425">
                  <c:v>8.1176008617349967E-3</c:v>
                </c:pt>
                <c:pt idx="426">
                  <c:v>8.1362927769580047E-3</c:v>
                </c:pt>
                <c:pt idx="427">
                  <c:v>8.154984692181011E-3</c:v>
                </c:pt>
                <c:pt idx="428">
                  <c:v>8.173676607404019E-3</c:v>
                </c:pt>
                <c:pt idx="429">
                  <c:v>8.1923685226270287E-3</c:v>
                </c:pt>
                <c:pt idx="430">
                  <c:v>8.2110604378500367E-3</c:v>
                </c:pt>
                <c:pt idx="431">
                  <c:v>8.2297523530730464E-3</c:v>
                </c:pt>
                <c:pt idx="432">
                  <c:v>8.2484442682960509E-3</c:v>
                </c:pt>
                <c:pt idx="433">
                  <c:v>8.2671361835190641E-3</c:v>
                </c:pt>
                <c:pt idx="434">
                  <c:v>8.2858280987420721E-3</c:v>
                </c:pt>
                <c:pt idx="435">
                  <c:v>8.3045200139650888E-3</c:v>
                </c:pt>
                <c:pt idx="436">
                  <c:v>8.3232119291880933E-3</c:v>
                </c:pt>
                <c:pt idx="437">
                  <c:v>8.3419038444110909E-3</c:v>
                </c:pt>
                <c:pt idx="438">
                  <c:v>8.3605957596341075E-3</c:v>
                </c:pt>
                <c:pt idx="439">
                  <c:v>8.3792876748571103E-3</c:v>
                </c:pt>
                <c:pt idx="440">
                  <c:v>8.3979795900801305E-3</c:v>
                </c:pt>
                <c:pt idx="441">
                  <c:v>8.4166715053031332E-3</c:v>
                </c:pt>
                <c:pt idx="442">
                  <c:v>8.4353634205261291E-3</c:v>
                </c:pt>
                <c:pt idx="443">
                  <c:v>8.4540553357491527E-3</c:v>
                </c:pt>
                <c:pt idx="444">
                  <c:v>8.4727472509721555E-3</c:v>
                </c:pt>
                <c:pt idx="445">
                  <c:v>8.4914391661951721E-3</c:v>
                </c:pt>
                <c:pt idx="446">
                  <c:v>8.5101310814181784E-3</c:v>
                </c:pt>
                <c:pt idx="447">
                  <c:v>8.5288229966411777E-3</c:v>
                </c:pt>
                <c:pt idx="448">
                  <c:v>8.5475149118641944E-3</c:v>
                </c:pt>
                <c:pt idx="449">
                  <c:v>8.5662068270871972E-3</c:v>
                </c:pt>
                <c:pt idx="450">
                  <c:v>8.5848987423102156E-3</c:v>
                </c:pt>
                <c:pt idx="451">
                  <c:v>8.6035906575332201E-3</c:v>
                </c:pt>
                <c:pt idx="452">
                  <c:v>8.6222825727562177E-3</c:v>
                </c:pt>
                <c:pt idx="453">
                  <c:v>8.6409744879792395E-3</c:v>
                </c:pt>
                <c:pt idx="454">
                  <c:v>8.6596664032022423E-3</c:v>
                </c:pt>
                <c:pt idx="455">
                  <c:v>8.6783583184252607E-3</c:v>
                </c:pt>
                <c:pt idx="456">
                  <c:v>8.6970502336482652E-3</c:v>
                </c:pt>
                <c:pt idx="457">
                  <c:v>8.7157421488712628E-3</c:v>
                </c:pt>
                <c:pt idx="458">
                  <c:v>8.7344340640942795E-3</c:v>
                </c:pt>
                <c:pt idx="459">
                  <c:v>8.7531259793172857E-3</c:v>
                </c:pt>
                <c:pt idx="460">
                  <c:v>8.7718178945403024E-3</c:v>
                </c:pt>
                <c:pt idx="461">
                  <c:v>8.7905098097633035E-3</c:v>
                </c:pt>
                <c:pt idx="462">
                  <c:v>8.8092017249863028E-3</c:v>
                </c:pt>
                <c:pt idx="463">
                  <c:v>8.8278936402093194E-3</c:v>
                </c:pt>
                <c:pt idx="464">
                  <c:v>8.8465855554323292E-3</c:v>
                </c:pt>
                <c:pt idx="465">
                  <c:v>8.8652774706553458E-3</c:v>
                </c:pt>
                <c:pt idx="466">
                  <c:v>8.8839693858783503E-3</c:v>
                </c:pt>
                <c:pt idx="467">
                  <c:v>8.9026613011013479E-3</c:v>
                </c:pt>
                <c:pt idx="468">
                  <c:v>8.9213532163243646E-3</c:v>
                </c:pt>
                <c:pt idx="469">
                  <c:v>8.9400451315473708E-3</c:v>
                </c:pt>
                <c:pt idx="470">
                  <c:v>8.9587370467703875E-3</c:v>
                </c:pt>
                <c:pt idx="471">
                  <c:v>8.9774289619933972E-3</c:v>
                </c:pt>
                <c:pt idx="472">
                  <c:v>8.9961208772164087E-3</c:v>
                </c:pt>
                <c:pt idx="473">
                  <c:v>9.0148127924393924E-3</c:v>
                </c:pt>
                <c:pt idx="474">
                  <c:v>9.0335047076624125E-3</c:v>
                </c:pt>
                <c:pt idx="475">
                  <c:v>9.0521966228854431E-3</c:v>
                </c:pt>
                <c:pt idx="476">
                  <c:v>9.0708885381084146E-3</c:v>
                </c:pt>
                <c:pt idx="477">
                  <c:v>9.0895804533314261E-3</c:v>
                </c:pt>
                <c:pt idx="478">
                  <c:v>9.1082723685544566E-3</c:v>
                </c:pt>
                <c:pt idx="479">
                  <c:v>9.126964283777475E-3</c:v>
                </c:pt>
                <c:pt idx="480">
                  <c:v>9.1456561990004605E-3</c:v>
                </c:pt>
                <c:pt idx="481">
                  <c:v>9.1643481142234771E-3</c:v>
                </c:pt>
                <c:pt idx="482">
                  <c:v>9.1830400294465007E-3</c:v>
                </c:pt>
                <c:pt idx="483">
                  <c:v>9.2017319446694845E-3</c:v>
                </c:pt>
                <c:pt idx="484">
                  <c:v>9.2204238598925046E-3</c:v>
                </c:pt>
                <c:pt idx="485">
                  <c:v>9.2391157751155334E-3</c:v>
                </c:pt>
                <c:pt idx="486">
                  <c:v>9.2578076903385518E-3</c:v>
                </c:pt>
                <c:pt idx="487">
                  <c:v>9.2764996055615181E-3</c:v>
                </c:pt>
                <c:pt idx="488">
                  <c:v>9.2951915207845487E-3</c:v>
                </c:pt>
                <c:pt idx="489">
                  <c:v>9.3138834360075688E-3</c:v>
                </c:pt>
                <c:pt idx="490">
                  <c:v>9.3325753512305543E-3</c:v>
                </c:pt>
                <c:pt idx="491">
                  <c:v>9.3512672664535744E-3</c:v>
                </c:pt>
                <c:pt idx="492">
                  <c:v>9.3699591816765876E-3</c:v>
                </c:pt>
                <c:pt idx="493">
                  <c:v>9.3886510968996181E-3</c:v>
                </c:pt>
                <c:pt idx="494">
                  <c:v>9.4073430121225914E-3</c:v>
                </c:pt>
                <c:pt idx="495">
                  <c:v>9.426034927345622E-3</c:v>
                </c:pt>
                <c:pt idx="496">
                  <c:v>9.4447268425686404E-3</c:v>
                </c:pt>
                <c:pt idx="497">
                  <c:v>9.4634187577916085E-3</c:v>
                </c:pt>
                <c:pt idx="498">
                  <c:v>9.482110673014639E-3</c:v>
                </c:pt>
                <c:pt idx="499">
                  <c:v>9.5008025882376574E-3</c:v>
                </c:pt>
                <c:pt idx="500">
                  <c:v>9.5194945034606862E-3</c:v>
                </c:pt>
                <c:pt idx="501">
                  <c:v>9.5381864186836595E-3</c:v>
                </c:pt>
                <c:pt idx="502">
                  <c:v>9.556878333906671E-3</c:v>
                </c:pt>
                <c:pt idx="503">
                  <c:v>9.5755702491297032E-3</c:v>
                </c:pt>
                <c:pt idx="504">
                  <c:v>9.5942621643526731E-3</c:v>
                </c:pt>
                <c:pt idx="505">
                  <c:v>9.6129540795757036E-3</c:v>
                </c:pt>
                <c:pt idx="506">
                  <c:v>9.6316459947987203E-3</c:v>
                </c:pt>
                <c:pt idx="507">
                  <c:v>9.6503379100216884E-3</c:v>
                </c:pt>
                <c:pt idx="508">
                  <c:v>9.6690298252447189E-3</c:v>
                </c:pt>
                <c:pt idx="509">
                  <c:v>9.6877217404677356E-3</c:v>
                </c:pt>
                <c:pt idx="510">
                  <c:v>9.7064136556907678E-3</c:v>
                </c:pt>
                <c:pt idx="511">
                  <c:v>9.7251055709137377E-3</c:v>
                </c:pt>
                <c:pt idx="512">
                  <c:v>9.7437974861367509E-3</c:v>
                </c:pt>
                <c:pt idx="513">
                  <c:v>9.7624894013597814E-3</c:v>
                </c:pt>
                <c:pt idx="514">
                  <c:v>9.7811813165827547E-3</c:v>
                </c:pt>
                <c:pt idx="515">
                  <c:v>9.7998732318057835E-3</c:v>
                </c:pt>
                <c:pt idx="516">
                  <c:v>9.8185651470288036E-3</c:v>
                </c:pt>
                <c:pt idx="517">
                  <c:v>9.8372570622518168E-3</c:v>
                </c:pt>
                <c:pt idx="518">
                  <c:v>9.8559489774747988E-3</c:v>
                </c:pt>
                <c:pt idx="519">
                  <c:v>9.8746408926978189E-3</c:v>
                </c:pt>
                <c:pt idx="520">
                  <c:v>9.8933328079208356E-3</c:v>
                </c:pt>
                <c:pt idx="521">
                  <c:v>9.9120247231438245E-3</c:v>
                </c:pt>
                <c:pt idx="522">
                  <c:v>9.930716638366836E-3</c:v>
                </c:pt>
                <c:pt idx="523">
                  <c:v>9.9494085535898665E-3</c:v>
                </c:pt>
                <c:pt idx="524">
                  <c:v>9.9681004688128849E-3</c:v>
                </c:pt>
                <c:pt idx="525">
                  <c:v>9.9867923840358565E-3</c:v>
                </c:pt>
                <c:pt idx="526">
                  <c:v>1.0005484299258887E-2</c:v>
                </c:pt>
                <c:pt idx="527">
                  <c:v>1.00241762144819E-2</c:v>
                </c:pt>
                <c:pt idx="528">
                  <c:v>1.0042868129704884E-2</c:v>
                </c:pt>
                <c:pt idx="529">
                  <c:v>1.0061560044927902E-2</c:v>
                </c:pt>
                <c:pt idx="530">
                  <c:v>1.0080251960150919E-2</c:v>
                </c:pt>
                <c:pt idx="531">
                  <c:v>1.0098943875373953E-2</c:v>
                </c:pt>
                <c:pt idx="532">
                  <c:v>1.0117635790596918E-2</c:v>
                </c:pt>
                <c:pt idx="533">
                  <c:v>1.0136327705819948E-2</c:v>
                </c:pt>
                <c:pt idx="534">
                  <c:v>1.0155019621042967E-2</c:v>
                </c:pt>
                <c:pt idx="535">
                  <c:v>1.0173711536265936E-2</c:v>
                </c:pt>
                <c:pt idx="536">
                  <c:v>1.0192403451488969E-2</c:v>
                </c:pt>
                <c:pt idx="537">
                  <c:v>1.021109536671198E-2</c:v>
                </c:pt>
                <c:pt idx="538">
                  <c:v>1.0229787281934966E-2</c:v>
                </c:pt>
                <c:pt idx="539">
                  <c:v>1.0248479197157986E-2</c:v>
                </c:pt>
                <c:pt idx="540">
                  <c:v>1.0267171112381001E-2</c:v>
                </c:pt>
                <c:pt idx="541">
                  <c:v>1.0285863027604033E-2</c:v>
                </c:pt>
                <c:pt idx="542">
                  <c:v>1.0304554942826999E-2</c:v>
                </c:pt>
                <c:pt idx="543">
                  <c:v>1.032324685805003E-2</c:v>
                </c:pt>
                <c:pt idx="544">
                  <c:v>1.034193877327305E-2</c:v>
                </c:pt>
                <c:pt idx="545">
                  <c:v>1.036063068849602E-2</c:v>
                </c:pt>
                <c:pt idx="546">
                  <c:v>1.037932260371905E-2</c:v>
                </c:pt>
                <c:pt idx="547">
                  <c:v>1.0398014518942063E-2</c:v>
                </c:pt>
                <c:pt idx="548">
                  <c:v>1.0416706434165094E-2</c:v>
                </c:pt>
                <c:pt idx="549">
                  <c:v>1.0435398349388066E-2</c:v>
                </c:pt>
                <c:pt idx="550">
                  <c:v>1.0454090264611082E-2</c:v>
                </c:pt>
                <c:pt idx="551">
                  <c:v>1.0472782179834115E-2</c:v>
                </c:pt>
                <c:pt idx="552">
                  <c:v>1.0491474095057081E-2</c:v>
                </c:pt>
                <c:pt idx="553">
                  <c:v>1.0510166010280111E-2</c:v>
                </c:pt>
                <c:pt idx="554">
                  <c:v>1.0528857925503132E-2</c:v>
                </c:pt>
                <c:pt idx="555">
                  <c:v>1.0547549840726148E-2</c:v>
                </c:pt>
                <c:pt idx="556">
                  <c:v>1.0566241755949134E-2</c:v>
                </c:pt>
                <c:pt idx="557">
                  <c:v>1.0584933671172147E-2</c:v>
                </c:pt>
                <c:pt idx="558">
                  <c:v>1.0603625586395177E-2</c:v>
                </c:pt>
                <c:pt idx="559">
                  <c:v>1.0622317501618151E-2</c:v>
                </c:pt>
                <c:pt idx="560">
                  <c:v>1.0641009416841164E-2</c:v>
                </c:pt>
                <c:pt idx="561">
                  <c:v>1.0659701332064198E-2</c:v>
                </c:pt>
                <c:pt idx="562">
                  <c:v>1.0678393247287209E-2</c:v>
                </c:pt>
                <c:pt idx="563">
                  <c:v>1.0697085162510195E-2</c:v>
                </c:pt>
                <c:pt idx="564">
                  <c:v>1.0715777077733213E-2</c:v>
                </c:pt>
                <c:pt idx="565">
                  <c:v>1.0734468992956228E-2</c:v>
                </c:pt>
                <c:pt idx="566">
                  <c:v>1.0753160908179215E-2</c:v>
                </c:pt>
                <c:pt idx="567">
                  <c:v>1.0771852823402229E-2</c:v>
                </c:pt>
                <c:pt idx="568">
                  <c:v>1.0790544738625257E-2</c:v>
                </c:pt>
                <c:pt idx="569">
                  <c:v>1.0809236653848229E-2</c:v>
                </c:pt>
                <c:pt idx="570">
                  <c:v>1.0827928569071244E-2</c:v>
                </c:pt>
                <c:pt idx="571">
                  <c:v>1.0846620484294278E-2</c:v>
                </c:pt>
                <c:pt idx="572">
                  <c:v>1.0865312399517289E-2</c:v>
                </c:pt>
                <c:pt idx="573">
                  <c:v>1.0884004314740275E-2</c:v>
                </c:pt>
                <c:pt idx="574">
                  <c:v>1.0902696229963293E-2</c:v>
                </c:pt>
                <c:pt idx="575">
                  <c:v>1.0921388145186308E-2</c:v>
                </c:pt>
                <c:pt idx="576">
                  <c:v>1.0940080060409293E-2</c:v>
                </c:pt>
                <c:pt idx="577">
                  <c:v>1.0958771975632307E-2</c:v>
                </c:pt>
                <c:pt idx="578">
                  <c:v>1.0977463890855339E-2</c:v>
                </c:pt>
                <c:pt idx="579">
                  <c:v>1.0996155806078359E-2</c:v>
                </c:pt>
                <c:pt idx="580">
                  <c:v>1.1014847721301325E-2</c:v>
                </c:pt>
                <c:pt idx="581">
                  <c:v>1.1033539636524361E-2</c:v>
                </c:pt>
                <c:pt idx="582">
                  <c:v>1.1052231551747373E-2</c:v>
                </c:pt>
                <c:pt idx="583">
                  <c:v>1.1070923466970355E-2</c:v>
                </c:pt>
                <c:pt idx="584">
                  <c:v>1.1089615382193376E-2</c:v>
                </c:pt>
                <c:pt idx="585">
                  <c:v>1.1108307297416391E-2</c:v>
                </c:pt>
                <c:pt idx="586">
                  <c:v>1.1126999212639422E-2</c:v>
                </c:pt>
                <c:pt idx="587">
                  <c:v>1.114569112786239E-2</c:v>
                </c:pt>
                <c:pt idx="588">
                  <c:v>1.1164383043085421E-2</c:v>
                </c:pt>
                <c:pt idx="589">
                  <c:v>1.1183074958308441E-2</c:v>
                </c:pt>
                <c:pt idx="590">
                  <c:v>1.1201766873531409E-2</c:v>
                </c:pt>
                <c:pt idx="591">
                  <c:v>1.1220458788754443E-2</c:v>
                </c:pt>
                <c:pt idx="592">
                  <c:v>1.1239150703977456E-2</c:v>
                </c:pt>
                <c:pt idx="593">
                  <c:v>1.1257842619200487E-2</c:v>
                </c:pt>
                <c:pt idx="594">
                  <c:v>1.127653453442346E-2</c:v>
                </c:pt>
                <c:pt idx="595">
                  <c:v>1.1295226449646475E-2</c:v>
                </c:pt>
                <c:pt idx="596">
                  <c:v>1.1313918364869507E-2</c:v>
                </c:pt>
                <c:pt idx="597">
                  <c:v>1.1332610280092473E-2</c:v>
                </c:pt>
                <c:pt idx="598">
                  <c:v>1.1351302195315504E-2</c:v>
                </c:pt>
                <c:pt idx="599">
                  <c:v>1.1369994110538524E-2</c:v>
                </c:pt>
                <c:pt idx="600">
                  <c:v>1.1388686025761492E-2</c:v>
                </c:pt>
                <c:pt idx="601">
                  <c:v>1.1407377940984526E-2</c:v>
                </c:pt>
                <c:pt idx="602">
                  <c:v>1.1426069856207539E-2</c:v>
                </c:pt>
                <c:pt idx="603">
                  <c:v>1.1444761771430566E-2</c:v>
                </c:pt>
                <c:pt idx="604">
                  <c:v>1.1463453686653542E-2</c:v>
                </c:pt>
                <c:pt idx="605">
                  <c:v>1.1482145601876555E-2</c:v>
                </c:pt>
                <c:pt idx="606">
                  <c:v>1.150083751709959E-2</c:v>
                </c:pt>
                <c:pt idx="607">
                  <c:v>1.1519529432322555E-2</c:v>
                </c:pt>
                <c:pt idx="608">
                  <c:v>1.1538221347545586E-2</c:v>
                </c:pt>
                <c:pt idx="609">
                  <c:v>1.1556913262768604E-2</c:v>
                </c:pt>
                <c:pt idx="610">
                  <c:v>1.1575605177991621E-2</c:v>
                </c:pt>
                <c:pt idx="611">
                  <c:v>1.1594297093214606E-2</c:v>
                </c:pt>
                <c:pt idx="612">
                  <c:v>1.1612989008437619E-2</c:v>
                </c:pt>
                <c:pt idx="613">
                  <c:v>1.163168092366065E-2</c:v>
                </c:pt>
                <c:pt idx="614">
                  <c:v>1.1650372838883621E-2</c:v>
                </c:pt>
                <c:pt idx="615">
                  <c:v>1.1669064754106638E-2</c:v>
                </c:pt>
                <c:pt idx="616">
                  <c:v>1.1687756669329672E-2</c:v>
                </c:pt>
                <c:pt idx="617">
                  <c:v>1.1706448584552684E-2</c:v>
                </c:pt>
                <c:pt idx="618">
                  <c:v>1.1725140499775667E-2</c:v>
                </c:pt>
                <c:pt idx="619">
                  <c:v>1.1743832414998687E-2</c:v>
                </c:pt>
                <c:pt idx="620">
                  <c:v>1.1762524330221702E-2</c:v>
                </c:pt>
                <c:pt idx="621">
                  <c:v>1.1781216245444689E-2</c:v>
                </c:pt>
                <c:pt idx="622">
                  <c:v>1.1799908160667701E-2</c:v>
                </c:pt>
                <c:pt idx="623">
                  <c:v>1.1818600075890731E-2</c:v>
                </c:pt>
                <c:pt idx="624">
                  <c:v>1.183729199111375E-2</c:v>
                </c:pt>
                <c:pt idx="625">
                  <c:v>1.185598390633672E-2</c:v>
                </c:pt>
                <c:pt idx="626">
                  <c:v>1.1874675821559754E-2</c:v>
                </c:pt>
                <c:pt idx="627">
                  <c:v>1.1893367736782765E-2</c:v>
                </c:pt>
                <c:pt idx="628">
                  <c:v>1.1912059652005751E-2</c:v>
                </c:pt>
                <c:pt idx="629">
                  <c:v>1.1930751567228769E-2</c:v>
                </c:pt>
                <c:pt idx="630">
                  <c:v>1.1949443482451782E-2</c:v>
                </c:pt>
                <c:pt idx="631">
                  <c:v>1.1968135397674814E-2</c:v>
                </c:pt>
                <c:pt idx="632">
                  <c:v>1.1986827312897783E-2</c:v>
                </c:pt>
                <c:pt idx="633">
                  <c:v>1.200551922812081E-2</c:v>
                </c:pt>
                <c:pt idx="634">
                  <c:v>1.2024211143343833E-2</c:v>
                </c:pt>
                <c:pt idx="635">
                  <c:v>1.2042903058566801E-2</c:v>
                </c:pt>
                <c:pt idx="636">
                  <c:v>1.2061594973789834E-2</c:v>
                </c:pt>
                <c:pt idx="637">
                  <c:v>1.2080286889012849E-2</c:v>
                </c:pt>
                <c:pt idx="638">
                  <c:v>1.2098978804235817E-2</c:v>
                </c:pt>
                <c:pt idx="639">
                  <c:v>1.2117670719458852E-2</c:v>
                </c:pt>
                <c:pt idx="640">
                  <c:v>1.2136362634681852E-2</c:v>
                </c:pt>
                <c:pt idx="641">
                  <c:v>1.2155054549904901E-2</c:v>
                </c:pt>
                <c:pt idx="642">
                  <c:v>1.2173746465127854E-2</c:v>
                </c:pt>
                <c:pt idx="643">
                  <c:v>1.21924383803509E-2</c:v>
                </c:pt>
                <c:pt idx="644">
                  <c:v>1.2211130295573904E-2</c:v>
                </c:pt>
                <c:pt idx="645">
                  <c:v>1.2229822210796892E-2</c:v>
                </c:pt>
                <c:pt idx="646">
                  <c:v>1.2248514126019903E-2</c:v>
                </c:pt>
                <c:pt idx="647">
                  <c:v>1.2267206041242937E-2</c:v>
                </c:pt>
                <c:pt idx="648">
                  <c:v>1.228589795646595E-2</c:v>
                </c:pt>
                <c:pt idx="649">
                  <c:v>1.2304589871688941E-2</c:v>
                </c:pt>
                <c:pt idx="650">
                  <c:v>1.232328178691194E-2</c:v>
                </c:pt>
                <c:pt idx="651">
                  <c:v>1.234197370213499E-2</c:v>
                </c:pt>
                <c:pt idx="652">
                  <c:v>1.2360665617357942E-2</c:v>
                </c:pt>
                <c:pt idx="653">
                  <c:v>1.237935753258099E-2</c:v>
                </c:pt>
                <c:pt idx="654">
                  <c:v>1.2398049447803993E-2</c:v>
                </c:pt>
                <c:pt idx="655">
                  <c:v>1.2416741363027024E-2</c:v>
                </c:pt>
                <c:pt idx="656">
                  <c:v>1.2435433278249992E-2</c:v>
                </c:pt>
                <c:pt idx="657">
                  <c:v>1.2454125193473026E-2</c:v>
                </c:pt>
                <c:pt idx="658">
                  <c:v>1.2472817108696039E-2</c:v>
                </c:pt>
                <c:pt idx="659">
                  <c:v>1.249150902391903E-2</c:v>
                </c:pt>
                <c:pt idx="660">
                  <c:v>1.2510200939142027E-2</c:v>
                </c:pt>
                <c:pt idx="661">
                  <c:v>1.2528892854365044E-2</c:v>
                </c:pt>
                <c:pt idx="662">
                  <c:v>1.2547584769588078E-2</c:v>
                </c:pt>
                <c:pt idx="663">
                  <c:v>1.2566276684811048E-2</c:v>
                </c:pt>
                <c:pt idx="664">
                  <c:v>1.258496860003408E-2</c:v>
                </c:pt>
                <c:pt idx="665">
                  <c:v>1.2603660515257083E-2</c:v>
                </c:pt>
                <c:pt idx="666">
                  <c:v>1.2622352430480085E-2</c:v>
                </c:pt>
                <c:pt idx="667">
                  <c:v>1.2641044345703083E-2</c:v>
                </c:pt>
                <c:pt idx="668">
                  <c:v>1.2659736260926129E-2</c:v>
                </c:pt>
                <c:pt idx="669">
                  <c:v>1.2678428176149087E-2</c:v>
                </c:pt>
                <c:pt idx="670">
                  <c:v>1.2697120091372117E-2</c:v>
                </c:pt>
                <c:pt idx="671">
                  <c:v>1.2715812006595134E-2</c:v>
                </c:pt>
                <c:pt idx="672">
                  <c:v>1.2734503921818166E-2</c:v>
                </c:pt>
                <c:pt idx="673">
                  <c:v>1.2753195837041136E-2</c:v>
                </c:pt>
                <c:pt idx="674">
                  <c:v>1.277188775226417E-2</c:v>
                </c:pt>
                <c:pt idx="675">
                  <c:v>1.2790579667487171E-2</c:v>
                </c:pt>
                <c:pt idx="676">
                  <c:v>1.2809271582710172E-2</c:v>
                </c:pt>
                <c:pt idx="677">
                  <c:v>1.2827963497933172E-2</c:v>
                </c:pt>
                <c:pt idx="678">
                  <c:v>1.284665541315622E-2</c:v>
                </c:pt>
                <c:pt idx="679">
                  <c:v>1.2865347328379222E-2</c:v>
                </c:pt>
                <c:pt idx="680">
                  <c:v>1.2884039243602208E-2</c:v>
                </c:pt>
                <c:pt idx="681">
                  <c:v>1.2902731158825224E-2</c:v>
                </c:pt>
                <c:pt idx="682">
                  <c:v>1.2921423074048255E-2</c:v>
                </c:pt>
                <c:pt idx="683">
                  <c:v>1.2940114989271223E-2</c:v>
                </c:pt>
                <c:pt idx="684">
                  <c:v>1.2958806904494261E-2</c:v>
                </c:pt>
                <c:pt idx="685">
                  <c:v>1.2977498819717256E-2</c:v>
                </c:pt>
                <c:pt idx="686">
                  <c:v>1.2996190734940271E-2</c:v>
                </c:pt>
                <c:pt idx="687">
                  <c:v>1.301488265016326E-2</c:v>
                </c:pt>
                <c:pt idx="688">
                  <c:v>1.3033574565386275E-2</c:v>
                </c:pt>
                <c:pt idx="689">
                  <c:v>1.3052266480609309E-2</c:v>
                </c:pt>
                <c:pt idx="690">
                  <c:v>1.3070958395832263E-2</c:v>
                </c:pt>
                <c:pt idx="691">
                  <c:v>1.3089650311055313E-2</c:v>
                </c:pt>
                <c:pt idx="692">
                  <c:v>1.3108342226278311E-2</c:v>
                </c:pt>
                <c:pt idx="693">
                  <c:v>1.3127034141501358E-2</c:v>
                </c:pt>
                <c:pt idx="694">
                  <c:v>1.3145726056724313E-2</c:v>
                </c:pt>
                <c:pt idx="695">
                  <c:v>1.3164417971947343E-2</c:v>
                </c:pt>
                <c:pt idx="696">
                  <c:v>1.318310988717036E-2</c:v>
                </c:pt>
                <c:pt idx="697">
                  <c:v>1.3201801802393345E-2</c:v>
                </c:pt>
                <c:pt idx="698">
                  <c:v>1.3220493717616362E-2</c:v>
                </c:pt>
                <c:pt idx="699">
                  <c:v>1.3239185632839396E-2</c:v>
                </c:pt>
                <c:pt idx="700">
                  <c:v>1.325787754806235E-2</c:v>
                </c:pt>
                <c:pt idx="701">
                  <c:v>1.32765694632854E-2</c:v>
                </c:pt>
                <c:pt idx="702">
                  <c:v>1.3295261378508397E-2</c:v>
                </c:pt>
                <c:pt idx="703">
                  <c:v>1.3313953293731449E-2</c:v>
                </c:pt>
                <c:pt idx="704">
                  <c:v>1.3332645208954403E-2</c:v>
                </c:pt>
                <c:pt idx="705">
                  <c:v>1.3351337124177434E-2</c:v>
                </c:pt>
                <c:pt idx="706">
                  <c:v>1.337002903940045E-2</c:v>
                </c:pt>
                <c:pt idx="707">
                  <c:v>1.3388720954623436E-2</c:v>
                </c:pt>
                <c:pt idx="708">
                  <c:v>1.3407412869846452E-2</c:v>
                </c:pt>
                <c:pt idx="709">
                  <c:v>1.3426104785069486E-2</c:v>
                </c:pt>
                <c:pt idx="710">
                  <c:v>1.3444796700292486E-2</c:v>
                </c:pt>
                <c:pt idx="711">
                  <c:v>1.3463488615515454E-2</c:v>
                </c:pt>
                <c:pt idx="712">
                  <c:v>1.3482180530738488E-2</c:v>
                </c:pt>
                <c:pt idx="713">
                  <c:v>1.3500872445961504E-2</c:v>
                </c:pt>
                <c:pt idx="714">
                  <c:v>1.3519564361184492E-2</c:v>
                </c:pt>
                <c:pt idx="715">
                  <c:v>1.3538256276407487E-2</c:v>
                </c:pt>
                <c:pt idx="716">
                  <c:v>1.3556948191630537E-2</c:v>
                </c:pt>
                <c:pt idx="717">
                  <c:v>1.3575640106853536E-2</c:v>
                </c:pt>
                <c:pt idx="718">
                  <c:v>1.3594332022076543E-2</c:v>
                </c:pt>
                <c:pt idx="719">
                  <c:v>1.3613023937299542E-2</c:v>
                </c:pt>
                <c:pt idx="720">
                  <c:v>1.3631715852522572E-2</c:v>
                </c:pt>
                <c:pt idx="721">
                  <c:v>1.3650407767745544E-2</c:v>
                </c:pt>
                <c:pt idx="722">
                  <c:v>1.3669099682968575E-2</c:v>
                </c:pt>
                <c:pt idx="723">
                  <c:v>1.3687791598191591E-2</c:v>
                </c:pt>
                <c:pt idx="724">
                  <c:v>1.3706483513414625E-2</c:v>
                </c:pt>
                <c:pt idx="725">
                  <c:v>1.3725175428637576E-2</c:v>
                </c:pt>
                <c:pt idx="726">
                  <c:v>1.3743867343860627E-2</c:v>
                </c:pt>
                <c:pt idx="727">
                  <c:v>1.3762559259083627E-2</c:v>
                </c:pt>
                <c:pt idx="728">
                  <c:v>1.3781251174306629E-2</c:v>
                </c:pt>
                <c:pt idx="729">
                  <c:v>1.3799943089529629E-2</c:v>
                </c:pt>
                <c:pt idx="730">
                  <c:v>1.3818635004752663E-2</c:v>
                </c:pt>
                <c:pt idx="731">
                  <c:v>1.3837326919975631E-2</c:v>
                </c:pt>
                <c:pt idx="732">
                  <c:v>1.3856018835198665E-2</c:v>
                </c:pt>
                <c:pt idx="733">
                  <c:v>1.3874710750421678E-2</c:v>
                </c:pt>
                <c:pt idx="734">
                  <c:v>1.3893402665644716E-2</c:v>
                </c:pt>
                <c:pt idx="735">
                  <c:v>1.3912094580867666E-2</c:v>
                </c:pt>
                <c:pt idx="736">
                  <c:v>1.3930786496090683E-2</c:v>
                </c:pt>
                <c:pt idx="737">
                  <c:v>1.3949478411313714E-2</c:v>
                </c:pt>
                <c:pt idx="738">
                  <c:v>1.3968170326536685E-2</c:v>
                </c:pt>
                <c:pt idx="739">
                  <c:v>1.3986862241759719E-2</c:v>
                </c:pt>
                <c:pt idx="740">
                  <c:v>1.4005554156982718E-2</c:v>
                </c:pt>
                <c:pt idx="741">
                  <c:v>1.4024246072205766E-2</c:v>
                </c:pt>
                <c:pt idx="742">
                  <c:v>1.4042937987428721E-2</c:v>
                </c:pt>
                <c:pt idx="743">
                  <c:v>1.4061629902651768E-2</c:v>
                </c:pt>
                <c:pt idx="744">
                  <c:v>1.4080321817874769E-2</c:v>
                </c:pt>
                <c:pt idx="745">
                  <c:v>1.4099013733097755E-2</c:v>
                </c:pt>
                <c:pt idx="746">
                  <c:v>1.4117705648320773E-2</c:v>
                </c:pt>
                <c:pt idx="747">
                  <c:v>1.4136397563543804E-2</c:v>
                </c:pt>
                <c:pt idx="748">
                  <c:v>1.415508947876682E-2</c:v>
                </c:pt>
                <c:pt idx="749">
                  <c:v>1.4173781393989809E-2</c:v>
                </c:pt>
                <c:pt idx="750">
                  <c:v>1.4192473309212807E-2</c:v>
                </c:pt>
                <c:pt idx="751">
                  <c:v>1.4211165224435857E-2</c:v>
                </c:pt>
                <c:pt idx="752">
                  <c:v>1.4229857139658809E-2</c:v>
                </c:pt>
                <c:pt idx="753">
                  <c:v>1.4248549054881859E-2</c:v>
                </c:pt>
                <c:pt idx="754">
                  <c:v>1.4267240970104858E-2</c:v>
                </c:pt>
                <c:pt idx="755">
                  <c:v>1.428593288532789E-2</c:v>
                </c:pt>
                <c:pt idx="756">
                  <c:v>1.430462480055086E-2</c:v>
                </c:pt>
                <c:pt idx="757">
                  <c:v>1.4323316715773891E-2</c:v>
                </c:pt>
                <c:pt idx="758">
                  <c:v>1.4342008630996907E-2</c:v>
                </c:pt>
                <c:pt idx="759">
                  <c:v>1.4360700546219896E-2</c:v>
                </c:pt>
                <c:pt idx="760">
                  <c:v>1.4379392461442894E-2</c:v>
                </c:pt>
                <c:pt idx="761">
                  <c:v>1.4398084376665909E-2</c:v>
                </c:pt>
                <c:pt idx="762">
                  <c:v>1.4416776291888943E-2</c:v>
                </c:pt>
                <c:pt idx="763">
                  <c:v>1.4435468207111914E-2</c:v>
                </c:pt>
                <c:pt idx="764">
                  <c:v>1.4454160122334945E-2</c:v>
                </c:pt>
                <c:pt idx="765">
                  <c:v>1.4472852037557942E-2</c:v>
                </c:pt>
                <c:pt idx="766">
                  <c:v>1.4491543952780949E-2</c:v>
                </c:pt>
                <c:pt idx="767">
                  <c:v>1.4510235868003946E-2</c:v>
                </c:pt>
                <c:pt idx="768">
                  <c:v>1.4528927783226998E-2</c:v>
                </c:pt>
                <c:pt idx="769">
                  <c:v>1.454761969844995E-2</c:v>
                </c:pt>
                <c:pt idx="770">
                  <c:v>1.4566311613672982E-2</c:v>
                </c:pt>
                <c:pt idx="771">
                  <c:v>1.4585003528895999E-2</c:v>
                </c:pt>
                <c:pt idx="772">
                  <c:v>1.4603695444119033E-2</c:v>
                </c:pt>
                <c:pt idx="773">
                  <c:v>1.4622387359342003E-2</c:v>
                </c:pt>
                <c:pt idx="774">
                  <c:v>1.4641079274565035E-2</c:v>
                </c:pt>
                <c:pt idx="775">
                  <c:v>1.4659771189788033E-2</c:v>
                </c:pt>
                <c:pt idx="776">
                  <c:v>1.4678463105011037E-2</c:v>
                </c:pt>
                <c:pt idx="777">
                  <c:v>1.4697155020234037E-2</c:v>
                </c:pt>
                <c:pt idx="778">
                  <c:v>1.4715846935457084E-2</c:v>
                </c:pt>
                <c:pt idx="779">
                  <c:v>1.4734538850680086E-2</c:v>
                </c:pt>
                <c:pt idx="780">
                  <c:v>1.4753230765903073E-2</c:v>
                </c:pt>
                <c:pt idx="781">
                  <c:v>1.4771922681126089E-2</c:v>
                </c:pt>
                <c:pt idx="782">
                  <c:v>1.4790614596349123E-2</c:v>
                </c:pt>
                <c:pt idx="783">
                  <c:v>1.4809306511572091E-2</c:v>
                </c:pt>
                <c:pt idx="784">
                  <c:v>1.4827998426795124E-2</c:v>
                </c:pt>
                <c:pt idx="785">
                  <c:v>1.4846690342018121E-2</c:v>
                </c:pt>
                <c:pt idx="786">
                  <c:v>1.4865382257241138E-2</c:v>
                </c:pt>
                <c:pt idx="787">
                  <c:v>1.4884074172464123E-2</c:v>
                </c:pt>
                <c:pt idx="788">
                  <c:v>1.490276608768714E-2</c:v>
                </c:pt>
                <c:pt idx="789">
                  <c:v>1.4921458002910174E-2</c:v>
                </c:pt>
                <c:pt idx="790">
                  <c:v>1.4940149918133128E-2</c:v>
                </c:pt>
                <c:pt idx="791">
                  <c:v>1.4958841833356174E-2</c:v>
                </c:pt>
                <c:pt idx="792">
                  <c:v>1.4977533748579177E-2</c:v>
                </c:pt>
                <c:pt idx="793">
                  <c:v>1.4996225663802182E-2</c:v>
                </c:pt>
                <c:pt idx="794">
                  <c:v>1.5014917579025185E-2</c:v>
                </c:pt>
                <c:pt idx="795">
                  <c:v>1.5033609494248205E-2</c:v>
                </c:pt>
                <c:pt idx="796">
                  <c:v>1.5052301409471225E-2</c:v>
                </c:pt>
                <c:pt idx="797">
                  <c:v>1.5070993324694214E-2</c:v>
                </c:pt>
                <c:pt idx="798">
                  <c:v>1.5089685239917232E-2</c:v>
                </c:pt>
                <c:pt idx="799">
                  <c:v>1.5108377155140268E-2</c:v>
                </c:pt>
                <c:pt idx="800">
                  <c:v>1.5127069070363207E-2</c:v>
                </c:pt>
                <c:pt idx="801">
                  <c:v>1.514576098558626E-2</c:v>
                </c:pt>
                <c:pt idx="802">
                  <c:v>1.5164452900809261E-2</c:v>
                </c:pt>
                <c:pt idx="803">
                  <c:v>1.5183144816032314E-2</c:v>
                </c:pt>
                <c:pt idx="804">
                  <c:v>1.5201836731255268E-2</c:v>
                </c:pt>
                <c:pt idx="805">
                  <c:v>1.5220528646478305E-2</c:v>
                </c:pt>
                <c:pt idx="806">
                  <c:v>1.523922056170131E-2</c:v>
                </c:pt>
                <c:pt idx="807">
                  <c:v>1.5257912476924299E-2</c:v>
                </c:pt>
                <c:pt idx="808">
                  <c:v>1.5276604392147317E-2</c:v>
                </c:pt>
                <c:pt idx="809">
                  <c:v>1.5295296307370355E-2</c:v>
                </c:pt>
                <c:pt idx="810">
                  <c:v>1.5313988222593356E-2</c:v>
                </c:pt>
                <c:pt idx="811">
                  <c:v>1.5332680137816312E-2</c:v>
                </c:pt>
                <c:pt idx="812">
                  <c:v>1.5351372053039349E-2</c:v>
                </c:pt>
                <c:pt idx="813">
                  <c:v>1.5370063968262366E-2</c:v>
                </c:pt>
                <c:pt idx="814">
                  <c:v>1.5388755883485355E-2</c:v>
                </c:pt>
                <c:pt idx="815">
                  <c:v>1.5407447798708356E-2</c:v>
                </c:pt>
                <c:pt idx="816">
                  <c:v>1.5426139713931411E-2</c:v>
                </c:pt>
                <c:pt idx="817">
                  <c:v>1.5444831629154398E-2</c:v>
                </c:pt>
                <c:pt idx="818">
                  <c:v>1.5463523544377404E-2</c:v>
                </c:pt>
                <c:pt idx="819">
                  <c:v>1.5482215459600403E-2</c:v>
                </c:pt>
                <c:pt idx="820">
                  <c:v>1.5500907374823441E-2</c:v>
                </c:pt>
                <c:pt idx="821">
                  <c:v>1.5519599290046399E-2</c:v>
                </c:pt>
                <c:pt idx="822">
                  <c:v>1.5538291205269433E-2</c:v>
                </c:pt>
                <c:pt idx="823">
                  <c:v>1.5556983120492449E-2</c:v>
                </c:pt>
                <c:pt idx="824">
                  <c:v>1.5575675035715485E-2</c:v>
                </c:pt>
                <c:pt idx="825">
                  <c:v>1.5594366950938424E-2</c:v>
                </c:pt>
                <c:pt idx="826">
                  <c:v>1.5613058866161478E-2</c:v>
                </c:pt>
                <c:pt idx="827">
                  <c:v>1.5631750781384481E-2</c:v>
                </c:pt>
                <c:pt idx="828">
                  <c:v>1.5650442696607487E-2</c:v>
                </c:pt>
                <c:pt idx="829">
                  <c:v>1.566913461183049E-2</c:v>
                </c:pt>
                <c:pt idx="830">
                  <c:v>1.5687826527053528E-2</c:v>
                </c:pt>
                <c:pt idx="831">
                  <c:v>1.5706518442276485E-2</c:v>
                </c:pt>
                <c:pt idx="832">
                  <c:v>1.5725210357499519E-2</c:v>
                </c:pt>
                <c:pt idx="833">
                  <c:v>1.5743902272722536E-2</c:v>
                </c:pt>
                <c:pt idx="834">
                  <c:v>1.5762594187945574E-2</c:v>
                </c:pt>
                <c:pt idx="835">
                  <c:v>1.5781286103168528E-2</c:v>
                </c:pt>
                <c:pt idx="836">
                  <c:v>1.5799978018391548E-2</c:v>
                </c:pt>
                <c:pt idx="837">
                  <c:v>1.5818669933614568E-2</c:v>
                </c:pt>
                <c:pt idx="838">
                  <c:v>1.5837361848837526E-2</c:v>
                </c:pt>
                <c:pt idx="839">
                  <c:v>1.5856053764060577E-2</c:v>
                </c:pt>
                <c:pt idx="840">
                  <c:v>1.587474567928358E-2</c:v>
                </c:pt>
                <c:pt idx="841">
                  <c:v>1.5893437594506631E-2</c:v>
                </c:pt>
                <c:pt idx="842">
                  <c:v>1.5912129509729572E-2</c:v>
                </c:pt>
                <c:pt idx="843">
                  <c:v>1.5930821424952609E-2</c:v>
                </c:pt>
                <c:pt idx="844">
                  <c:v>1.5949513340175626E-2</c:v>
                </c:pt>
                <c:pt idx="845">
                  <c:v>1.5968205255398618E-2</c:v>
                </c:pt>
                <c:pt idx="846">
                  <c:v>1.5986897170621635E-2</c:v>
                </c:pt>
                <c:pt idx="847">
                  <c:v>1.6005589085844672E-2</c:v>
                </c:pt>
                <c:pt idx="848">
                  <c:v>1.6024281001067675E-2</c:v>
                </c:pt>
                <c:pt idx="849">
                  <c:v>1.6042972916290664E-2</c:v>
                </c:pt>
                <c:pt idx="850">
                  <c:v>1.6061664831513667E-2</c:v>
                </c:pt>
                <c:pt idx="851">
                  <c:v>1.6080356746736718E-2</c:v>
                </c:pt>
                <c:pt idx="852">
                  <c:v>1.6099048661959672E-2</c:v>
                </c:pt>
                <c:pt idx="853">
                  <c:v>1.6117740577182696E-2</c:v>
                </c:pt>
                <c:pt idx="854">
                  <c:v>1.6136432492405713E-2</c:v>
                </c:pt>
                <c:pt idx="855">
                  <c:v>1.615512440762875E-2</c:v>
                </c:pt>
                <c:pt idx="856">
                  <c:v>1.6173816322851718E-2</c:v>
                </c:pt>
                <c:pt idx="857">
                  <c:v>1.6192508238074756E-2</c:v>
                </c:pt>
                <c:pt idx="858">
                  <c:v>1.6211200153297762E-2</c:v>
                </c:pt>
                <c:pt idx="859">
                  <c:v>1.6229892068520751E-2</c:v>
                </c:pt>
                <c:pt idx="860">
                  <c:v>1.624858398374375E-2</c:v>
                </c:pt>
                <c:pt idx="861">
                  <c:v>1.626727589896677E-2</c:v>
                </c:pt>
                <c:pt idx="862">
                  <c:v>1.6285967814189756E-2</c:v>
                </c:pt>
                <c:pt idx="863">
                  <c:v>1.6304659729412762E-2</c:v>
                </c:pt>
                <c:pt idx="864">
                  <c:v>1.6323351644635796E-2</c:v>
                </c:pt>
                <c:pt idx="865">
                  <c:v>1.6342043559858799E-2</c:v>
                </c:pt>
                <c:pt idx="866">
                  <c:v>1.6360735475081805E-2</c:v>
                </c:pt>
                <c:pt idx="867">
                  <c:v>1.6379427390304811E-2</c:v>
                </c:pt>
                <c:pt idx="868">
                  <c:v>1.6398119305527863E-2</c:v>
                </c:pt>
                <c:pt idx="869">
                  <c:v>1.6416811220750817E-2</c:v>
                </c:pt>
                <c:pt idx="870">
                  <c:v>1.6435503135973837E-2</c:v>
                </c:pt>
                <c:pt idx="871">
                  <c:v>1.6454195051196857E-2</c:v>
                </c:pt>
                <c:pt idx="872">
                  <c:v>1.6472886966419891E-2</c:v>
                </c:pt>
                <c:pt idx="873">
                  <c:v>1.6491578881642849E-2</c:v>
                </c:pt>
                <c:pt idx="874">
                  <c:v>1.65102707968659E-2</c:v>
                </c:pt>
                <c:pt idx="875">
                  <c:v>1.6528962712088886E-2</c:v>
                </c:pt>
                <c:pt idx="876">
                  <c:v>1.6547654627311892E-2</c:v>
                </c:pt>
                <c:pt idx="877">
                  <c:v>1.6566346542534895E-2</c:v>
                </c:pt>
                <c:pt idx="878">
                  <c:v>1.6585038457757932E-2</c:v>
                </c:pt>
                <c:pt idx="879">
                  <c:v>1.6603730372980949E-2</c:v>
                </c:pt>
                <c:pt idx="880">
                  <c:v>1.6622422288203938E-2</c:v>
                </c:pt>
                <c:pt idx="881">
                  <c:v>1.664111420342694E-2</c:v>
                </c:pt>
                <c:pt idx="882">
                  <c:v>1.6659806118649974E-2</c:v>
                </c:pt>
                <c:pt idx="883">
                  <c:v>1.6678498033872932E-2</c:v>
                </c:pt>
                <c:pt idx="884">
                  <c:v>1.6697189949095984E-2</c:v>
                </c:pt>
                <c:pt idx="885">
                  <c:v>1.6715881864318986E-2</c:v>
                </c:pt>
                <c:pt idx="886">
                  <c:v>1.6734573779542003E-2</c:v>
                </c:pt>
                <c:pt idx="887">
                  <c:v>1.6753265694764978E-2</c:v>
                </c:pt>
                <c:pt idx="888">
                  <c:v>1.6771957609987981E-2</c:v>
                </c:pt>
                <c:pt idx="889">
                  <c:v>1.6790649525211032E-2</c:v>
                </c:pt>
                <c:pt idx="890">
                  <c:v>1.6809341440433986E-2</c:v>
                </c:pt>
                <c:pt idx="891">
                  <c:v>1.6828033355657038E-2</c:v>
                </c:pt>
                <c:pt idx="892">
                  <c:v>1.6846725270880027E-2</c:v>
                </c:pt>
                <c:pt idx="893">
                  <c:v>1.6865417186103016E-2</c:v>
                </c:pt>
                <c:pt idx="894">
                  <c:v>1.6884109101326036E-2</c:v>
                </c:pt>
                <c:pt idx="895">
                  <c:v>1.690280101654907E-2</c:v>
                </c:pt>
                <c:pt idx="896">
                  <c:v>1.692149293177209E-2</c:v>
                </c:pt>
                <c:pt idx="897">
                  <c:v>1.6940184846995079E-2</c:v>
                </c:pt>
                <c:pt idx="898">
                  <c:v>1.6958876762218068E-2</c:v>
                </c:pt>
                <c:pt idx="899">
                  <c:v>1.6977568677441119E-2</c:v>
                </c:pt>
                <c:pt idx="900">
                  <c:v>1.6996260592664073E-2</c:v>
                </c:pt>
                <c:pt idx="901">
                  <c:v>1.7014952507887125E-2</c:v>
                </c:pt>
                <c:pt idx="902">
                  <c:v>1.7033644423110127E-2</c:v>
                </c:pt>
                <c:pt idx="903">
                  <c:v>1.7052336338333147E-2</c:v>
                </c:pt>
                <c:pt idx="904">
                  <c:v>1.7071028253556123E-2</c:v>
                </c:pt>
                <c:pt idx="905">
                  <c:v>1.7089720168779153E-2</c:v>
                </c:pt>
                <c:pt idx="906">
                  <c:v>1.7108412084002177E-2</c:v>
                </c:pt>
                <c:pt idx="907">
                  <c:v>1.7127103999225166E-2</c:v>
                </c:pt>
                <c:pt idx="908">
                  <c:v>1.7145795914448168E-2</c:v>
                </c:pt>
                <c:pt idx="909">
                  <c:v>1.7164487829671206E-2</c:v>
                </c:pt>
                <c:pt idx="910">
                  <c:v>1.7183179744894209E-2</c:v>
                </c:pt>
                <c:pt idx="911">
                  <c:v>1.7201871660117177E-2</c:v>
                </c:pt>
                <c:pt idx="912">
                  <c:v>1.7220563575340214E-2</c:v>
                </c:pt>
                <c:pt idx="913">
                  <c:v>1.7239255490563217E-2</c:v>
                </c:pt>
                <c:pt idx="914">
                  <c:v>1.7257947405786209E-2</c:v>
                </c:pt>
                <c:pt idx="915">
                  <c:v>1.7276639321009212E-2</c:v>
                </c:pt>
                <c:pt idx="916">
                  <c:v>1.729533123623226E-2</c:v>
                </c:pt>
                <c:pt idx="917">
                  <c:v>1.7314023151455266E-2</c:v>
                </c:pt>
                <c:pt idx="918">
                  <c:v>1.7332715066678259E-2</c:v>
                </c:pt>
                <c:pt idx="919">
                  <c:v>1.7351406981901275E-2</c:v>
                </c:pt>
                <c:pt idx="920">
                  <c:v>1.7370098897124292E-2</c:v>
                </c:pt>
                <c:pt idx="921">
                  <c:v>1.7388790812347267E-2</c:v>
                </c:pt>
                <c:pt idx="922">
                  <c:v>1.7407482727570301E-2</c:v>
                </c:pt>
                <c:pt idx="923">
                  <c:v>1.7426174642793304E-2</c:v>
                </c:pt>
                <c:pt idx="924">
                  <c:v>1.7444866558016359E-2</c:v>
                </c:pt>
                <c:pt idx="925">
                  <c:v>1.7463558473239313E-2</c:v>
                </c:pt>
                <c:pt idx="926">
                  <c:v>1.7482250388462347E-2</c:v>
                </c:pt>
                <c:pt idx="927">
                  <c:v>1.7500942303685353E-2</c:v>
                </c:pt>
                <c:pt idx="928">
                  <c:v>1.7519634218908342E-2</c:v>
                </c:pt>
                <c:pt idx="929">
                  <c:v>1.7538326134131359E-2</c:v>
                </c:pt>
                <c:pt idx="930">
                  <c:v>1.7557018049354393E-2</c:v>
                </c:pt>
                <c:pt idx="931">
                  <c:v>1.757570996457735E-2</c:v>
                </c:pt>
                <c:pt idx="932">
                  <c:v>1.7594401879800384E-2</c:v>
                </c:pt>
                <c:pt idx="933">
                  <c:v>1.7613093795023391E-2</c:v>
                </c:pt>
                <c:pt idx="934">
                  <c:v>1.7631785710246442E-2</c:v>
                </c:pt>
                <c:pt idx="935">
                  <c:v>1.76504776254694E-2</c:v>
                </c:pt>
                <c:pt idx="936">
                  <c:v>1.7669169540692413E-2</c:v>
                </c:pt>
                <c:pt idx="937">
                  <c:v>1.7687861455915437E-2</c:v>
                </c:pt>
                <c:pt idx="938">
                  <c:v>1.7706553371138391E-2</c:v>
                </c:pt>
                <c:pt idx="939">
                  <c:v>1.7725245286361446E-2</c:v>
                </c:pt>
                <c:pt idx="940">
                  <c:v>1.7743937201584445E-2</c:v>
                </c:pt>
                <c:pt idx="941">
                  <c:v>1.7762629116807496E-2</c:v>
                </c:pt>
                <c:pt idx="942">
                  <c:v>1.7781321032030437E-2</c:v>
                </c:pt>
                <c:pt idx="943">
                  <c:v>1.7800012947253474E-2</c:v>
                </c:pt>
                <c:pt idx="944">
                  <c:v>1.7818704862476491E-2</c:v>
                </c:pt>
                <c:pt idx="945">
                  <c:v>1.783739677769948E-2</c:v>
                </c:pt>
                <c:pt idx="946">
                  <c:v>1.78560886929225E-2</c:v>
                </c:pt>
                <c:pt idx="947">
                  <c:v>1.7874780608145534E-2</c:v>
                </c:pt>
                <c:pt idx="948">
                  <c:v>1.7893472523368523E-2</c:v>
                </c:pt>
                <c:pt idx="949">
                  <c:v>1.7912164438591525E-2</c:v>
                </c:pt>
                <c:pt idx="950">
                  <c:v>1.7930856353814532E-2</c:v>
                </c:pt>
                <c:pt idx="951">
                  <c:v>1.7949548269037583E-2</c:v>
                </c:pt>
                <c:pt idx="952">
                  <c:v>1.7968240184260541E-2</c:v>
                </c:pt>
                <c:pt idx="953">
                  <c:v>1.7986932099483561E-2</c:v>
                </c:pt>
                <c:pt idx="954">
                  <c:v>1.8005624014706574E-2</c:v>
                </c:pt>
                <c:pt idx="955">
                  <c:v>1.8024315929929612E-2</c:v>
                </c:pt>
                <c:pt idx="956">
                  <c:v>1.8043007845152587E-2</c:v>
                </c:pt>
                <c:pt idx="957">
                  <c:v>1.8061699760375621E-2</c:v>
                </c:pt>
                <c:pt idx="958">
                  <c:v>1.8080391675598627E-2</c:v>
                </c:pt>
                <c:pt idx="959">
                  <c:v>1.8099083590821616E-2</c:v>
                </c:pt>
                <c:pt idx="960">
                  <c:v>1.8117775506044619E-2</c:v>
                </c:pt>
                <c:pt idx="961">
                  <c:v>1.8136467421267635E-2</c:v>
                </c:pt>
                <c:pt idx="962">
                  <c:v>1.8155159336490624E-2</c:v>
                </c:pt>
                <c:pt idx="963">
                  <c:v>1.8173851251713627E-2</c:v>
                </c:pt>
                <c:pt idx="964">
                  <c:v>1.8192543166936664E-2</c:v>
                </c:pt>
                <c:pt idx="965">
                  <c:v>1.821123508215966E-2</c:v>
                </c:pt>
                <c:pt idx="966">
                  <c:v>1.822992699738267E-2</c:v>
                </c:pt>
                <c:pt idx="967">
                  <c:v>1.8248618912605673E-2</c:v>
                </c:pt>
                <c:pt idx="968">
                  <c:v>1.826731082782871E-2</c:v>
                </c:pt>
                <c:pt idx="969">
                  <c:v>1.8286002743051678E-2</c:v>
                </c:pt>
                <c:pt idx="970">
                  <c:v>1.8304694658274702E-2</c:v>
                </c:pt>
                <c:pt idx="971">
                  <c:v>1.8323386573497719E-2</c:v>
                </c:pt>
                <c:pt idx="972">
                  <c:v>1.8342078488720756E-2</c:v>
                </c:pt>
                <c:pt idx="973">
                  <c:v>1.836077040394371E-2</c:v>
                </c:pt>
                <c:pt idx="974">
                  <c:v>1.8379462319166762E-2</c:v>
                </c:pt>
                <c:pt idx="975">
                  <c:v>1.8398154234389751E-2</c:v>
                </c:pt>
                <c:pt idx="976">
                  <c:v>1.8416846149612757E-2</c:v>
                </c:pt>
                <c:pt idx="977">
                  <c:v>1.8435538064835756E-2</c:v>
                </c:pt>
                <c:pt idx="978">
                  <c:v>1.8454229980058797E-2</c:v>
                </c:pt>
                <c:pt idx="979">
                  <c:v>1.847292189528181E-2</c:v>
                </c:pt>
                <c:pt idx="980">
                  <c:v>1.8491613810504803E-2</c:v>
                </c:pt>
                <c:pt idx="981">
                  <c:v>1.8510305725727805E-2</c:v>
                </c:pt>
                <c:pt idx="982">
                  <c:v>1.8528997640950839E-2</c:v>
                </c:pt>
                <c:pt idx="983">
                  <c:v>1.8547689556173801E-2</c:v>
                </c:pt>
                <c:pt idx="984">
                  <c:v>1.8566381471396848E-2</c:v>
                </c:pt>
                <c:pt idx="985">
                  <c:v>1.8585073386619855E-2</c:v>
                </c:pt>
                <c:pt idx="986">
                  <c:v>1.8603765301842826E-2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18-4B4F-9EBA-EE92853F7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17055"/>
        <c:axId val="348188495"/>
      </c:scatterChart>
      <c:valAx>
        <c:axId val="457517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88495"/>
        <c:crosses val="autoZero"/>
        <c:crossBetween val="midCat"/>
      </c:valAx>
      <c:valAx>
        <c:axId val="34818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17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'10 assets data'!$Y$1:$AH$1</c:f>
              <c:numCache>
                <c:formatCode>0.00000000</c:formatCode>
                <c:ptCount val="10"/>
                <c:pt idx="0">
                  <c:v>1.5537772235936767E-3</c:v>
                </c:pt>
                <c:pt idx="1">
                  <c:v>3.4135275487535773E-3</c:v>
                </c:pt>
                <c:pt idx="2">
                  <c:v>1.748228351620335E-3</c:v>
                </c:pt>
                <c:pt idx="3">
                  <c:v>2.1251343092044449E-3</c:v>
                </c:pt>
                <c:pt idx="4">
                  <c:v>2.0199671759852048E-3</c:v>
                </c:pt>
                <c:pt idx="5">
                  <c:v>1.9794110663640578E-3</c:v>
                </c:pt>
                <c:pt idx="6">
                  <c:v>1.1259240410812158E-3</c:v>
                </c:pt>
                <c:pt idx="7">
                  <c:v>1.3740609933981368E-3</c:v>
                </c:pt>
                <c:pt idx="8">
                  <c:v>-1.4860884103186207E-3</c:v>
                </c:pt>
                <c:pt idx="9">
                  <c:v>4.587614690935383E-3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0E-499E-A462-318669EF299D}"/>
            </c:ext>
          </c:extLst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'10 assets data'!$Y$2:$AH$2</c:f>
              <c:numCache>
                <c:formatCode>0.00000000</c:formatCode>
                <c:ptCount val="10"/>
                <c:pt idx="0">
                  <c:v>1.9820305200539759E-4</c:v>
                </c:pt>
                <c:pt idx="1">
                  <c:v>2.1743922953630711E-4</c:v>
                </c:pt>
                <c:pt idx="2">
                  <c:v>8.766018889719381E-5</c:v>
                </c:pt>
                <c:pt idx="3">
                  <c:v>8.1800693185603342E-5</c:v>
                </c:pt>
                <c:pt idx="4">
                  <c:v>7.5560142088786092E-5</c:v>
                </c:pt>
                <c:pt idx="5">
                  <c:v>1.0340040457604894E-4</c:v>
                </c:pt>
                <c:pt idx="6">
                  <c:v>5.9843425754528281E-5</c:v>
                </c:pt>
                <c:pt idx="7">
                  <c:v>1.6177188091229613E-4</c:v>
                </c:pt>
                <c:pt idx="8">
                  <c:v>1.877754809390355E-4</c:v>
                </c:pt>
                <c:pt idx="9">
                  <c:v>2.2939928507976422E-4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0E-499E-A462-318669EF2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902955"/>
        <c:axId val="455651693"/>
      </c:lineChart>
      <c:catAx>
        <c:axId val="5529029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5651693"/>
        <c:crosses val="autoZero"/>
        <c:auto val="1"/>
        <c:lblAlgn val="ctr"/>
        <c:lblOffset val="100"/>
        <c:noMultiLvlLbl val="1"/>
      </c:catAx>
      <c:valAx>
        <c:axId val="4556516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0.000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290295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26</xdr:col>
      <xdr:colOff>50007</xdr:colOff>
      <xdr:row>31</xdr:row>
      <xdr:rowOff>38101</xdr:rowOff>
    </xdr:from>
    <xdr:ext cx="3998118" cy="1771648"/>
    <xdr:pic>
      <xdr:nvPicPr>
        <xdr:cNvPr id="3" name="image1.jp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148132" y="5205414"/>
          <a:ext cx="3998118" cy="1771648"/>
        </a:xfrm>
        <a:prstGeom prst="rect">
          <a:avLst/>
        </a:prstGeom>
        <a:noFill/>
      </xdr:spPr>
    </xdr:pic>
    <xdr:clientData fLocksWithSheet="0"/>
  </xdr:oneCellAnchor>
  <xdr:twoCellAnchor>
    <xdr:from>
      <xdr:col>35</xdr:col>
      <xdr:colOff>184546</xdr:colOff>
      <xdr:row>26</xdr:row>
      <xdr:rowOff>92868</xdr:rowOff>
    </xdr:from>
    <xdr:to>
      <xdr:col>41</xdr:col>
      <xdr:colOff>345281</xdr:colOff>
      <xdr:row>47</xdr:row>
      <xdr:rowOff>47623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E1E00524-A90A-A670-247E-228F01D9F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</xdr:colOff>
      <xdr:row>1</xdr:row>
      <xdr:rowOff>119063</xdr:rowOff>
    </xdr:from>
    <xdr:to>
      <xdr:col>13</xdr:col>
      <xdr:colOff>357187</xdr:colOff>
      <xdr:row>25</xdr:row>
      <xdr:rowOff>105437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4A9291-044B-1BC4-B3C7-0D0DCA07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9375" y="285751"/>
          <a:ext cx="8572500" cy="48441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295275</xdr:colOff>
      <xdr:row>3</xdr:row>
      <xdr:rowOff>114300</xdr:rowOff>
    </xdr:from>
    <xdr:ext cx="6972300" cy="4295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N7:W67" headerRowCount="0">
  <tableColumns count="10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</tableColumns>
  <tableStyleInfo name="10 assets 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46DEEEC-AD98-423E-B560-329D59C37CA6}">
  <we:reference id="wa104100404" version="3.0.0.1" store="en-US" storeType="OMEX"/>
  <we:alternateReferences>
    <we:reference id="WA104100404" version="3.0.0.1" store="WA104100404" storeType="OMEX"/>
  </we:alternateReferences>
  <we:properties>
    <we:property name="GT4HHC8bHRMFL05JDi5CEyguBB0p" value="&quot;bQhMQWBcLxdx&quot;"/>
    <we:property name="GT4HHC8bHRMFL05JFS5INyAi" value="&quot;eA==&quot;"/>
    <we:property name="GT4HHC8bHRMFL05JFy1a" value="&quot;bQhMSWI=&quot;"/>
    <we:property name="GT4HHC8bHRMFL05JKyBcDCw+Nwo/FFg=" value="&quot;aXBVWA==&quot;"/>
    <we:property name="GT4HHC8bHRMFL05JKyBcDCw+Nwo/FFs=" value="&quot;aXJVWA==&quot;"/>
    <we:property name="GT4HHC8bHRMFL05JKyBcDCw+NwoyC1g=" value="&quot;bQ5MSWtCTXFsdwM=&quot;"/>
    <we:property name="GT4HHC8bHRMFL05JKyBcDCw+NwoyC1s=" value="&quot;eQ==&quot;"/>
    <we:property name="GT4HHC8bHRMFL05JKyBcDCw+Nx00Hw==" value="&quot;eQ==&quot;"/>
    <we:property name="GT4HHC8bHRMFL05JKyBcDCw+NxQyC1g=" value="&quot;bQ9MSWtCTXBsdwM=&quot;"/>
    <we:property name="GT4HHC8bHRMFL05JKyBcDCw+NxQyC1s=" value="&quot;bQhMQWBcLxdx&quot;"/>
    <we:property name="GT4HHC8bHRMFL05JKyBcDCw+NxY/Hw==" value="&quot;eA==&quot;"/>
    <we:property name="GT4HHC8bHRMFL05JKyBcDCw+NxYvFQ==" value="&quot;ew==&quot;"/>
    <we:property name="UniqueID" value="&quot;20241121707678856354&quot;"/>
    <we:property name="eHxIGSkLDEc7ZlIJLC4RCSYgHh0oJw5SOA==" value="&quot;eWJYSGpIWQI=&quot;"/>
    <we:property name="eHxIGSkLDEc7ZlIJLC4RCSYgHh0oJw9WKQ==" value="&quot;eWJYSGpIWQI=&quot;"/>
    <we:property name="eHxIGSkLDEc7ZlIJLC4RCSYgHh0oJwBDIQ==" value="&quot;eA==&quot;"/>
    <we:property name="eHxIGSkLDEc7ZlIJLC4RCSYgHh0oJwBDLA==" value="&quot;eg==&quot;"/>
    <we:property name="eHxIGSkLDEc7ZlIJLC4RCSYgHh0oJwBDOw==" value="&quot;eWJRQQ==&quot;"/>
    <we:property name="eHxIGSkLDEc7ZlIJLC4RCSYgHh0oJwRAJA==" value="&quot;eQ==&quot;"/>
    <we:property name="eHxIGSkLDEc7ZlIJLC4RCSYgHh0oJwRBPA==" value="&quot;eWJYT28=&quot;"/>
    <we:property name="eHxIGSkLDEc7ZlIJLC4RCSYgHh0oJwRWPA==" value="&quot;ew==&quot;"/>
    <we:property name="eHxIGSkLDEc7ZlIJLC4RCSYgHh0oJwRdIQ==" value="&quot;enw=&quot;"/>
    <we:property name="eHxIGSkLDEc7ZlIJLC4RCSYgHh0oJwVDOA==" value="&quot;eQ==&quot;"/>
    <we:property name="eHxIGSkLDEc7ZlIJLC4RCSYgHh0oJwVDPA==" value="&quot;eQ==&quot;"/>
    <we:property name="eHxIGSkLDEc7ZlIJLC4RCSYgHh0oJwdHOg==" value="&quot;ew==&quot;"/>
    <we:property name="eHxIGSkLDEc7ZlIJLC4RCSYgHh0oJwdWLw==" value="&quot;eA==&quot;"/>
    <we:property name="eHxIGSkLDEc7ZlIJLC4RCSYgHh0oJwhBOw==" value="&quot;eA==&quot;"/>
    <we:property name="eHxIGSkLDEc7ZlIJLC4RCSYgHh0oJwhQKw==" value="&quot;eWJYSGs=&quot;"/>
    <we:property name="eHxIGSkLDEc7ZlIJLC4RCSYgHh0oJwpFLw==" value="&quot;eWJYSGpJ&quot;"/>
    <we:property name="eHxIGSkLDEc7ZlIJLC4RCSYgHh0oJwxdLw==" value="&quot;Dh4v&quot;"/>
    <we:property name="eHxIGSkLDEc7ZlIJLC4RCSYgHh0oJx1cJA==" value="&quot;eWJYSQ==&quot;"/>
    <we:property name="eHxIGSkLDEc7ZlIJLC4RCSYgHh0oJxlBLQ==" value="&quot;eWJYSGpIWQI=&quot;"/>
    <we:property name="eHxIGSkLDEc7ZlIJLC4RCSYgHh0oJxpAMg==" value="&quot;eHxY&quot;"/>
    <we:property name="eHxIGSkLDEc7ZlIJLC4RCSYgHh0oJxpHKQ==" value="&quot;eQ==&quot;"/>
    <we:property name="eHxIGSkLDEc7ZlIJLC4RCSYgHh0oJxpQJA==" value="&quot;eA==&quot;"/>
    <we:property name="eHxIGSkLDEc7ZlIJLC4RCSYgHh0oJxpcKw==" value="&quot;eQ==&quot;"/>
    <we:property name="eHxIGSkLDEc7ZlIJLC4RCSYgHh0oJxtALA==" value="&quot;eQ==&quot;"/>
    <we:property name="eHxIGSkLDEc7ZlIJLC4RCSYgHh0oJxtRPg==" value="&quot;eA==&quot;"/>
    <we:property name="eHxIGSkLDEc7ZlIJLC4RCSYgHh0oJxtWOw==" value="&quot;fA==&quot;"/>
    <we:property name="eHxIGSkLDEc7ZlIJLC4RCSYgHh0oJxtfMA==" value="&quot;eQ==&quot;"/>
    <we:property name="eHxIGSkLDEc7ZlIJLC4RNSsm" value="&quot;&quot;"/>
    <we:property name="eHxIGSkLDEc7ZlIJLC4RNyg0JRE0" value="&quot;eA==&quot;"/>
  </we:properties>
  <we:bindings>
    <we:binding id="Var0" type="matrix" appref="{324B799A-E2C3-4F50-A207-116946B4C7D4}"/>
    <we:binding id="refEdit" type="matrix" appref="{3018581C-4CA7-43BC-BD21-C7697C9C41C7}"/>
    <we:binding id="Worker" type="matrix" appref="{5DC9E57D-8709-4C80-9193-2A30F5881F92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FD1048575"/>
  <sheetViews>
    <sheetView tabSelected="1" topLeftCell="AE52" zoomScale="80" zoomScaleNormal="80" workbookViewId="0">
      <selection activeCell="AP22" sqref="AP22"/>
    </sheetView>
  </sheetViews>
  <sheetFormatPr defaultColWidth="12.5703125" defaultRowHeight="15.75" customHeight="1" x14ac:dyDescent="0.2"/>
  <cols>
    <col min="2" max="2" width="5.5703125" customWidth="1"/>
    <col min="3" max="3" width="13.42578125" customWidth="1"/>
    <col min="7" max="7" width="16.28515625" customWidth="1"/>
    <col min="9" max="9" width="16.140625" customWidth="1"/>
    <col min="13" max="13" width="5.42578125" customWidth="1"/>
    <col min="14" max="15" width="15" customWidth="1"/>
    <col min="16" max="16" width="15.42578125" customWidth="1"/>
    <col min="17" max="17" width="15.85546875" customWidth="1"/>
    <col min="18" max="18" width="16.28515625" customWidth="1"/>
    <col min="19" max="19" width="15" customWidth="1"/>
    <col min="20" max="20" width="16.140625" customWidth="1"/>
    <col min="21" max="21" width="14.42578125" customWidth="1"/>
    <col min="22" max="22" width="15" customWidth="1"/>
    <col min="23" max="23" width="14.140625" customWidth="1"/>
    <col min="24" max="24" width="7.42578125" customWidth="1"/>
    <col min="25" max="25" width="16.85546875" customWidth="1"/>
    <col min="26" max="26" width="13.42578125" customWidth="1"/>
    <col min="27" max="28" width="15.42578125" customWidth="1"/>
    <col min="29" max="29" width="20.5703125" bestFit="1" customWidth="1"/>
    <col min="30" max="30" width="14.7109375" customWidth="1"/>
    <col min="31" max="31" width="16.140625" customWidth="1"/>
    <col min="32" max="34" width="14.42578125" customWidth="1"/>
    <col min="35" max="38" width="14.140625" customWidth="1"/>
    <col min="39" max="41" width="17.28515625" customWidth="1"/>
    <col min="42" max="42" width="14.140625" customWidth="1"/>
    <col min="43" max="43" width="15.28515625" customWidth="1"/>
    <col min="44" max="59" width="14.140625" customWidth="1"/>
    <col min="60" max="60" width="19.28515625" customWidth="1"/>
    <col min="61" max="61" width="15.42578125" customWidth="1"/>
    <col min="62" max="63" width="14.140625" customWidth="1"/>
  </cols>
  <sheetData>
    <row r="1" spans="1:63" ht="12.75" x14ac:dyDescent="0.2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>
        <f t="shared" ref="Y1:AH1" si="0">AVERAGE(N8:N67)</f>
        <v>1.5537772235936767E-3</v>
      </c>
      <c r="Z1" s="2">
        <f t="shared" si="0"/>
        <v>3.4135275487535773E-3</v>
      </c>
      <c r="AA1" s="2">
        <f t="shared" si="0"/>
        <v>1.748228351620335E-3</v>
      </c>
      <c r="AB1" s="2">
        <f t="shared" si="0"/>
        <v>2.1251343092044449E-3</v>
      </c>
      <c r="AC1" s="2">
        <f t="shared" si="0"/>
        <v>2.0199671759852048E-3</v>
      </c>
      <c r="AD1" s="2">
        <f t="shared" si="0"/>
        <v>1.9794110663640578E-3</v>
      </c>
      <c r="AE1" s="2">
        <f t="shared" si="0"/>
        <v>1.1259240410812158E-3</v>
      </c>
      <c r="AF1" s="2">
        <f t="shared" si="0"/>
        <v>1.3740609933981368E-3</v>
      </c>
      <c r="AG1" s="2">
        <f t="shared" si="0"/>
        <v>-1.4860884103186207E-3</v>
      </c>
      <c r="AH1" s="2">
        <f t="shared" si="0"/>
        <v>4.587614690935383E-3</v>
      </c>
      <c r="AI1" s="1"/>
      <c r="AJ1" s="1"/>
      <c r="AK1" s="1"/>
      <c r="AL1" s="1"/>
      <c r="AM1" s="1"/>
      <c r="AN1" s="1"/>
      <c r="AO1" s="1"/>
      <c r="AP1" s="1"/>
      <c r="AQ1" s="1"/>
      <c r="AR1" s="3"/>
      <c r="AS1" s="1"/>
      <c r="AT1" s="1"/>
      <c r="AU1" s="1"/>
      <c r="AV1" s="1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</row>
    <row r="2" spans="1:63" ht="12.75" x14ac:dyDescent="0.2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>
        <f t="shared" ref="Y2:AH2" si="1">VAR(N8:N67)</f>
        <v>1.9820305200539759E-4</v>
      </c>
      <c r="Z2" s="2">
        <f t="shared" si="1"/>
        <v>2.1743922953630711E-4</v>
      </c>
      <c r="AA2" s="2">
        <f t="shared" si="1"/>
        <v>8.766018889719381E-5</v>
      </c>
      <c r="AB2" s="2">
        <f t="shared" si="1"/>
        <v>8.1800693185603342E-5</v>
      </c>
      <c r="AC2" s="2">
        <f t="shared" si="1"/>
        <v>7.5560142088786092E-5</v>
      </c>
      <c r="AD2" s="2">
        <f t="shared" si="1"/>
        <v>1.0340040457604894E-4</v>
      </c>
      <c r="AE2" s="2">
        <f t="shared" si="1"/>
        <v>5.9843425754528281E-5</v>
      </c>
      <c r="AF2" s="2">
        <f t="shared" si="1"/>
        <v>1.6177188091229613E-4</v>
      </c>
      <c r="AG2" s="2">
        <f t="shared" si="1"/>
        <v>1.877754809390355E-4</v>
      </c>
      <c r="AH2" s="2">
        <f t="shared" si="1"/>
        <v>2.2939928507976422E-4</v>
      </c>
      <c r="AI2" s="2"/>
      <c r="AJ2" s="1"/>
      <c r="AK2" s="1"/>
      <c r="AL2" s="1"/>
      <c r="AM2" s="1"/>
      <c r="AN2" s="1"/>
      <c r="AO2" s="1"/>
      <c r="AP2" s="1"/>
      <c r="AQ2" s="1"/>
      <c r="AR2" s="3"/>
      <c r="AS2" s="1"/>
      <c r="AT2" s="1"/>
      <c r="AU2" s="1"/>
      <c r="AV2" s="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 ht="12.75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4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1"/>
      <c r="AL3" s="1"/>
      <c r="AM3" s="1"/>
      <c r="AN3" s="1"/>
      <c r="AO3" s="1"/>
      <c r="AP3" s="1"/>
      <c r="AQ3" s="1"/>
      <c r="AR3" s="3"/>
      <c r="AS3" s="1"/>
      <c r="AT3" s="1"/>
      <c r="AU3" s="1"/>
      <c r="AV3" s="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</row>
    <row r="4" spans="1:63" ht="12.75" x14ac:dyDescent="0.2">
      <c r="A4" s="7"/>
      <c r="B4" s="7"/>
      <c r="C4" s="8" t="s">
        <v>1</v>
      </c>
      <c r="D4" s="8" t="s">
        <v>2</v>
      </c>
      <c r="E4" s="8" t="s">
        <v>3</v>
      </c>
      <c r="F4" s="8" t="s">
        <v>4</v>
      </c>
      <c r="G4" s="8" t="s">
        <v>5</v>
      </c>
      <c r="H4" s="8" t="s">
        <v>6</v>
      </c>
      <c r="I4" s="8" t="s">
        <v>7</v>
      </c>
      <c r="J4" s="8" t="s">
        <v>8</v>
      </c>
      <c r="K4" s="8" t="s">
        <v>9</v>
      </c>
      <c r="L4" s="8" t="s">
        <v>10</v>
      </c>
      <c r="M4" s="7"/>
      <c r="N4" s="8" t="s">
        <v>1</v>
      </c>
      <c r="O4" s="8" t="s">
        <v>2</v>
      </c>
      <c r="P4" s="8" t="s">
        <v>3</v>
      </c>
      <c r="Q4" s="8" t="s">
        <v>4</v>
      </c>
      <c r="R4" s="8" t="s">
        <v>5</v>
      </c>
      <c r="S4" s="8" t="s">
        <v>6</v>
      </c>
      <c r="T4" s="8" t="s">
        <v>7</v>
      </c>
      <c r="U4" s="8" t="s">
        <v>8</v>
      </c>
      <c r="V4" s="8" t="s">
        <v>9</v>
      </c>
      <c r="W4" s="8" t="s">
        <v>10</v>
      </c>
      <c r="X4" s="45"/>
      <c r="Y4" s="9" t="s">
        <v>1</v>
      </c>
      <c r="Z4" s="9" t="s">
        <v>2</v>
      </c>
      <c r="AA4" s="9" t="s">
        <v>3</v>
      </c>
      <c r="AB4" s="9" t="s">
        <v>4</v>
      </c>
      <c r="AC4" s="9" t="s">
        <v>5</v>
      </c>
      <c r="AD4" s="9" t="s">
        <v>6</v>
      </c>
      <c r="AE4" s="9" t="s">
        <v>7</v>
      </c>
      <c r="AF4" s="9" t="s">
        <v>8</v>
      </c>
      <c r="AG4" s="9" t="s">
        <v>9</v>
      </c>
      <c r="AH4" s="9" t="s">
        <v>10</v>
      </c>
      <c r="AI4" s="10"/>
      <c r="AJ4" s="10"/>
      <c r="AK4" s="11"/>
      <c r="AL4" s="11"/>
      <c r="AM4" s="11"/>
      <c r="AN4" s="11"/>
      <c r="AO4" s="11"/>
      <c r="AP4" s="11"/>
      <c r="AQ4" s="11"/>
      <c r="AR4" s="3"/>
      <c r="AS4" s="11"/>
      <c r="AT4" s="11"/>
      <c r="AU4" s="11"/>
      <c r="AV4" s="11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</row>
    <row r="5" spans="1:63" ht="12.75" x14ac:dyDescent="0.2">
      <c r="A5" s="13" t="s">
        <v>11</v>
      </c>
      <c r="B5" s="14"/>
      <c r="C5" s="47" t="s">
        <v>12</v>
      </c>
      <c r="D5" s="48"/>
      <c r="E5" s="48"/>
      <c r="F5" s="48"/>
      <c r="G5" s="48"/>
      <c r="H5" s="48"/>
      <c r="I5" s="48"/>
      <c r="J5" s="48"/>
      <c r="K5" s="48"/>
      <c r="L5" s="49"/>
      <c r="M5" s="14"/>
      <c r="N5" s="47" t="s">
        <v>13</v>
      </c>
      <c r="O5" s="48"/>
      <c r="P5" s="48"/>
      <c r="Q5" s="48"/>
      <c r="R5" s="48"/>
      <c r="S5" s="48"/>
      <c r="T5" s="48"/>
      <c r="U5" s="48"/>
      <c r="V5" s="48"/>
      <c r="W5" s="49"/>
      <c r="X5" s="45"/>
      <c r="Y5" s="50" t="s">
        <v>14</v>
      </c>
      <c r="Z5" s="48"/>
      <c r="AA5" s="48"/>
      <c r="AB5" s="48"/>
      <c r="AC5" s="48"/>
      <c r="AD5" s="48"/>
      <c r="AE5" s="48"/>
      <c r="AF5" s="48"/>
      <c r="AG5" s="48"/>
      <c r="AH5" s="49"/>
      <c r="AI5" s="15"/>
      <c r="AJ5" s="15"/>
      <c r="AK5" s="5"/>
      <c r="AL5" s="5"/>
      <c r="AM5" s="5"/>
      <c r="AN5" s="5"/>
      <c r="AO5" s="5"/>
      <c r="AP5" s="5"/>
      <c r="AQ5" s="5"/>
      <c r="AR5" s="3"/>
      <c r="AS5" s="5"/>
      <c r="AT5" s="5"/>
      <c r="AU5" s="5"/>
      <c r="AV5" s="5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</row>
    <row r="6" spans="1:63" ht="12.75" x14ac:dyDescent="0.2">
      <c r="A6" s="17"/>
      <c r="B6" s="46"/>
      <c r="C6" s="1"/>
      <c r="D6" s="1"/>
      <c r="E6" s="1"/>
      <c r="F6" s="1"/>
      <c r="G6" s="1"/>
      <c r="H6" s="1"/>
      <c r="I6" s="1"/>
      <c r="J6" s="1"/>
      <c r="K6" s="1"/>
      <c r="L6" s="1"/>
      <c r="M6" s="46"/>
      <c r="N6" s="1"/>
      <c r="O6" s="1"/>
      <c r="P6" s="1"/>
      <c r="Q6" s="1"/>
      <c r="R6" s="1"/>
      <c r="S6" s="1"/>
      <c r="T6" s="1"/>
      <c r="U6" s="1"/>
      <c r="V6" s="1"/>
      <c r="W6" s="1"/>
      <c r="X6" s="45"/>
      <c r="Y6" s="18">
        <f t="shared" ref="Y6:AH6" si="2">AVERAGE(N8:N67)</f>
        <v>1.5537772235936767E-3</v>
      </c>
      <c r="Z6" s="18">
        <f t="shared" si="2"/>
        <v>3.4135275487535773E-3</v>
      </c>
      <c r="AA6" s="18">
        <f t="shared" si="2"/>
        <v>1.748228351620335E-3</v>
      </c>
      <c r="AB6" s="18">
        <f t="shared" si="2"/>
        <v>2.1251343092044449E-3</v>
      </c>
      <c r="AC6" s="18">
        <f t="shared" si="2"/>
        <v>2.0199671759852048E-3</v>
      </c>
      <c r="AD6" s="18">
        <f t="shared" si="2"/>
        <v>1.9794110663640578E-3</v>
      </c>
      <c r="AE6" s="18">
        <f t="shared" si="2"/>
        <v>1.1259240410812158E-3</v>
      </c>
      <c r="AF6" s="18">
        <f t="shared" si="2"/>
        <v>1.3740609933981368E-3</v>
      </c>
      <c r="AG6" s="18">
        <f t="shared" si="2"/>
        <v>-1.4860884103186207E-3</v>
      </c>
      <c r="AH6" s="19">
        <f t="shared" si="2"/>
        <v>4.587614690935383E-3</v>
      </c>
      <c r="AI6" s="6"/>
      <c r="AJ6" s="6"/>
      <c r="AK6" s="1"/>
      <c r="AL6" s="1"/>
      <c r="AM6" s="1"/>
      <c r="AN6" s="1"/>
      <c r="AO6" s="1"/>
      <c r="AP6" s="1"/>
      <c r="AQ6" s="1"/>
      <c r="AR6" s="3"/>
      <c r="AS6" s="1"/>
      <c r="AT6" s="1"/>
      <c r="AU6" s="1"/>
      <c r="AV6" s="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</row>
    <row r="7" spans="1:63" ht="12.75" x14ac:dyDescent="0.2">
      <c r="A7" s="20" t="s">
        <v>15</v>
      </c>
      <c r="B7" s="45"/>
      <c r="C7" s="1">
        <v>1542.9</v>
      </c>
      <c r="D7" s="21">
        <v>779.95</v>
      </c>
      <c r="E7" s="21">
        <v>1259.45</v>
      </c>
      <c r="F7" s="21">
        <v>1709.25</v>
      </c>
      <c r="G7" s="21">
        <v>2584.9499999999998</v>
      </c>
      <c r="H7" s="21">
        <v>1032.2</v>
      </c>
      <c r="I7" s="21">
        <v>2663.95</v>
      </c>
      <c r="J7" s="21">
        <v>139.6</v>
      </c>
      <c r="K7" s="21">
        <v>7327.75</v>
      </c>
      <c r="L7" s="21">
        <v>311.14999999999998</v>
      </c>
      <c r="M7" s="45"/>
      <c r="N7" s="1">
        <f t="shared" ref="N7:W7" si="3">(C7-C8)/C8</f>
        <v>-1.2638786676479058E-2</v>
      </c>
      <c r="O7" s="1">
        <f t="shared" si="3"/>
        <v>3.4553654330813199E-2</v>
      </c>
      <c r="P7" s="1">
        <f t="shared" si="3"/>
        <v>-2.1392069088460525E-3</v>
      </c>
      <c r="Q7" s="1">
        <f t="shared" si="3"/>
        <v>2.345697111860431E-3</v>
      </c>
      <c r="R7" s="1">
        <f t="shared" si="3"/>
        <v>-7.9062002264398551E-3</v>
      </c>
      <c r="S7" s="1">
        <f t="shared" si="3"/>
        <v>-4.3406964406289186E-3</v>
      </c>
      <c r="T7" s="1">
        <f t="shared" si="3"/>
        <v>1.1447338446351141E-2</v>
      </c>
      <c r="U7" s="1">
        <f t="shared" si="3"/>
        <v>1.0495837857401293E-2</v>
      </c>
      <c r="V7" s="1">
        <f t="shared" si="3"/>
        <v>9.5196765238715689E-3</v>
      </c>
      <c r="W7" s="1">
        <f t="shared" si="3"/>
        <v>-8.7607518317935652E-3</v>
      </c>
      <c r="X7" s="45"/>
      <c r="Y7" s="22"/>
      <c r="Z7" s="23"/>
      <c r="AA7" s="23"/>
      <c r="AB7" s="23"/>
      <c r="AC7" s="23"/>
      <c r="AD7" s="23"/>
      <c r="AE7" s="23"/>
      <c r="AF7" s="23"/>
      <c r="AG7" s="23"/>
      <c r="AH7" s="23"/>
      <c r="AI7" s="6"/>
      <c r="AJ7" s="6"/>
      <c r="AK7" s="1"/>
      <c r="AL7" s="1"/>
      <c r="AM7" s="1"/>
      <c r="AN7" s="1"/>
      <c r="AO7" s="1"/>
      <c r="AP7" s="1"/>
      <c r="AQ7" s="1"/>
      <c r="AR7" s="3"/>
      <c r="AS7" s="1"/>
      <c r="AT7" s="1"/>
      <c r="AU7" s="1"/>
      <c r="AV7" s="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</row>
    <row r="8" spans="1:63" ht="12.75" x14ac:dyDescent="0.2">
      <c r="A8" s="20" t="s">
        <v>16</v>
      </c>
      <c r="B8" s="45"/>
      <c r="C8" s="1">
        <v>1562.65</v>
      </c>
      <c r="D8" s="21">
        <v>753.9</v>
      </c>
      <c r="E8" s="21">
        <v>1262.1500000000001</v>
      </c>
      <c r="F8" s="21">
        <v>1705.25</v>
      </c>
      <c r="G8" s="21">
        <v>2605.5500000000002</v>
      </c>
      <c r="H8" s="21">
        <v>1036.7</v>
      </c>
      <c r="I8" s="21">
        <v>2633.8</v>
      </c>
      <c r="J8" s="21">
        <v>138.15</v>
      </c>
      <c r="K8" s="21">
        <v>7258.65</v>
      </c>
      <c r="L8" s="21">
        <v>313.89999999999998</v>
      </c>
      <c r="M8" s="45"/>
      <c r="N8" s="1">
        <f t="shared" ref="N8:W8" si="4">(C8-C9)/C9</f>
        <v>-2.8396400995468179E-3</v>
      </c>
      <c r="O8" s="1">
        <f t="shared" si="4"/>
        <v>1.7546227561074369E-2</v>
      </c>
      <c r="P8" s="1">
        <f t="shared" si="4"/>
        <v>7.7448201525011336E-3</v>
      </c>
      <c r="Q8" s="1">
        <f t="shared" si="4"/>
        <v>1.1448364938648774E-3</v>
      </c>
      <c r="R8" s="1">
        <f t="shared" si="4"/>
        <v>7.228869087886918E-3</v>
      </c>
      <c r="S8" s="1">
        <f t="shared" si="4"/>
        <v>1.5178221699960829E-2</v>
      </c>
      <c r="T8" s="1">
        <f t="shared" si="4"/>
        <v>9.7764827665529266E-3</v>
      </c>
      <c r="U8" s="1">
        <f t="shared" si="4"/>
        <v>6.9241982507289883E-3</v>
      </c>
      <c r="V8" s="1">
        <f t="shared" si="4"/>
        <v>3.5739962393539783E-3</v>
      </c>
      <c r="W8" s="1">
        <f t="shared" si="4"/>
        <v>2.5649403692207043E-2</v>
      </c>
      <c r="X8" s="4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1"/>
      <c r="AU8" s="1"/>
      <c r="AV8" s="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</row>
    <row r="9" spans="1:63" ht="12.75" x14ac:dyDescent="0.2">
      <c r="A9" s="20" t="s">
        <v>17</v>
      </c>
      <c r="B9" s="45"/>
      <c r="C9" s="1">
        <v>1567.1</v>
      </c>
      <c r="D9" s="21">
        <v>740.9</v>
      </c>
      <c r="E9" s="21">
        <v>1252.45</v>
      </c>
      <c r="F9" s="21">
        <v>1703.3</v>
      </c>
      <c r="G9" s="21">
        <v>2586.85</v>
      </c>
      <c r="H9" s="21">
        <v>1021.2</v>
      </c>
      <c r="I9" s="21">
        <v>2608.3000000000002</v>
      </c>
      <c r="J9" s="21">
        <v>137.19999999999999</v>
      </c>
      <c r="K9" s="21">
        <v>7232.8</v>
      </c>
      <c r="L9" s="21">
        <v>306.05</v>
      </c>
      <c r="M9" s="45"/>
      <c r="N9" s="1">
        <f t="shared" ref="N9:W9" si="5">(C9-C10)/C10</f>
        <v>1.4994008873344256E-2</v>
      </c>
      <c r="O9" s="1">
        <f t="shared" si="5"/>
        <v>2.9671322354249217E-2</v>
      </c>
      <c r="P9" s="1">
        <f t="shared" si="5"/>
        <v>3.9679358717435234E-3</v>
      </c>
      <c r="Q9" s="1">
        <f t="shared" si="5"/>
        <v>1.2392641683259478E-2</v>
      </c>
      <c r="R9" s="1">
        <f t="shared" si="5"/>
        <v>3.4134326331916472E-3</v>
      </c>
      <c r="S9" s="1">
        <f t="shared" si="5"/>
        <v>2.135320298044709E-2</v>
      </c>
      <c r="T9" s="1">
        <f t="shared" si="5"/>
        <v>9.1111326047007193E-3</v>
      </c>
      <c r="U9" s="1">
        <f t="shared" si="5"/>
        <v>1.4792899408284025E-2</v>
      </c>
      <c r="V9" s="1">
        <f t="shared" si="5"/>
        <v>9.8432067911145855E-3</v>
      </c>
      <c r="W9" s="1">
        <f t="shared" si="5"/>
        <v>-1.1466408268733887E-2</v>
      </c>
      <c r="X9" s="45"/>
      <c r="Y9" s="9" t="s">
        <v>1</v>
      </c>
      <c r="Z9" s="9" t="s">
        <v>2</v>
      </c>
      <c r="AA9" s="9" t="s">
        <v>3</v>
      </c>
      <c r="AB9" s="9" t="s">
        <v>4</v>
      </c>
      <c r="AC9" s="9" t="s">
        <v>5</v>
      </c>
      <c r="AD9" s="9" t="s">
        <v>6</v>
      </c>
      <c r="AE9" s="9" t="s">
        <v>7</v>
      </c>
      <c r="AF9" s="9" t="s">
        <v>8</v>
      </c>
      <c r="AG9" s="9" t="s">
        <v>9</v>
      </c>
      <c r="AH9" s="9" t="s">
        <v>10</v>
      </c>
      <c r="AI9" s="6"/>
      <c r="AJ9" s="24"/>
      <c r="AK9" s="1"/>
      <c r="AL9" s="1"/>
      <c r="AM9" s="1"/>
      <c r="AN9" s="1"/>
      <c r="AO9" s="1"/>
      <c r="AP9" s="1"/>
      <c r="AQ9" s="1"/>
      <c r="AR9" s="3"/>
      <c r="AS9" s="1"/>
      <c r="AT9" s="1"/>
      <c r="AU9" s="1"/>
      <c r="AV9" s="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</row>
    <row r="10" spans="1:63" ht="12.75" x14ac:dyDescent="0.2">
      <c r="A10" s="20" t="s">
        <v>18</v>
      </c>
      <c r="B10" s="45"/>
      <c r="C10" s="1">
        <v>1543.95</v>
      </c>
      <c r="D10" s="21">
        <v>719.55</v>
      </c>
      <c r="E10" s="21">
        <v>1247.5</v>
      </c>
      <c r="F10" s="21">
        <v>1682.45</v>
      </c>
      <c r="G10" s="21">
        <v>2578.0500000000002</v>
      </c>
      <c r="H10" s="21">
        <v>999.85</v>
      </c>
      <c r="I10" s="21">
        <v>2584.75</v>
      </c>
      <c r="J10" s="21">
        <v>135.19999999999999</v>
      </c>
      <c r="K10" s="21">
        <v>7162.3</v>
      </c>
      <c r="L10" s="21">
        <v>309.60000000000002</v>
      </c>
      <c r="M10" s="45"/>
      <c r="N10" s="1">
        <f t="shared" ref="N10:W10" si="6">(C10-C11)/C11</f>
        <v>-1.2124896026617215E-2</v>
      </c>
      <c r="O10" s="1">
        <f t="shared" si="6"/>
        <v>-7.1063888505589774E-3</v>
      </c>
      <c r="P10" s="1">
        <f t="shared" si="6"/>
        <v>3.0957262895508451E-3</v>
      </c>
      <c r="Q10" s="1">
        <f t="shared" si="6"/>
        <v>6.9425741389114145E-3</v>
      </c>
      <c r="R10" s="1">
        <f t="shared" si="6"/>
        <v>5.068127326952691E-3</v>
      </c>
      <c r="S10" s="1">
        <f t="shared" si="6"/>
        <v>1.0408771663887696E-2</v>
      </c>
      <c r="T10" s="1">
        <f t="shared" si="6"/>
        <v>3.5525702748874402E-3</v>
      </c>
      <c r="U10" s="1">
        <f t="shared" si="6"/>
        <v>1.2354923249719036E-2</v>
      </c>
      <c r="V10" s="1">
        <f t="shared" si="6"/>
        <v>-1.8230915795100954E-2</v>
      </c>
      <c r="W10" s="1">
        <f t="shared" si="6"/>
        <v>2.245706737120215E-2</v>
      </c>
      <c r="X10" s="45"/>
      <c r="Y10" s="50" t="s">
        <v>19</v>
      </c>
      <c r="Z10" s="48"/>
      <c r="AA10" s="48"/>
      <c r="AB10" s="48"/>
      <c r="AC10" s="48"/>
      <c r="AD10" s="48"/>
      <c r="AE10" s="48"/>
      <c r="AF10" s="48"/>
      <c r="AG10" s="48"/>
      <c r="AH10" s="49"/>
      <c r="AI10" s="6"/>
      <c r="AJ10" s="24"/>
      <c r="AK10" s="1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</row>
    <row r="11" spans="1:63" ht="12.75" x14ac:dyDescent="0.2">
      <c r="A11" s="20" t="s">
        <v>20</v>
      </c>
      <c r="B11" s="45"/>
      <c r="C11" s="1">
        <v>1562.9</v>
      </c>
      <c r="D11" s="21">
        <v>724.7</v>
      </c>
      <c r="E11" s="21">
        <v>1243.6500000000001</v>
      </c>
      <c r="F11" s="21">
        <v>1670.85</v>
      </c>
      <c r="G11" s="21">
        <v>2565.0500000000002</v>
      </c>
      <c r="H11" s="21">
        <v>989.55</v>
      </c>
      <c r="I11" s="21">
        <v>2575.6</v>
      </c>
      <c r="J11" s="21">
        <v>133.55000000000001</v>
      </c>
      <c r="K11" s="21">
        <v>7295.3</v>
      </c>
      <c r="L11" s="21">
        <v>302.8</v>
      </c>
      <c r="M11" s="45"/>
      <c r="N11" s="1">
        <f t="shared" ref="N11:W11" si="7">(C11-C12)/C12</f>
        <v>1.7513020833333393E-2</v>
      </c>
      <c r="O11" s="1">
        <f t="shared" si="7"/>
        <v>2.2360160823869678E-2</v>
      </c>
      <c r="P11" s="1">
        <f t="shared" si="7"/>
        <v>8.2286177543575926E-3</v>
      </c>
      <c r="Q11" s="1">
        <f t="shared" si="7"/>
        <v>-9.397047489180136E-3</v>
      </c>
      <c r="R11" s="1">
        <f t="shared" si="7"/>
        <v>9.7559072018106954E-4</v>
      </c>
      <c r="S11" s="1">
        <f t="shared" si="7"/>
        <v>1.1913283566826851E-2</v>
      </c>
      <c r="T11" s="1">
        <f t="shared" si="7"/>
        <v>8.7733040889864059E-3</v>
      </c>
      <c r="U11" s="1">
        <f t="shared" si="7"/>
        <v>1.9465648854961919E-2</v>
      </c>
      <c r="V11" s="1">
        <f t="shared" si="7"/>
        <v>-9.7527537785981628E-3</v>
      </c>
      <c r="W11" s="1">
        <f t="shared" si="7"/>
        <v>2.8150356019209233E-3</v>
      </c>
      <c r="X11" s="45"/>
      <c r="Y11" s="26">
        <f t="shared" ref="Y11:AH11" si="8">VAR(N8:N67)</f>
        <v>1.9820305200539759E-4</v>
      </c>
      <c r="Z11" s="26">
        <f t="shared" si="8"/>
        <v>2.1743922953630711E-4</v>
      </c>
      <c r="AA11" s="26">
        <f t="shared" si="8"/>
        <v>8.766018889719381E-5</v>
      </c>
      <c r="AB11" s="26">
        <f t="shared" si="8"/>
        <v>8.1800693185603342E-5</v>
      </c>
      <c r="AC11" s="26">
        <f t="shared" si="8"/>
        <v>7.5560142088786092E-5</v>
      </c>
      <c r="AD11" s="26">
        <f t="shared" si="8"/>
        <v>1.0340040457604894E-4</v>
      </c>
      <c r="AE11" s="26">
        <f t="shared" si="8"/>
        <v>5.9843425754528281E-5</v>
      </c>
      <c r="AF11" s="26">
        <f t="shared" si="8"/>
        <v>1.6177188091229613E-4</v>
      </c>
      <c r="AG11" s="26">
        <f t="shared" si="8"/>
        <v>1.877754809390355E-4</v>
      </c>
      <c r="AH11" s="26">
        <f t="shared" si="8"/>
        <v>2.2939928507976422E-4</v>
      </c>
      <c r="AI11" s="6"/>
      <c r="AJ11" s="6"/>
      <c r="AK11" s="1"/>
      <c r="AL11" s="1"/>
      <c r="AM11" s="1"/>
      <c r="AN11" s="1"/>
      <c r="AO11" s="1"/>
      <c r="AP11" s="1"/>
      <c r="AQ11" s="1"/>
      <c r="AR11" s="3"/>
      <c r="AS11" s="1"/>
      <c r="AT11" s="1"/>
      <c r="AU11" s="1"/>
      <c r="AV11" s="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</row>
    <row r="12" spans="1:63" ht="12.75" x14ac:dyDescent="0.2">
      <c r="A12" s="20" t="s">
        <v>21</v>
      </c>
      <c r="B12" s="45"/>
      <c r="C12" s="1">
        <v>1536</v>
      </c>
      <c r="D12" s="21">
        <v>708.85</v>
      </c>
      <c r="E12" s="21">
        <v>1233.5</v>
      </c>
      <c r="F12" s="21">
        <v>1686.7</v>
      </c>
      <c r="G12" s="21">
        <v>2562.5500000000002</v>
      </c>
      <c r="H12" s="21">
        <v>977.9</v>
      </c>
      <c r="I12" s="21">
        <v>2553.1999999999998</v>
      </c>
      <c r="J12" s="21">
        <v>131</v>
      </c>
      <c r="K12" s="21">
        <v>7367.15</v>
      </c>
      <c r="L12" s="21">
        <v>301.95</v>
      </c>
      <c r="M12" s="45"/>
      <c r="N12" s="1">
        <f t="shared" ref="N12:W12" si="9">(C12-C13)/C13</f>
        <v>-2.6034886748248562E-4</v>
      </c>
      <c r="O12" s="1">
        <f t="shared" si="9"/>
        <v>5.1045728465083625E-3</v>
      </c>
      <c r="P12" s="1">
        <f t="shared" si="9"/>
        <v>1.0956458223429851E-3</v>
      </c>
      <c r="Q12" s="1">
        <f t="shared" si="9"/>
        <v>1.7923958961979507E-2</v>
      </c>
      <c r="R12" s="1">
        <f t="shared" si="9"/>
        <v>1.4007874483113424E-2</v>
      </c>
      <c r="S12" s="1">
        <f t="shared" si="9"/>
        <v>6.5359477124183243E-3</v>
      </c>
      <c r="T12" s="1">
        <f t="shared" si="9"/>
        <v>-1.6813294232649783E-3</v>
      </c>
      <c r="U12" s="1">
        <f t="shared" si="9"/>
        <v>9.6339113680154135E-3</v>
      </c>
      <c r="V12" s="1">
        <f t="shared" si="9"/>
        <v>-1.692031572134858E-2</v>
      </c>
      <c r="W12" s="1">
        <f t="shared" si="9"/>
        <v>1.4446497564253357E-2</v>
      </c>
      <c r="X12" s="45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6"/>
      <c r="AJ12" s="6"/>
      <c r="AK12" s="1"/>
      <c r="AL12" s="1"/>
      <c r="AM12" s="1"/>
      <c r="AN12" s="1"/>
      <c r="AO12" s="1"/>
      <c r="AP12" s="1"/>
      <c r="AQ12" s="1"/>
      <c r="AR12" s="3"/>
      <c r="AS12" s="1"/>
      <c r="AT12" s="1"/>
      <c r="AU12" s="1"/>
      <c r="AV12" s="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</row>
    <row r="13" spans="1:63" ht="12.75" x14ac:dyDescent="0.2">
      <c r="A13" s="20" t="s">
        <v>22</v>
      </c>
      <c r="B13" s="45"/>
      <c r="C13" s="1">
        <v>1536.4</v>
      </c>
      <c r="D13" s="21">
        <v>705.25</v>
      </c>
      <c r="E13" s="21">
        <v>1232.1500000000001</v>
      </c>
      <c r="F13" s="21">
        <v>1657</v>
      </c>
      <c r="G13" s="21">
        <v>2527.15</v>
      </c>
      <c r="H13" s="21">
        <v>971.55</v>
      </c>
      <c r="I13" s="21">
        <v>2557.5</v>
      </c>
      <c r="J13" s="21">
        <v>129.75</v>
      </c>
      <c r="K13" s="21">
        <v>7493.95</v>
      </c>
      <c r="L13" s="21">
        <v>297.64999999999998</v>
      </c>
      <c r="M13" s="45"/>
      <c r="N13" s="1">
        <f t="shared" ref="N13:W13" si="10">(C13-C14)/C14</f>
        <v>-1.4053776551369995E-2</v>
      </c>
      <c r="O13" s="1">
        <f t="shared" si="10"/>
        <v>-3.2512518005350224E-2</v>
      </c>
      <c r="P13" s="1">
        <f t="shared" si="10"/>
        <v>-1.0281537411140972E-2</v>
      </c>
      <c r="Q13" s="1">
        <f t="shared" si="10"/>
        <v>2.4804888378001746E-3</v>
      </c>
      <c r="R13" s="1">
        <f t="shared" si="10"/>
        <v>-1.2098823345451632E-2</v>
      </c>
      <c r="S13" s="1">
        <f t="shared" si="10"/>
        <v>-1.7097475846021639E-2</v>
      </c>
      <c r="T13" s="1">
        <f t="shared" si="10"/>
        <v>-1.2496582965594635E-3</v>
      </c>
      <c r="U13" s="1">
        <f t="shared" si="10"/>
        <v>-4.1728212703101959E-2</v>
      </c>
      <c r="V13" s="1">
        <f t="shared" si="10"/>
        <v>-1.8171932421898008E-2</v>
      </c>
      <c r="W13" s="1">
        <f t="shared" si="10"/>
        <v>-3.8753431293395771E-2</v>
      </c>
      <c r="X13" s="4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</row>
    <row r="14" spans="1:63" ht="12.75" x14ac:dyDescent="0.2">
      <c r="A14" s="20" t="s">
        <v>23</v>
      </c>
      <c r="B14" s="45"/>
      <c r="C14" s="1">
        <v>1558.3</v>
      </c>
      <c r="D14" s="21">
        <v>728.95</v>
      </c>
      <c r="E14" s="21">
        <v>1244.95</v>
      </c>
      <c r="F14" s="21">
        <v>1652.9</v>
      </c>
      <c r="G14" s="21">
        <v>2558.1</v>
      </c>
      <c r="H14" s="21">
        <v>988.45</v>
      </c>
      <c r="I14" s="21">
        <v>2560.6999999999998</v>
      </c>
      <c r="J14" s="21">
        <v>135.4</v>
      </c>
      <c r="K14" s="21">
        <v>7632.65</v>
      </c>
      <c r="L14" s="21">
        <v>309.64999999999998</v>
      </c>
      <c r="M14" s="45"/>
      <c r="N14" s="1">
        <f t="shared" ref="N14:W14" si="11">(C14-C15)/C15</f>
        <v>-3.8674209735672675E-3</v>
      </c>
      <c r="O14" s="1">
        <f t="shared" si="11"/>
        <v>-2.5314723590584417E-3</v>
      </c>
      <c r="P14" s="1">
        <f t="shared" si="11"/>
        <v>-6.2263021353022984E-3</v>
      </c>
      <c r="Q14" s="1">
        <f t="shared" si="11"/>
        <v>-1.6911276197378478E-3</v>
      </c>
      <c r="R14" s="1">
        <f t="shared" si="11"/>
        <v>1.4716382387941257E-2</v>
      </c>
      <c r="S14" s="1">
        <f t="shared" si="11"/>
        <v>-1.8177227972733699E-3</v>
      </c>
      <c r="T14" s="1">
        <f t="shared" si="11"/>
        <v>9.9388680733582396E-3</v>
      </c>
      <c r="U14" s="1">
        <f t="shared" si="11"/>
        <v>-8.7847730600291996E-3</v>
      </c>
      <c r="V14" s="1">
        <f t="shared" si="11"/>
        <v>5.937318783277884E-3</v>
      </c>
      <c r="W14" s="1">
        <f t="shared" si="11"/>
        <v>2.1273087071240069E-2</v>
      </c>
      <c r="X14" s="4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1"/>
      <c r="AL14" s="6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</row>
    <row r="15" spans="1:63" ht="12.75" x14ac:dyDescent="0.2">
      <c r="A15" s="20" t="s">
        <v>24</v>
      </c>
      <c r="B15" s="45"/>
      <c r="C15" s="1">
        <v>1564.35</v>
      </c>
      <c r="D15" s="21">
        <v>730.8</v>
      </c>
      <c r="E15" s="21">
        <v>1252.75</v>
      </c>
      <c r="F15" s="21">
        <v>1655.7</v>
      </c>
      <c r="G15" s="21">
        <v>2521</v>
      </c>
      <c r="H15" s="21">
        <v>990.25</v>
      </c>
      <c r="I15" s="21">
        <v>2535.5</v>
      </c>
      <c r="J15" s="21">
        <v>136.6</v>
      </c>
      <c r="K15" s="21">
        <v>7587.6</v>
      </c>
      <c r="L15" s="21">
        <v>303.2</v>
      </c>
      <c r="M15" s="45"/>
      <c r="N15" s="1">
        <f t="shared" ref="N15:W15" si="12">(C15-C16)/C16</f>
        <v>-8.9014191586417775E-3</v>
      </c>
      <c r="O15" s="1">
        <f t="shared" si="12"/>
        <v>-2.184598580010954E-3</v>
      </c>
      <c r="P15" s="1">
        <f t="shared" si="12"/>
        <v>1.3756827837345741E-2</v>
      </c>
      <c r="Q15" s="1">
        <f t="shared" si="12"/>
        <v>-5.131146056562791E-4</v>
      </c>
      <c r="R15" s="1">
        <f t="shared" si="12"/>
        <v>1.0177913127103739E-2</v>
      </c>
      <c r="S15" s="1">
        <f t="shared" si="12"/>
        <v>-2.3172636139236862E-3</v>
      </c>
      <c r="T15" s="1">
        <f t="shared" si="12"/>
        <v>4.9942526457647579E-3</v>
      </c>
      <c r="U15" s="1">
        <f t="shared" si="12"/>
        <v>1.0993037742763334E-3</v>
      </c>
      <c r="V15" s="1">
        <f t="shared" si="12"/>
        <v>9.6539610514900336E-3</v>
      </c>
      <c r="W15" s="1">
        <f t="shared" si="12"/>
        <v>-6.2274664044576662E-3</v>
      </c>
      <c r="X15" s="4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1"/>
      <c r="AL15" s="1" t="s">
        <v>25</v>
      </c>
      <c r="AM15" s="1"/>
      <c r="AN15" s="1"/>
      <c r="AO15" s="1"/>
      <c r="AP15" s="1"/>
      <c r="AQ15" s="1"/>
      <c r="AR15" s="5"/>
      <c r="AS15" s="1"/>
      <c r="AT15" s="1"/>
      <c r="AU15" s="1"/>
      <c r="AV15" s="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</row>
    <row r="16" spans="1:63" ht="12.75" x14ac:dyDescent="0.2">
      <c r="A16" s="20" t="s">
        <v>26</v>
      </c>
      <c r="B16" s="45"/>
      <c r="C16" s="1">
        <v>1578.4</v>
      </c>
      <c r="D16" s="21">
        <v>732.4</v>
      </c>
      <c r="E16" s="21">
        <v>1235.75</v>
      </c>
      <c r="F16" s="21">
        <v>1656.55</v>
      </c>
      <c r="G16" s="21">
        <v>2495.6</v>
      </c>
      <c r="H16" s="21">
        <v>992.55</v>
      </c>
      <c r="I16" s="21">
        <v>2522.9</v>
      </c>
      <c r="J16" s="21">
        <v>136.44999999999999</v>
      </c>
      <c r="K16" s="21">
        <v>7515.05</v>
      </c>
      <c r="L16" s="21">
        <v>305.10000000000002</v>
      </c>
      <c r="M16" s="45"/>
      <c r="N16" s="1">
        <f t="shared" ref="N16:W16" si="13">(C16-C17)/C17</f>
        <v>5.1250457890705682E-2</v>
      </c>
      <c r="O16" s="1">
        <f t="shared" si="13"/>
        <v>1.7575547064953078E-2</v>
      </c>
      <c r="P16" s="1">
        <f t="shared" si="13"/>
        <v>3.6140664338504391E-3</v>
      </c>
      <c r="Q16" s="1">
        <f t="shared" si="13"/>
        <v>3.8784352937610905E-3</v>
      </c>
      <c r="R16" s="1">
        <f t="shared" si="13"/>
        <v>1.2763021731631522E-2</v>
      </c>
      <c r="S16" s="1">
        <f t="shared" si="13"/>
        <v>-1.2584560286510237E-2</v>
      </c>
      <c r="T16" s="1">
        <f t="shared" si="13"/>
        <v>2.6029765334711712E-3</v>
      </c>
      <c r="U16" s="1">
        <f t="shared" si="13"/>
        <v>3.3712121212121124E-2</v>
      </c>
      <c r="V16" s="1">
        <f t="shared" si="13"/>
        <v>5.4654678761607081E-3</v>
      </c>
      <c r="W16" s="1">
        <f t="shared" si="13"/>
        <v>3.2836831415030625E-2</v>
      </c>
      <c r="X16" s="45"/>
      <c r="Y16" s="6"/>
      <c r="Z16" s="6"/>
      <c r="AA16" s="27">
        <f>Y11</f>
        <v>1.9820305200539759E-4</v>
      </c>
      <c r="AB16" s="28">
        <f>CORREL(N:N,O:O) * SQRT(Y11) * SQRT(Z11)</f>
        <v>6.2059107201469852E-5</v>
      </c>
      <c r="AC16" s="28">
        <f>CORREL(N:N,P:P) * SQRT(Y11) * SQRT(AA11)</f>
        <v>1.2355196428708036E-5</v>
      </c>
      <c r="AD16" s="28">
        <f>CORREL(N:N,Q:Q) * SQRT(Y11) * SQRT(AB11)</f>
        <v>4.5443935676295848E-5</v>
      </c>
      <c r="AE16" s="28">
        <f>CORREL(N:N,R:R) * SQRT(Y11) * SQRT(AC11)</f>
        <v>5.2601075185892912E-5</v>
      </c>
      <c r="AF16" s="28">
        <f>CORREL(N:N,S:S) * SQRT(Y11) * SQRT(AD11)</f>
        <v>4.4167585467148604E-5</v>
      </c>
      <c r="AG16" s="28">
        <f>CORREL(N:N,T:T) * SQRT(Y11) * SQRT(AE11)</f>
        <v>2.080303140540374E-5</v>
      </c>
      <c r="AH16" s="28">
        <f>CORREL(N:N,U:U) * SQRT(Y11) * SQRT(AF11)</f>
        <v>7.3269153133139245E-5</v>
      </c>
      <c r="AI16" s="28">
        <f>CORREL(N:N,V:V) * SQRT(AG11) * SQRT(Y11)</f>
        <v>7.0244820594892791E-5</v>
      </c>
      <c r="AJ16" s="28">
        <f>CORREL(N:N,W:W) * SQRT(Y11) *SQRT(AH11)</f>
        <v>4.6938134015224513E-5</v>
      </c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</row>
    <row r="17" spans="1:63" ht="12.75" x14ac:dyDescent="0.2">
      <c r="A17" s="20" t="s">
        <v>27</v>
      </c>
      <c r="B17" s="45"/>
      <c r="C17" s="1">
        <v>1501.45</v>
      </c>
      <c r="D17" s="21">
        <v>719.75</v>
      </c>
      <c r="E17" s="21">
        <v>1231.3</v>
      </c>
      <c r="F17" s="21">
        <v>1650.15</v>
      </c>
      <c r="G17" s="21">
        <v>2464.15</v>
      </c>
      <c r="H17" s="21">
        <v>1005.2</v>
      </c>
      <c r="I17" s="21">
        <v>2516.35</v>
      </c>
      <c r="J17" s="21">
        <v>132</v>
      </c>
      <c r="K17" s="21">
        <v>7474.2</v>
      </c>
      <c r="L17" s="21">
        <v>295.39999999999998</v>
      </c>
      <c r="M17" s="45"/>
      <c r="N17" s="1">
        <f t="shared" ref="N17:W17" si="14">(C17-C18)/C18</f>
        <v>3.6197377501725359E-2</v>
      </c>
      <c r="O17" s="1">
        <f t="shared" si="14"/>
        <v>-7.6357073441615233E-4</v>
      </c>
      <c r="P17" s="1">
        <f t="shared" si="14"/>
        <v>-1.4597356256588717E-3</v>
      </c>
      <c r="Q17" s="1">
        <f t="shared" si="14"/>
        <v>1.1803298792077994E-2</v>
      </c>
      <c r="R17" s="1">
        <f t="shared" si="14"/>
        <v>1.240781445797994E-2</v>
      </c>
      <c r="S17" s="1">
        <f t="shared" si="14"/>
        <v>5.3005300530053687E-3</v>
      </c>
      <c r="T17" s="1">
        <f t="shared" si="14"/>
        <v>1.7715673394640781E-3</v>
      </c>
      <c r="U17" s="1">
        <f t="shared" si="14"/>
        <v>4.5662100456620568E-3</v>
      </c>
      <c r="V17" s="1">
        <f t="shared" si="14"/>
        <v>2.9787820336180743E-2</v>
      </c>
      <c r="W17" s="1">
        <f t="shared" si="14"/>
        <v>4.5910559428667432E-3</v>
      </c>
      <c r="X17" s="45"/>
      <c r="Y17" s="6"/>
      <c r="Z17" s="6"/>
      <c r="AA17" s="28">
        <f>AB16</f>
        <v>6.2059107201469852E-5</v>
      </c>
      <c r="AB17" s="27">
        <f>Z11</f>
        <v>2.1743922953630711E-4</v>
      </c>
      <c r="AC17" s="28">
        <f>CORREL(O:O,P:P) * SQRT(Z11) * SQRT(AA11)</f>
        <v>5.2367248577143585E-5</v>
      </c>
      <c r="AD17" s="28">
        <f>CORREL(O:O,Q:Q) * SQRT(Z11) * SQRT(AB11)</f>
        <v>8.2274135684791245E-6</v>
      </c>
      <c r="AE17" s="28">
        <f>CORREL(O:O,R:R) * SQRT(Z11) * SQRT(AC11)</f>
        <v>3.2457506087758246E-5</v>
      </c>
      <c r="AF17" s="28">
        <f>CORREL(O:O,S:S) * SQRT(Z11) * SQRT(AD11)</f>
        <v>5.593321964716229E-5</v>
      </c>
      <c r="AG17" s="28">
        <f>CORREL(O:O,T:T) * SQRT(Z11) *SQRT(AE11)</f>
        <v>2.4234310552329443E-5</v>
      </c>
      <c r="AH17" s="28">
        <f>CORREL(O:O,U:U) * SQRT(Z11) *SQRT(AF11)</f>
        <v>9.8516014486821468E-5</v>
      </c>
      <c r="AI17" s="28">
        <f>CORREL(O:O,V:V) * SQRT(Z11) * SQRT(AG11)</f>
        <v>5.384696421420794E-5</v>
      </c>
      <c r="AJ17" s="28">
        <f>CORREL(O:O,W:W) *SQRT(Z11) * SQRT(AH11)</f>
        <v>5.5688511116416063E-5</v>
      </c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</row>
    <row r="18" spans="1:63" ht="12.75" x14ac:dyDescent="0.2">
      <c r="A18" s="20" t="s">
        <v>28</v>
      </c>
      <c r="B18" s="45"/>
      <c r="C18" s="1">
        <v>1449</v>
      </c>
      <c r="D18" s="21">
        <v>720.3</v>
      </c>
      <c r="E18" s="21">
        <v>1233.0999999999999</v>
      </c>
      <c r="F18" s="21">
        <v>1630.9</v>
      </c>
      <c r="G18" s="21">
        <v>2433.9499999999998</v>
      </c>
      <c r="H18" s="21">
        <v>999.9</v>
      </c>
      <c r="I18" s="21">
        <v>2511.9</v>
      </c>
      <c r="J18" s="21">
        <v>131.4</v>
      </c>
      <c r="K18" s="21">
        <v>7258</v>
      </c>
      <c r="L18" s="21">
        <v>294.05</v>
      </c>
      <c r="M18" s="45"/>
      <c r="N18" s="1">
        <f t="shared" ref="N18:W18" si="15">(C18-C19)/C19</f>
        <v>-1.8325937468242917E-2</v>
      </c>
      <c r="O18" s="1">
        <f t="shared" si="15"/>
        <v>6.8493150684931191E-3</v>
      </c>
      <c r="P18" s="1">
        <f t="shared" si="15"/>
        <v>1.2397372742200253E-2</v>
      </c>
      <c r="Q18" s="1">
        <f t="shared" si="15"/>
        <v>-2.2635507157713316E-3</v>
      </c>
      <c r="R18" s="1">
        <f t="shared" si="15"/>
        <v>4.0840741733873627E-3</v>
      </c>
      <c r="S18" s="1">
        <f t="shared" si="15"/>
        <v>4.6721929163526521E-3</v>
      </c>
      <c r="T18" s="1">
        <f t="shared" si="15"/>
        <v>3.6559784237339289E-3</v>
      </c>
      <c r="U18" s="1">
        <f t="shared" si="15"/>
        <v>9.9923136049193811E-3</v>
      </c>
      <c r="V18" s="1">
        <f t="shared" si="15"/>
        <v>-7.731165963729851E-3</v>
      </c>
      <c r="W18" s="1">
        <f t="shared" si="15"/>
        <v>3.757939308398036E-2</v>
      </c>
      <c r="X18" s="45"/>
      <c r="Y18" s="6"/>
      <c r="Z18" s="6"/>
      <c r="AA18" s="28">
        <f>AC16</f>
        <v>1.2355196428708036E-5</v>
      </c>
      <c r="AB18" s="28">
        <f>AC17</f>
        <v>5.2367248577143585E-5</v>
      </c>
      <c r="AC18" s="27">
        <f>AA11</f>
        <v>8.766018889719381E-5</v>
      </c>
      <c r="AD18" s="28">
        <f>CORREL(P:P,Q:Q) *SQRT(AA11) * SQRT(AB11)</f>
        <v>9.5011226998676301E-6</v>
      </c>
      <c r="AE18" s="28">
        <f>CORREL(P:P,R:R) * SQRT(AA11) *SQRT(AC11)</f>
        <v>3.0260464513428527E-5</v>
      </c>
      <c r="AF18" s="28">
        <f>CORREL(P:P,S:S) * SQRT(AA11) * SQRT(AD11)</f>
        <v>3.8922913521222539E-5</v>
      </c>
      <c r="AG18" s="28">
        <f>CORREL(P:P,T:T) * SQRT(AA11) * SQRT(AE11)</f>
        <v>4.1105898062024398E-6</v>
      </c>
      <c r="AH18" s="28">
        <f>CORREL(P:P,U:U) * SQRT(AA11) * SQRT(AF11)</f>
        <v>3.7705203148702828E-5</v>
      </c>
      <c r="AI18" s="28">
        <f>CORREL(P:P,V:V) * SQRT(AA11) * SQRT(AG11)</f>
        <v>1.8983568900766791E-5</v>
      </c>
      <c r="AJ18" s="28">
        <f>CORREL(P:P,W:W) * SQRT(AA11) * SQRT(AH11)</f>
        <v>4.2368072293641015E-5</v>
      </c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</row>
    <row r="19" spans="1:63" ht="12.75" x14ac:dyDescent="0.2">
      <c r="A19" s="29">
        <v>45272</v>
      </c>
      <c r="B19" s="45"/>
      <c r="C19" s="1">
        <v>1476.05</v>
      </c>
      <c r="D19" s="21">
        <v>715.4</v>
      </c>
      <c r="E19" s="21">
        <v>1218</v>
      </c>
      <c r="F19" s="21">
        <v>1634.6</v>
      </c>
      <c r="G19" s="21">
        <v>2424.0500000000002</v>
      </c>
      <c r="H19" s="21">
        <v>995.25</v>
      </c>
      <c r="I19" s="21">
        <v>2502.75</v>
      </c>
      <c r="J19" s="21">
        <v>130.1</v>
      </c>
      <c r="K19" s="21">
        <v>7314.55</v>
      </c>
      <c r="L19" s="21">
        <v>283.39999999999998</v>
      </c>
      <c r="M19" s="45"/>
      <c r="N19" s="1">
        <f t="shared" ref="N19:W19" si="16">(C19-C20)/C20</f>
        <v>-8.364124958011452E-3</v>
      </c>
      <c r="O19" s="1">
        <f t="shared" si="16"/>
        <v>-7.4916759156492471E-3</v>
      </c>
      <c r="P19" s="1">
        <f t="shared" si="16"/>
        <v>-1.8849685838569431E-2</v>
      </c>
      <c r="Q19" s="1">
        <f t="shared" si="16"/>
        <v>-9.9333737129013271E-3</v>
      </c>
      <c r="R19" s="1">
        <f t="shared" si="16"/>
        <v>-1.435338605729145E-2</v>
      </c>
      <c r="S19" s="1">
        <f t="shared" si="16"/>
        <v>-5.5952440425638432E-3</v>
      </c>
      <c r="T19" s="1">
        <f t="shared" si="16"/>
        <v>-3.5947516625730073E-4</v>
      </c>
      <c r="U19" s="1">
        <f t="shared" si="16"/>
        <v>3.8446751249506298E-4</v>
      </c>
      <c r="V19" s="1">
        <f t="shared" si="16"/>
        <v>2.9892701655754254E-3</v>
      </c>
      <c r="W19" s="1">
        <f t="shared" si="16"/>
        <v>-1.3574660633484281E-2</v>
      </c>
      <c r="X19" s="45"/>
      <c r="Y19" s="6"/>
      <c r="Z19" s="6"/>
      <c r="AA19" s="28">
        <f>AD16</f>
        <v>4.5443935676295848E-5</v>
      </c>
      <c r="AB19" s="28">
        <f>AD17</f>
        <v>8.2274135684791245E-6</v>
      </c>
      <c r="AC19" s="28">
        <f>AD18</f>
        <v>9.5011226998676301E-6</v>
      </c>
      <c r="AD19" s="27">
        <f>AB11</f>
        <v>8.1800693185603342E-5</v>
      </c>
      <c r="AE19" s="28">
        <f>CORREL(Q:Q,R:R) * SQRT(AB11) * SQRT(AC11)</f>
        <v>4.6635058968589875E-5</v>
      </c>
      <c r="AF19" s="28">
        <f>CORREL(Q:Q,S:S) * SQRT(AB11) * SQRT(AD11)</f>
        <v>4.2972031286223694E-5</v>
      </c>
      <c r="AG19" s="28">
        <f>CORREL(Q:Q,T:T) * SQRT(AB11) * SQRT(AE11)</f>
        <v>1.4724935475722469E-5</v>
      </c>
      <c r="AH19" s="28">
        <f>CORREL(Q:Q,U:U) * SQRT(AB11) * SQRT(AF11)</f>
        <v>2.2819951863179781E-5</v>
      </c>
      <c r="AI19" s="28">
        <f>CORREL(Q:Q,V:V) * SQRT(AB11) * SQRT(AG11)</f>
        <v>3.4985645324783598E-5</v>
      </c>
      <c r="AJ19" s="28">
        <f>CORREL(Q:Q,W:W) * SQRT(AB11) * SQRT(AH11)</f>
        <v>2.5810854358818506E-5</v>
      </c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</row>
    <row r="20" spans="1:63" ht="12.75" x14ac:dyDescent="0.2">
      <c r="A20" s="29">
        <v>45242</v>
      </c>
      <c r="B20" s="45"/>
      <c r="C20" s="1">
        <v>1488.5</v>
      </c>
      <c r="D20" s="21">
        <v>720.8</v>
      </c>
      <c r="E20" s="21">
        <v>1241.4000000000001</v>
      </c>
      <c r="F20" s="21">
        <v>1651</v>
      </c>
      <c r="G20" s="21">
        <v>2459.35</v>
      </c>
      <c r="H20" s="21">
        <v>1000.85</v>
      </c>
      <c r="I20" s="21">
        <v>2503.65</v>
      </c>
      <c r="J20" s="21">
        <v>130.05000000000001</v>
      </c>
      <c r="K20" s="21">
        <v>7292.75</v>
      </c>
      <c r="L20" s="21">
        <v>287.3</v>
      </c>
      <c r="M20" s="45"/>
      <c r="N20" s="1">
        <f t="shared" ref="N20:W20" si="17">(C20-C21)/C21</f>
        <v>-1.7771518626563999E-3</v>
      </c>
      <c r="O20" s="1">
        <f t="shared" si="17"/>
        <v>8.7467636974319501E-3</v>
      </c>
      <c r="P20" s="1">
        <f t="shared" si="17"/>
        <v>4.5314775853699113E-3</v>
      </c>
      <c r="Q20" s="1">
        <f t="shared" si="17"/>
        <v>-1.3307524800387402E-3</v>
      </c>
      <c r="R20" s="1">
        <f t="shared" si="17"/>
        <v>1.4659472666191222E-3</v>
      </c>
      <c r="S20" s="1">
        <f t="shared" si="17"/>
        <v>5.998500374906501E-4</v>
      </c>
      <c r="T20" s="1">
        <f t="shared" si="17"/>
        <v>-7.3940451175514765E-3</v>
      </c>
      <c r="U20" s="1">
        <f t="shared" si="17"/>
        <v>6.5789473684212292E-3</v>
      </c>
      <c r="V20" s="1">
        <f t="shared" si="17"/>
        <v>-2.0321309321802458E-3</v>
      </c>
      <c r="W20" s="1">
        <f t="shared" si="17"/>
        <v>7.8933520435011395E-3</v>
      </c>
      <c r="X20" s="45"/>
      <c r="Y20" s="30" t="s">
        <v>29</v>
      </c>
      <c r="Z20" s="30" t="s">
        <v>30</v>
      </c>
      <c r="AA20" s="28">
        <f>AE16</f>
        <v>5.2601075185892912E-5</v>
      </c>
      <c r="AB20" s="28">
        <f>AE17</f>
        <v>3.2457506087758246E-5</v>
      </c>
      <c r="AC20" s="28">
        <f>AE18</f>
        <v>3.0260464513428527E-5</v>
      </c>
      <c r="AD20" s="28">
        <f>AE19</f>
        <v>4.6635058968589875E-5</v>
      </c>
      <c r="AE20" s="27">
        <f>AC11</f>
        <v>7.5560142088786092E-5</v>
      </c>
      <c r="AF20" s="28">
        <f>CORREL(R:R,S:S) * SQRT(AC11) * SQRT(AD11)</f>
        <v>4.0184674506571568E-5</v>
      </c>
      <c r="AG20" s="28">
        <f>CORREL(R:R,T:T) *SQRT(AC11) * SQRT(AE11)</f>
        <v>1.6212331670588929E-5</v>
      </c>
      <c r="AH20" s="28">
        <f>CORREL(R:R,U:U) * SQRT(AC11) * SQRT(AF11)</f>
        <v>4.916179310919461E-5</v>
      </c>
      <c r="AI20" s="28">
        <f>CORREL(R:R,V:V) * SQRT(AC11) * SQRT(AG11)</f>
        <v>4.4838770640112183E-5</v>
      </c>
      <c r="AJ20" s="28">
        <f>CORREL(R:R,W:W) * SQRT(AC11) * SQRT(AH11)</f>
        <v>5.629949474110181E-5</v>
      </c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</row>
    <row r="21" spans="1:63" ht="12.75" x14ac:dyDescent="0.2">
      <c r="A21" s="31">
        <v>45150</v>
      </c>
      <c r="B21" s="45"/>
      <c r="C21" s="1">
        <v>1491.15</v>
      </c>
      <c r="D21" s="21">
        <v>714.55</v>
      </c>
      <c r="E21" s="21">
        <v>1235.8</v>
      </c>
      <c r="F21" s="21">
        <v>1653.2</v>
      </c>
      <c r="G21" s="21">
        <v>2455.75</v>
      </c>
      <c r="H21" s="21">
        <v>1000.25</v>
      </c>
      <c r="I21" s="21">
        <v>2522.3000000000002</v>
      </c>
      <c r="J21" s="21">
        <v>129.19999999999999</v>
      </c>
      <c r="K21" s="21">
        <v>7307.6</v>
      </c>
      <c r="L21" s="21">
        <v>285.05</v>
      </c>
      <c r="M21" s="45"/>
      <c r="N21" s="1">
        <f t="shared" ref="N21:W21" si="18">(C21-C22)/C22</f>
        <v>1.722491302271642E-2</v>
      </c>
      <c r="O21" s="1">
        <f t="shared" si="18"/>
        <v>-1.0250017314218561E-2</v>
      </c>
      <c r="P21" s="1">
        <f t="shared" si="18"/>
        <v>-2.8241749374646979E-3</v>
      </c>
      <c r="Q21" s="1">
        <f t="shared" si="18"/>
        <v>1.39532031034377E-2</v>
      </c>
      <c r="R21" s="1">
        <f t="shared" si="18"/>
        <v>-5.2908976211317709E-4</v>
      </c>
      <c r="S21" s="1">
        <f t="shared" si="18"/>
        <v>2.5000000000000001E-4</v>
      </c>
      <c r="T21" s="1">
        <f t="shared" si="18"/>
        <v>1.6082597041597068E-3</v>
      </c>
      <c r="U21" s="1">
        <f t="shared" si="18"/>
        <v>-6.1538461538462414E-3</v>
      </c>
      <c r="V21" s="1">
        <f t="shared" si="18"/>
        <v>-1.13107479164411E-2</v>
      </c>
      <c r="W21" s="1">
        <f t="shared" si="18"/>
        <v>4.4045102184637067E-3</v>
      </c>
      <c r="X21" s="45"/>
      <c r="Y21" s="6"/>
      <c r="Z21" s="6"/>
      <c r="AA21" s="28">
        <f>AF16</f>
        <v>4.4167585467148604E-5</v>
      </c>
      <c r="AB21" s="28">
        <f>AF17</f>
        <v>5.593321964716229E-5</v>
      </c>
      <c r="AC21" s="28">
        <f>AF18</f>
        <v>3.8922913521222539E-5</v>
      </c>
      <c r="AD21" s="28">
        <f>AF19</f>
        <v>4.2972031286223694E-5</v>
      </c>
      <c r="AE21" s="28">
        <f>AF20</f>
        <v>4.0184674506571568E-5</v>
      </c>
      <c r="AF21" s="27">
        <f>AD11</f>
        <v>1.0340040457604894E-4</v>
      </c>
      <c r="AG21" s="28">
        <f>CORREL(S:S,T:T) * SQRT(AD11) * SQRT(AE11)</f>
        <v>2.6088019974285597E-5</v>
      </c>
      <c r="AH21" s="28">
        <f>CORREL(S:S,U:U) * SQRT(AD11) * SQRT(AF11)</f>
        <v>4.6774394416746323E-5</v>
      </c>
      <c r="AI21" s="28">
        <f>CORREL(S:S,V:V) * SQRT(AD11) * SQRT(AG11)</f>
        <v>3.1557783416968494E-5</v>
      </c>
      <c r="AJ21" s="28">
        <f>CORREL(S:S,W:W) * SQRT(AD11) * SQRT(AH11)</f>
        <v>3.7306467771306097E-5</v>
      </c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</row>
    <row r="22" spans="1:63" ht="12.75" x14ac:dyDescent="0.2">
      <c r="A22" s="31">
        <v>45119</v>
      </c>
      <c r="B22" s="45"/>
      <c r="C22" s="1">
        <v>1465.9</v>
      </c>
      <c r="D22" s="21">
        <v>721.95</v>
      </c>
      <c r="E22" s="21">
        <v>1239.3</v>
      </c>
      <c r="F22" s="21">
        <v>1630.45</v>
      </c>
      <c r="G22" s="21">
        <v>2457.0500000000002</v>
      </c>
      <c r="H22" s="21">
        <v>1000</v>
      </c>
      <c r="I22" s="21">
        <v>2518.25</v>
      </c>
      <c r="J22" s="21">
        <v>130</v>
      </c>
      <c r="K22" s="21">
        <v>7391.2</v>
      </c>
      <c r="L22" s="21">
        <v>283.8</v>
      </c>
      <c r="M22" s="45"/>
      <c r="N22" s="1">
        <f t="shared" ref="N22:W22" si="19">(C22-C23)/C23</f>
        <v>-5.6976192091160987E-3</v>
      </c>
      <c r="O22" s="1">
        <f t="shared" si="19"/>
        <v>-6.9208941795279944E-4</v>
      </c>
      <c r="P22" s="1">
        <f t="shared" si="19"/>
        <v>-8.4653525214653492E-4</v>
      </c>
      <c r="Q22" s="1">
        <f t="shared" si="19"/>
        <v>1.6279641233567337E-3</v>
      </c>
      <c r="R22" s="1">
        <f t="shared" si="19"/>
        <v>-1.6456056235015755E-3</v>
      </c>
      <c r="S22" s="1">
        <f t="shared" si="19"/>
        <v>-2.3866464932402798E-2</v>
      </c>
      <c r="T22" s="1">
        <f t="shared" si="19"/>
        <v>-1.9239382314567829E-2</v>
      </c>
      <c r="U22" s="1">
        <f t="shared" si="19"/>
        <v>-1.4031095942358698E-2</v>
      </c>
      <c r="V22" s="1">
        <f t="shared" si="19"/>
        <v>-4.8336497421605394E-3</v>
      </c>
      <c r="W22" s="1">
        <f t="shared" si="19"/>
        <v>9.6051227321237581E-3</v>
      </c>
      <c r="X22" s="45"/>
      <c r="Y22" s="6"/>
      <c r="Z22" s="6"/>
      <c r="AA22" s="28">
        <f>AG16</f>
        <v>2.080303140540374E-5</v>
      </c>
      <c r="AB22" s="28">
        <f>AG17</f>
        <v>2.4234310552329443E-5</v>
      </c>
      <c r="AC22" s="28">
        <f>AG18</f>
        <v>4.1105898062024398E-6</v>
      </c>
      <c r="AD22" s="28">
        <f>AG19</f>
        <v>1.4724935475722469E-5</v>
      </c>
      <c r="AE22" s="28">
        <f>AG20</f>
        <v>1.6212331670588929E-5</v>
      </c>
      <c r="AF22" s="28">
        <f>AG21</f>
        <v>2.6088019974285597E-5</v>
      </c>
      <c r="AG22" s="27">
        <f>AE11</f>
        <v>5.9843425754528281E-5</v>
      </c>
      <c r="AH22" s="28">
        <f>CORREL(T:T,U:U) * SQRT(AE11) * SQRT(AF11)</f>
        <v>1.7505400540675571E-5</v>
      </c>
      <c r="AI22" s="28">
        <f>CORREL(T:T,V:V) * SQRT(AE11) * SQRT(AG11)</f>
        <v>1.3230401714989636E-5</v>
      </c>
      <c r="AJ22" s="28">
        <f>CORREL(T:T,W:W) * SQRT(AE11) * SQRT(AH11)</f>
        <v>-1.5402033524957241E-6</v>
      </c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</row>
    <row r="23" spans="1:63" ht="12.75" x14ac:dyDescent="0.2">
      <c r="A23" s="31">
        <v>45089</v>
      </c>
      <c r="B23" s="45"/>
      <c r="C23" s="1">
        <v>1474.3</v>
      </c>
      <c r="D23" s="21">
        <v>722.45</v>
      </c>
      <c r="E23" s="21">
        <v>1240.3499999999999</v>
      </c>
      <c r="F23" s="21">
        <v>1627.8</v>
      </c>
      <c r="G23" s="21">
        <v>2461.1</v>
      </c>
      <c r="H23" s="21">
        <v>1024.45</v>
      </c>
      <c r="I23" s="21">
        <v>2567.65</v>
      </c>
      <c r="J23" s="21">
        <v>131.85</v>
      </c>
      <c r="K23" s="21">
        <v>7427.1</v>
      </c>
      <c r="L23" s="21">
        <v>281.10000000000002</v>
      </c>
      <c r="M23" s="45"/>
      <c r="N23" s="1">
        <f t="shared" ref="N23:W23" si="20">(C23-C24)/C24</f>
        <v>1.3996354757728882E-2</v>
      </c>
      <c r="O23" s="1">
        <f t="shared" si="20"/>
        <v>1.9042245574441074E-2</v>
      </c>
      <c r="P23" s="1">
        <f t="shared" si="20"/>
        <v>6.4539550643374975E-4</v>
      </c>
      <c r="Q23" s="1">
        <f t="shared" si="20"/>
        <v>2.5250970006774091E-3</v>
      </c>
      <c r="R23" s="1">
        <f t="shared" si="20"/>
        <v>9.578504768741631E-3</v>
      </c>
      <c r="S23" s="1">
        <f t="shared" si="20"/>
        <v>-6.449422946367825E-3</v>
      </c>
      <c r="T23" s="1">
        <f t="shared" si="20"/>
        <v>1.7165707597776615E-3</v>
      </c>
      <c r="U23" s="1">
        <f t="shared" si="20"/>
        <v>1.8996960486322189E-3</v>
      </c>
      <c r="V23" s="1">
        <f t="shared" si="20"/>
        <v>1.0517292987564313E-2</v>
      </c>
      <c r="W23" s="1">
        <f t="shared" si="20"/>
        <v>-1.5239096163951537E-2</v>
      </c>
      <c r="X23" s="45"/>
      <c r="Y23" s="6"/>
      <c r="Z23" s="6"/>
      <c r="AA23" s="28">
        <f>AH16</f>
        <v>7.3269153133139245E-5</v>
      </c>
      <c r="AB23" s="28">
        <f>AH17</f>
        <v>9.8516014486821468E-5</v>
      </c>
      <c r="AC23" s="28">
        <f>AH18</f>
        <v>3.7705203148702828E-5</v>
      </c>
      <c r="AD23" s="28">
        <f>AH19</f>
        <v>2.2819951863179781E-5</v>
      </c>
      <c r="AE23" s="28">
        <f>AH20</f>
        <v>4.916179310919461E-5</v>
      </c>
      <c r="AF23" s="28">
        <f>AH21</f>
        <v>4.6774394416746323E-5</v>
      </c>
      <c r="AG23" s="28">
        <f>AH22</f>
        <v>1.7505400540675571E-5</v>
      </c>
      <c r="AH23" s="27">
        <f>AF11</f>
        <v>1.6177188091229613E-4</v>
      </c>
      <c r="AI23" s="28">
        <f>CORREL(U:U,V:V) * SQRT(AF11) * SQRT(AG11)</f>
        <v>4.8876613788914969E-5</v>
      </c>
      <c r="AJ23" s="28">
        <f>CORREL(U:U,W:W) * SQRT(AF11) * SQRT(AH11)</f>
        <v>9.8819805664527866E-5</v>
      </c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</row>
    <row r="24" spans="1:63" ht="12.75" x14ac:dyDescent="0.2">
      <c r="A24" s="31">
        <v>45058</v>
      </c>
      <c r="B24" s="45"/>
      <c r="C24" s="1">
        <v>1453.95</v>
      </c>
      <c r="D24" s="21">
        <v>708.95</v>
      </c>
      <c r="E24" s="21">
        <v>1239.55</v>
      </c>
      <c r="F24" s="21">
        <v>1623.7</v>
      </c>
      <c r="G24" s="21">
        <v>2437.75</v>
      </c>
      <c r="H24" s="21">
        <v>1031.0999999999999</v>
      </c>
      <c r="I24" s="21">
        <v>2563.25</v>
      </c>
      <c r="J24" s="21">
        <v>131.6</v>
      </c>
      <c r="K24" s="21">
        <v>7349.8</v>
      </c>
      <c r="L24" s="21">
        <v>285.45</v>
      </c>
      <c r="M24" s="45"/>
      <c r="N24" s="1">
        <f t="shared" ref="N24:W24" si="21">(C24-C25)/C25</f>
        <v>-7.10212722368277E-3</v>
      </c>
      <c r="O24" s="1">
        <f t="shared" si="21"/>
        <v>4.7477324263038873E-3</v>
      </c>
      <c r="P24" s="1">
        <f t="shared" si="21"/>
        <v>6.8228891686633337E-3</v>
      </c>
      <c r="Q24" s="1">
        <f t="shared" si="21"/>
        <v>8.8852988691437516E-3</v>
      </c>
      <c r="R24" s="1">
        <f t="shared" si="21"/>
        <v>7.2514668209239666E-3</v>
      </c>
      <c r="S24" s="1">
        <f t="shared" si="21"/>
        <v>-1.7426662794076694E-3</v>
      </c>
      <c r="T24" s="1">
        <f t="shared" si="21"/>
        <v>-1.5005956269454014E-2</v>
      </c>
      <c r="U24" s="1">
        <f t="shared" si="21"/>
        <v>4.580152671755682E-3</v>
      </c>
      <c r="V24" s="1">
        <f t="shared" si="21"/>
        <v>-7.8094942390635972E-3</v>
      </c>
      <c r="W24" s="1">
        <f t="shared" si="21"/>
        <v>3.875545851528376E-2</v>
      </c>
      <c r="X24" s="45"/>
      <c r="Y24" s="6"/>
      <c r="Z24" s="6"/>
      <c r="AA24" s="28">
        <f>AI16</f>
        <v>7.0244820594892791E-5</v>
      </c>
      <c r="AB24" s="28">
        <f>AI17</f>
        <v>5.384696421420794E-5</v>
      </c>
      <c r="AC24" s="28">
        <f>AI18</f>
        <v>1.8983568900766791E-5</v>
      </c>
      <c r="AD24" s="28">
        <f>AI19</f>
        <v>3.4985645324783598E-5</v>
      </c>
      <c r="AE24" s="28">
        <f>AI20</f>
        <v>4.4838770640112183E-5</v>
      </c>
      <c r="AF24" s="28">
        <f>AI21</f>
        <v>3.1557783416968494E-5</v>
      </c>
      <c r="AG24" s="28">
        <f>AI22</f>
        <v>1.3230401714989636E-5</v>
      </c>
      <c r="AH24" s="28">
        <f>AI22</f>
        <v>1.3230401714989636E-5</v>
      </c>
      <c r="AI24" s="27">
        <f>AG11</f>
        <v>1.877754809390355E-4</v>
      </c>
      <c r="AJ24" s="28">
        <f>CORREL(V:V,W:W) * SQRT(AG11) * SQRT(AH11)</f>
        <v>5.3086710746250218E-5</v>
      </c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</row>
    <row r="25" spans="1:63" ht="12.75" x14ac:dyDescent="0.2">
      <c r="A25" s="31">
        <v>45028</v>
      </c>
      <c r="B25" s="45"/>
      <c r="C25" s="1">
        <v>1464.35</v>
      </c>
      <c r="D25" s="21">
        <v>705.6</v>
      </c>
      <c r="E25" s="21">
        <v>1231.1500000000001</v>
      </c>
      <c r="F25" s="21">
        <v>1609.4</v>
      </c>
      <c r="G25" s="21">
        <v>2420.1999999999998</v>
      </c>
      <c r="H25" s="21">
        <v>1032.9000000000001</v>
      </c>
      <c r="I25" s="21">
        <v>2602.3000000000002</v>
      </c>
      <c r="J25" s="21">
        <v>131</v>
      </c>
      <c r="K25" s="21">
        <v>7407.65</v>
      </c>
      <c r="L25" s="21">
        <v>274.8</v>
      </c>
      <c r="M25" s="45"/>
      <c r="N25" s="1">
        <f t="shared" ref="N25:W25" si="22">(C25-C26)/C26</f>
        <v>8.2971837774564166E-3</v>
      </c>
      <c r="O25" s="1">
        <f t="shared" si="22"/>
        <v>2.1263023601952974E-4</v>
      </c>
      <c r="P25" s="1">
        <f t="shared" si="22"/>
        <v>-8.1218274111601263E-5</v>
      </c>
      <c r="Q25" s="1">
        <f t="shared" si="22"/>
        <v>3.4717757490034716E-2</v>
      </c>
      <c r="R25" s="1">
        <f t="shared" si="22"/>
        <v>1.0817357891659204E-2</v>
      </c>
      <c r="S25" s="1">
        <f t="shared" si="22"/>
        <v>1.7936335862816639E-2</v>
      </c>
      <c r="T25" s="1">
        <f t="shared" si="22"/>
        <v>1.507616094240637E-2</v>
      </c>
      <c r="U25" s="1">
        <f t="shared" si="22"/>
        <v>7.6923076923076927E-3</v>
      </c>
      <c r="V25" s="1">
        <f t="shared" si="22"/>
        <v>2.0428826272324556E-2</v>
      </c>
      <c r="W25" s="1">
        <f t="shared" si="22"/>
        <v>2.1751254880089322E-2</v>
      </c>
      <c r="X25" s="45"/>
      <c r="Y25" s="6"/>
      <c r="Z25" s="6"/>
      <c r="AA25" s="28">
        <f>AJ16</f>
        <v>4.6938134015224513E-5</v>
      </c>
      <c r="AB25" s="28">
        <f>AJ17</f>
        <v>5.5688511116416063E-5</v>
      </c>
      <c r="AC25" s="28">
        <f>AJ18</f>
        <v>4.2368072293641015E-5</v>
      </c>
      <c r="AD25" s="28">
        <f>AJ19</f>
        <v>2.5810854358818506E-5</v>
      </c>
      <c r="AE25" s="28">
        <f>AJ20</f>
        <v>5.629949474110181E-5</v>
      </c>
      <c r="AF25" s="28">
        <f>AJ21</f>
        <v>3.7306467771306097E-5</v>
      </c>
      <c r="AG25" s="28">
        <f>AJ22</f>
        <v>-1.5402033524957241E-6</v>
      </c>
      <c r="AH25" s="28">
        <f>AJ23</f>
        <v>9.8819805664527866E-5</v>
      </c>
      <c r="AI25" s="28">
        <f>AJ24</f>
        <v>5.3086710746250218E-5</v>
      </c>
      <c r="AJ25" s="27">
        <f>AH11</f>
        <v>2.2939928507976422E-4</v>
      </c>
      <c r="AK25" s="5"/>
      <c r="AL25" s="5"/>
      <c r="AM25" s="5"/>
      <c r="AN25" s="5"/>
      <c r="AO25" s="5"/>
      <c r="AP25" s="5"/>
      <c r="AQ25" s="5"/>
      <c r="AR25" s="1"/>
      <c r="AS25" s="5"/>
      <c r="AT25" s="5"/>
      <c r="AU25" s="5"/>
      <c r="AV25" s="5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</row>
    <row r="26" spans="1:63" ht="12.75" x14ac:dyDescent="0.2">
      <c r="A26" s="31">
        <v>44938</v>
      </c>
      <c r="B26" s="45"/>
      <c r="C26" s="1">
        <v>1452.3</v>
      </c>
      <c r="D26" s="21">
        <v>705.45</v>
      </c>
      <c r="E26" s="21">
        <v>1231.25</v>
      </c>
      <c r="F26" s="21">
        <v>1555.4</v>
      </c>
      <c r="G26" s="21">
        <v>2394.3000000000002</v>
      </c>
      <c r="H26" s="21">
        <v>1014.7</v>
      </c>
      <c r="I26" s="21">
        <v>2563.65</v>
      </c>
      <c r="J26" s="21">
        <v>130</v>
      </c>
      <c r="K26" s="21">
        <v>7259.35</v>
      </c>
      <c r="L26" s="21">
        <v>268.95</v>
      </c>
      <c r="M26" s="45"/>
      <c r="N26" s="1">
        <f t="shared" ref="N26:W26" si="23">(C26-C27)/C27</f>
        <v>-1.9585609730956507E-3</v>
      </c>
      <c r="O26" s="1">
        <f t="shared" si="23"/>
        <v>-1.3448471121176838E-3</v>
      </c>
      <c r="P26" s="1">
        <f t="shared" si="23"/>
        <v>4.4051066606844973E-3</v>
      </c>
      <c r="Q26" s="1">
        <f t="shared" si="23"/>
        <v>-2.1811649987168742E-3</v>
      </c>
      <c r="R26" s="1">
        <f t="shared" si="23"/>
        <v>7.0874256030622577E-3</v>
      </c>
      <c r="S26" s="1">
        <f t="shared" si="23"/>
        <v>0</v>
      </c>
      <c r="T26" s="1">
        <f t="shared" si="23"/>
        <v>7.110447643927602E-3</v>
      </c>
      <c r="U26" s="1">
        <f t="shared" si="23"/>
        <v>1.6419077404222004E-2</v>
      </c>
      <c r="V26" s="1">
        <f t="shared" si="23"/>
        <v>1.929962510004363E-2</v>
      </c>
      <c r="W26" s="1">
        <f t="shared" si="23"/>
        <v>2.9276693455797847E-2</v>
      </c>
      <c r="X26" s="45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</row>
    <row r="27" spans="1:63" ht="12.75" x14ac:dyDescent="0.2">
      <c r="A27" s="20" t="s">
        <v>31</v>
      </c>
      <c r="B27" s="45"/>
      <c r="C27" s="1">
        <v>1455.15</v>
      </c>
      <c r="D27" s="21">
        <v>706.4</v>
      </c>
      <c r="E27" s="21">
        <v>1225.8499999999999</v>
      </c>
      <c r="F27" s="21">
        <v>1558.8</v>
      </c>
      <c r="G27" s="21">
        <v>2377.4499999999998</v>
      </c>
      <c r="H27" s="21">
        <v>1014.7</v>
      </c>
      <c r="I27" s="21">
        <v>2545.5500000000002</v>
      </c>
      <c r="J27" s="21">
        <v>127.9</v>
      </c>
      <c r="K27" s="21">
        <v>7121.9</v>
      </c>
      <c r="L27" s="21">
        <v>261.3</v>
      </c>
      <c r="M27" s="45"/>
      <c r="N27" s="1">
        <f t="shared" ref="N27:W27" si="24">(C27-C28)/C28</f>
        <v>-3.0487804878047537E-3</v>
      </c>
      <c r="O27" s="1">
        <f t="shared" si="24"/>
        <v>-8.3526356425914858E-3</v>
      </c>
      <c r="P27" s="1">
        <f t="shared" si="24"/>
        <v>1.9672267509565682E-2</v>
      </c>
      <c r="Q27" s="1">
        <f t="shared" si="24"/>
        <v>-2.2448128788130482E-4</v>
      </c>
      <c r="R27" s="1">
        <f t="shared" si="24"/>
        <v>-9.6846753030366151E-3</v>
      </c>
      <c r="S27" s="1">
        <f t="shared" si="24"/>
        <v>1.9389190275266293E-2</v>
      </c>
      <c r="T27" s="1">
        <f t="shared" si="24"/>
        <v>8.1186511158194887E-3</v>
      </c>
      <c r="U27" s="1">
        <f t="shared" si="24"/>
        <v>1.1741682974560131E-3</v>
      </c>
      <c r="V27" s="1">
        <f t="shared" si="24"/>
        <v>-1.1500539964377397E-3</v>
      </c>
      <c r="W27" s="1">
        <f t="shared" si="24"/>
        <v>1.1222910216718399E-2</v>
      </c>
      <c r="X27" s="45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</row>
    <row r="28" spans="1:63" ht="12.75" x14ac:dyDescent="0.2">
      <c r="A28" s="20" t="s">
        <v>32</v>
      </c>
      <c r="B28" s="45"/>
      <c r="C28" s="1">
        <v>1459.6</v>
      </c>
      <c r="D28" s="21">
        <v>712.35</v>
      </c>
      <c r="E28" s="21">
        <v>1202.2</v>
      </c>
      <c r="F28" s="21">
        <v>1559.15</v>
      </c>
      <c r="G28" s="21">
        <v>2400.6999999999998</v>
      </c>
      <c r="H28" s="21">
        <v>995.4</v>
      </c>
      <c r="I28" s="21">
        <v>2525.0500000000002</v>
      </c>
      <c r="J28" s="21">
        <v>127.75</v>
      </c>
      <c r="K28" s="21">
        <v>7130.1</v>
      </c>
      <c r="L28" s="21">
        <v>258.39999999999998</v>
      </c>
      <c r="M28" s="45"/>
      <c r="N28" s="1">
        <f t="shared" ref="N28:W28" si="25">(C28-C29)/C29</f>
        <v>1.171414708532603E-2</v>
      </c>
      <c r="O28" s="1">
        <f t="shared" si="25"/>
        <v>2.1290322580645196E-2</v>
      </c>
      <c r="P28" s="1">
        <f t="shared" si="25"/>
        <v>9.1073152306208396E-3</v>
      </c>
      <c r="Q28" s="1">
        <f t="shared" si="25"/>
        <v>1.9952245445327574E-2</v>
      </c>
      <c r="R28" s="1">
        <f t="shared" si="25"/>
        <v>2.6311393250917671E-3</v>
      </c>
      <c r="S28" s="1">
        <f t="shared" si="25"/>
        <v>1.0660980810234541E-2</v>
      </c>
      <c r="T28" s="1">
        <f t="shared" si="25"/>
        <v>5.7756268546732782E-3</v>
      </c>
      <c r="U28" s="1">
        <f t="shared" si="25"/>
        <v>7.0949940875049723E-3</v>
      </c>
      <c r="V28" s="1">
        <f t="shared" si="25"/>
        <v>3.5776669402532173E-4</v>
      </c>
      <c r="W28" s="1">
        <f t="shared" si="25"/>
        <v>3.3003300330031677E-3</v>
      </c>
      <c r="X28" s="45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</row>
    <row r="29" spans="1:63" ht="12.75" x14ac:dyDescent="0.2">
      <c r="A29" s="20" t="s">
        <v>33</v>
      </c>
      <c r="B29" s="45"/>
      <c r="C29" s="1">
        <v>1442.7</v>
      </c>
      <c r="D29" s="21">
        <v>697.5</v>
      </c>
      <c r="E29" s="21">
        <v>1191.3499999999999</v>
      </c>
      <c r="F29" s="21">
        <v>1528.65</v>
      </c>
      <c r="G29" s="21">
        <v>2394.4</v>
      </c>
      <c r="H29" s="21">
        <v>984.9</v>
      </c>
      <c r="I29" s="21">
        <v>2510.5500000000002</v>
      </c>
      <c r="J29" s="21">
        <v>126.85</v>
      </c>
      <c r="K29" s="21">
        <v>7127.55</v>
      </c>
      <c r="L29" s="21">
        <v>257.55</v>
      </c>
      <c r="M29" s="45"/>
      <c r="N29" s="1">
        <f t="shared" ref="N29:W29" si="26">(C29-C30)/C30</f>
        <v>3.6872130235146472E-3</v>
      </c>
      <c r="O29" s="1">
        <f t="shared" si="26"/>
        <v>3.5327297016476106E-2</v>
      </c>
      <c r="P29" s="1">
        <f t="shared" si="26"/>
        <v>-3.4296708352504379E-3</v>
      </c>
      <c r="Q29" s="1">
        <f t="shared" si="26"/>
        <v>-2.2518112394751114E-3</v>
      </c>
      <c r="R29" s="1">
        <f t="shared" si="26"/>
        <v>2.0886419649943606E-4</v>
      </c>
      <c r="S29" s="1">
        <f t="shared" si="26"/>
        <v>1.2074192056723013E-2</v>
      </c>
      <c r="T29" s="1">
        <f t="shared" si="26"/>
        <v>-1.8487595419845882E-3</v>
      </c>
      <c r="U29" s="1">
        <f t="shared" si="26"/>
        <v>7.1456927352123176E-3</v>
      </c>
      <c r="V29" s="1">
        <f t="shared" si="26"/>
        <v>1.5204819963536918E-2</v>
      </c>
      <c r="W29" s="1">
        <f t="shared" si="26"/>
        <v>1.4375738479716446E-2</v>
      </c>
      <c r="X29" s="45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</row>
    <row r="30" spans="1:63" ht="12.75" customHeight="1" x14ac:dyDescent="0.2">
      <c r="A30" s="20" t="s">
        <v>34</v>
      </c>
      <c r="B30" s="45"/>
      <c r="C30" s="1">
        <v>1437.4</v>
      </c>
      <c r="D30" s="21">
        <v>673.7</v>
      </c>
      <c r="E30" s="21">
        <v>1195.45</v>
      </c>
      <c r="F30" s="21">
        <v>1532.1</v>
      </c>
      <c r="G30" s="21">
        <v>2393.9</v>
      </c>
      <c r="H30" s="21">
        <v>973.15</v>
      </c>
      <c r="I30" s="21">
        <v>2515.1999999999998</v>
      </c>
      <c r="J30" s="21">
        <v>125.95</v>
      </c>
      <c r="K30" s="21">
        <v>7020.8</v>
      </c>
      <c r="L30" s="21">
        <v>253.9</v>
      </c>
      <c r="M30" s="45"/>
      <c r="N30" s="1">
        <f t="shared" ref="N30:W30" si="27">(C30-C31)/C31</f>
        <v>-8.1766430912540346E-3</v>
      </c>
      <c r="O30" s="1">
        <f t="shared" si="27"/>
        <v>-9.1918523420839761E-3</v>
      </c>
      <c r="P30" s="1">
        <f t="shared" si="27"/>
        <v>-2.7944611277943856E-3</v>
      </c>
      <c r="Q30" s="1">
        <f t="shared" si="27"/>
        <v>7.0991914809701928E-3</v>
      </c>
      <c r="R30" s="1">
        <f t="shared" si="27"/>
        <v>-6.6791901481941523E-4</v>
      </c>
      <c r="S30" s="1">
        <f t="shared" si="27"/>
        <v>-3.5836789023703476E-3</v>
      </c>
      <c r="T30" s="1">
        <f t="shared" si="27"/>
        <v>-1.8651533791024535E-3</v>
      </c>
      <c r="U30" s="1">
        <f t="shared" si="27"/>
        <v>-5.9194948697711127E-3</v>
      </c>
      <c r="V30" s="1">
        <f t="shared" si="27"/>
        <v>-7.4713903006226566E-3</v>
      </c>
      <c r="W30" s="1">
        <f t="shared" si="27"/>
        <v>4.5499505440158485E-3</v>
      </c>
      <c r="X30" s="45"/>
      <c r="Y30" s="60" t="s">
        <v>35</v>
      </c>
      <c r="Z30" s="61"/>
      <c r="AA30" s="61"/>
      <c r="AB30" s="61"/>
      <c r="AC30" s="61"/>
      <c r="AD30" s="61"/>
      <c r="AE30" s="61"/>
      <c r="AF30" s="61"/>
      <c r="AG30" s="6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</row>
    <row r="31" spans="1:63" ht="12.75" x14ac:dyDescent="0.2">
      <c r="A31" s="20" t="s">
        <v>36</v>
      </c>
      <c r="B31" s="45"/>
      <c r="C31" s="1">
        <v>1449.25</v>
      </c>
      <c r="D31" s="21">
        <v>679.95</v>
      </c>
      <c r="E31" s="21">
        <v>1198.8</v>
      </c>
      <c r="F31" s="21">
        <v>1521.3</v>
      </c>
      <c r="G31" s="21">
        <v>2395.5</v>
      </c>
      <c r="H31" s="21">
        <v>976.65</v>
      </c>
      <c r="I31" s="21">
        <v>2519.9</v>
      </c>
      <c r="J31" s="21">
        <v>126.7</v>
      </c>
      <c r="K31" s="21">
        <v>7073.65</v>
      </c>
      <c r="L31" s="21">
        <v>252.75</v>
      </c>
      <c r="M31" s="45"/>
      <c r="N31" s="1">
        <f t="shared" ref="N31:W31" si="28">(C31-C32)/C32</f>
        <v>-5.8650020578954283E-3</v>
      </c>
      <c r="O31" s="1">
        <f t="shared" si="28"/>
        <v>-1.8349970640046975E-3</v>
      </c>
      <c r="P31" s="1">
        <f t="shared" si="28"/>
        <v>-4.4016277717797148E-3</v>
      </c>
      <c r="Q31" s="1">
        <f t="shared" si="28"/>
        <v>5.7849327294965461E-3</v>
      </c>
      <c r="R31" s="1">
        <f t="shared" si="28"/>
        <v>3.0566954191442019E-3</v>
      </c>
      <c r="S31" s="1">
        <f t="shared" si="28"/>
        <v>7.1152358855374864E-3</v>
      </c>
      <c r="T31" s="1">
        <f t="shared" si="28"/>
        <v>-7.9305285697291725E-4</v>
      </c>
      <c r="U31" s="1">
        <f t="shared" si="28"/>
        <v>4.7581284694687438E-3</v>
      </c>
      <c r="V31" s="1">
        <f t="shared" si="28"/>
        <v>-7.6735850512391684E-3</v>
      </c>
      <c r="W31" s="1">
        <f t="shared" si="28"/>
        <v>-3.5481963335304775E-3</v>
      </c>
      <c r="X31" s="45"/>
      <c r="Y31" s="61"/>
      <c r="Z31" s="61"/>
      <c r="AA31" s="61"/>
      <c r="AB31" s="61"/>
      <c r="AC31" s="61"/>
      <c r="AD31" s="61"/>
      <c r="AE31" s="61"/>
      <c r="AF31" s="61"/>
      <c r="AG31" s="6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</row>
    <row r="32" spans="1:63" ht="12.75" x14ac:dyDescent="0.2">
      <c r="A32" s="20" t="s">
        <v>37</v>
      </c>
      <c r="B32" s="45"/>
      <c r="C32" s="1">
        <v>1457.8</v>
      </c>
      <c r="D32" s="21">
        <v>681.2</v>
      </c>
      <c r="E32" s="21">
        <v>1204.0999999999999</v>
      </c>
      <c r="F32" s="21">
        <v>1512.55</v>
      </c>
      <c r="G32" s="21">
        <v>2388.1999999999998</v>
      </c>
      <c r="H32" s="21">
        <v>969.75</v>
      </c>
      <c r="I32" s="21">
        <v>2521.9</v>
      </c>
      <c r="J32" s="21">
        <v>126.1</v>
      </c>
      <c r="K32" s="21">
        <v>7128.35</v>
      </c>
      <c r="L32" s="21">
        <v>253.65</v>
      </c>
      <c r="M32" s="45"/>
      <c r="N32" s="1">
        <f t="shared" ref="N32:W32" si="29">(C32-C33)/C33</f>
        <v>1.3064628214037494E-2</v>
      </c>
      <c r="O32" s="1">
        <f t="shared" si="29"/>
        <v>-7.3346046648085667E-4</v>
      </c>
      <c r="P32" s="1">
        <f t="shared" si="29"/>
        <v>2.2473780589310952E-3</v>
      </c>
      <c r="Q32" s="1">
        <f t="shared" si="29"/>
        <v>-3.557429427846827E-3</v>
      </c>
      <c r="R32" s="1">
        <f t="shared" si="29"/>
        <v>3.9093698768337161E-3</v>
      </c>
      <c r="S32" s="1">
        <f t="shared" si="29"/>
        <v>-1.1330277591801233E-3</v>
      </c>
      <c r="T32" s="1">
        <f t="shared" si="29"/>
        <v>6.6460433090510295E-3</v>
      </c>
      <c r="U32" s="1">
        <f t="shared" si="29"/>
        <v>-1.1881188118812332E-3</v>
      </c>
      <c r="V32" s="1">
        <f t="shared" si="29"/>
        <v>3.5477217854051695E-3</v>
      </c>
      <c r="W32" s="1">
        <f t="shared" si="29"/>
        <v>1.4600000000000023E-2</v>
      </c>
      <c r="X32" s="45"/>
      <c r="Y32" s="1"/>
      <c r="Z32" s="1"/>
      <c r="AA32" s="51"/>
      <c r="AB32" s="52"/>
      <c r="AC32" s="52"/>
      <c r="AD32" s="53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</row>
    <row r="33" spans="1:63" ht="12.75" x14ac:dyDescent="0.2">
      <c r="A33" s="20" t="s">
        <v>38</v>
      </c>
      <c r="B33" s="45"/>
      <c r="C33" s="1">
        <v>1439</v>
      </c>
      <c r="D33" s="21">
        <v>681.7</v>
      </c>
      <c r="E33" s="21">
        <v>1201.4000000000001</v>
      </c>
      <c r="F33" s="21">
        <v>1517.95</v>
      </c>
      <c r="G33" s="21">
        <v>2378.9</v>
      </c>
      <c r="H33" s="21">
        <v>970.85</v>
      </c>
      <c r="I33" s="21">
        <v>2505.25</v>
      </c>
      <c r="J33" s="21">
        <v>126.25</v>
      </c>
      <c r="K33" s="21">
        <v>7103.15</v>
      </c>
      <c r="L33" s="21">
        <v>250</v>
      </c>
      <c r="M33" s="45"/>
      <c r="N33" s="1">
        <f t="shared" ref="N33:W33" si="30">(C33-C34)/C34</f>
        <v>1.6706111652513512E-3</v>
      </c>
      <c r="O33" s="1">
        <f t="shared" si="30"/>
        <v>1.0974343763903443E-2</v>
      </c>
      <c r="P33" s="1">
        <f t="shared" si="30"/>
        <v>1.1279461279461356E-2</v>
      </c>
      <c r="Q33" s="1">
        <f t="shared" si="30"/>
        <v>8.4706351315439812E-3</v>
      </c>
      <c r="R33" s="1">
        <f t="shared" si="30"/>
        <v>1.2577947091748859E-2</v>
      </c>
      <c r="S33" s="1">
        <f t="shared" si="30"/>
        <v>9.829415435822806E-3</v>
      </c>
      <c r="T33" s="1">
        <f t="shared" si="30"/>
        <v>-4.7876478684985465E-4</v>
      </c>
      <c r="U33" s="1">
        <f t="shared" si="30"/>
        <v>1.5279453156413396E-2</v>
      </c>
      <c r="V33" s="1">
        <f t="shared" si="30"/>
        <v>4.8878137113430196E-3</v>
      </c>
      <c r="W33" s="1">
        <f t="shared" si="30"/>
        <v>-4.1824337781318915E-3</v>
      </c>
      <c r="X33" s="45"/>
      <c r="Y33" s="1"/>
      <c r="Z33" s="1"/>
      <c r="AA33" s="54"/>
      <c r="AB33" s="45"/>
      <c r="AC33" s="45"/>
      <c r="AD33" s="55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</row>
    <row r="34" spans="1:63" ht="12.75" x14ac:dyDescent="0.2">
      <c r="A34" s="20" t="s">
        <v>39</v>
      </c>
      <c r="B34" s="45"/>
      <c r="C34" s="1">
        <v>1436.6</v>
      </c>
      <c r="D34" s="21">
        <v>674.3</v>
      </c>
      <c r="E34" s="21">
        <v>1188</v>
      </c>
      <c r="F34" s="21">
        <v>1505.2</v>
      </c>
      <c r="G34" s="21">
        <v>2349.35</v>
      </c>
      <c r="H34" s="21">
        <v>961.4</v>
      </c>
      <c r="I34" s="21">
        <v>2506.4499999999998</v>
      </c>
      <c r="J34" s="21">
        <v>124.35</v>
      </c>
      <c r="K34" s="21">
        <v>7068.6</v>
      </c>
      <c r="L34" s="21">
        <v>251.05</v>
      </c>
      <c r="M34" s="45"/>
      <c r="N34" s="1">
        <f t="shared" ref="N34:W34" si="31">(C34-C35)/C35</f>
        <v>-6.6084657924944906E-4</v>
      </c>
      <c r="O34" s="1">
        <f t="shared" si="31"/>
        <v>-1.0637517423519918E-2</v>
      </c>
      <c r="P34" s="1">
        <f t="shared" si="31"/>
        <v>-5.524861878452963E-3</v>
      </c>
      <c r="Q34" s="1">
        <f t="shared" si="31"/>
        <v>6.6440768055369366E-5</v>
      </c>
      <c r="R34" s="1">
        <f t="shared" si="31"/>
        <v>-2.6320816794380389E-3</v>
      </c>
      <c r="S34" s="1">
        <f t="shared" si="31"/>
        <v>1.4884408318378574E-2</v>
      </c>
      <c r="T34" s="1">
        <f t="shared" si="31"/>
        <v>-8.838184118949842E-3</v>
      </c>
      <c r="U34" s="1">
        <f t="shared" si="31"/>
        <v>-6.7891373801917615E-3</v>
      </c>
      <c r="V34" s="1">
        <f t="shared" si="31"/>
        <v>-2.1105110095554581E-2</v>
      </c>
      <c r="W34" s="1">
        <f t="shared" si="31"/>
        <v>-2.1860095389506476E-3</v>
      </c>
      <c r="X34" s="45"/>
      <c r="Y34" s="1"/>
      <c r="Z34" s="1"/>
      <c r="AA34" s="54"/>
      <c r="AB34" s="45"/>
      <c r="AC34" s="45"/>
      <c r="AD34" s="55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ht="12.75" x14ac:dyDescent="0.2">
      <c r="A35" s="20" t="s">
        <v>40</v>
      </c>
      <c r="B35" s="45"/>
      <c r="C35" s="1">
        <v>1437.55</v>
      </c>
      <c r="D35" s="21">
        <v>681.55</v>
      </c>
      <c r="E35" s="21">
        <v>1194.5999999999999</v>
      </c>
      <c r="F35" s="21">
        <v>1505.1</v>
      </c>
      <c r="G35" s="21">
        <v>2355.5500000000002</v>
      </c>
      <c r="H35" s="21">
        <v>947.3</v>
      </c>
      <c r="I35" s="21">
        <v>2528.8000000000002</v>
      </c>
      <c r="J35" s="21">
        <v>125.2</v>
      </c>
      <c r="K35" s="21">
        <v>7221</v>
      </c>
      <c r="L35" s="21">
        <v>251.6</v>
      </c>
      <c r="M35" s="45"/>
      <c r="N35" s="1">
        <f t="shared" ref="N35:W35" si="32">(C35-C36)/C36</f>
        <v>-5.0868572219531704E-3</v>
      </c>
      <c r="O35" s="1">
        <f t="shared" si="32"/>
        <v>1.690182245737768E-3</v>
      </c>
      <c r="P35" s="1">
        <f t="shared" si="32"/>
        <v>4.2453028456138492E-3</v>
      </c>
      <c r="Q35" s="1">
        <f t="shared" si="32"/>
        <v>-2.1546723240627175E-3</v>
      </c>
      <c r="R35" s="1">
        <f t="shared" si="32"/>
        <v>-2.181556318041105E-3</v>
      </c>
      <c r="S35" s="1">
        <f t="shared" si="32"/>
        <v>-2.3695434679585066E-3</v>
      </c>
      <c r="T35" s="1">
        <f t="shared" si="32"/>
        <v>1.5093127809890963E-2</v>
      </c>
      <c r="U35" s="1">
        <f t="shared" si="32"/>
        <v>4.0096230954290296E-3</v>
      </c>
      <c r="V35" s="1">
        <f t="shared" si="32"/>
        <v>-1.9212354583053173E-2</v>
      </c>
      <c r="W35" s="1">
        <f t="shared" si="32"/>
        <v>-2.9720626114523481E-3</v>
      </c>
      <c r="X35" s="45"/>
      <c r="Y35" s="1"/>
      <c r="Z35" s="1"/>
      <c r="AA35" s="54"/>
      <c r="AB35" s="45"/>
      <c r="AC35" s="45"/>
      <c r="AD35" s="55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</row>
    <row r="36" spans="1:63" ht="12.75" x14ac:dyDescent="0.2">
      <c r="A36" s="20" t="s">
        <v>41</v>
      </c>
      <c r="B36" s="45"/>
      <c r="C36" s="1">
        <v>1444.9</v>
      </c>
      <c r="D36" s="21">
        <v>680.4</v>
      </c>
      <c r="E36" s="21">
        <v>1189.55</v>
      </c>
      <c r="F36" s="21">
        <v>1508.35</v>
      </c>
      <c r="G36" s="21">
        <v>2360.6999999999998</v>
      </c>
      <c r="H36" s="21">
        <v>949.55</v>
      </c>
      <c r="I36" s="21">
        <v>2491.1999999999998</v>
      </c>
      <c r="J36" s="21">
        <v>124.7</v>
      </c>
      <c r="K36" s="21">
        <v>7362.45</v>
      </c>
      <c r="L36" s="21">
        <v>252.35</v>
      </c>
      <c r="M36" s="45"/>
      <c r="N36" s="1">
        <f t="shared" ref="N36:W36" si="33">(C36-C37)/C37</f>
        <v>2.4388514711095422E-2</v>
      </c>
      <c r="O36" s="1">
        <f t="shared" si="33"/>
        <v>1.3178467723922303E-2</v>
      </c>
      <c r="P36" s="1">
        <f t="shared" si="33"/>
        <v>7.3249216699126625E-3</v>
      </c>
      <c r="Q36" s="1">
        <f t="shared" si="33"/>
        <v>2.6256314809889776E-3</v>
      </c>
      <c r="R36" s="1">
        <f t="shared" si="33"/>
        <v>1.8035604404931147E-3</v>
      </c>
      <c r="S36" s="1">
        <f t="shared" si="33"/>
        <v>-4.7368421052636364E-4</v>
      </c>
      <c r="T36" s="1">
        <f t="shared" si="33"/>
        <v>1.9305019305018206E-3</v>
      </c>
      <c r="U36" s="1">
        <f t="shared" si="33"/>
        <v>5.2398226521564346E-3</v>
      </c>
      <c r="V36" s="1">
        <f t="shared" si="33"/>
        <v>1.9122960009966314E-2</v>
      </c>
      <c r="W36" s="1">
        <f t="shared" si="33"/>
        <v>2.0420541852001546E-2</v>
      </c>
      <c r="X36" s="45"/>
      <c r="Y36" s="1"/>
      <c r="Z36" s="1"/>
      <c r="AA36" s="54"/>
      <c r="AB36" s="45"/>
      <c r="AC36" s="45"/>
      <c r="AD36" s="55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</row>
    <row r="37" spans="1:63" ht="12.75" x14ac:dyDescent="0.2">
      <c r="A37" s="20" t="s">
        <v>42</v>
      </c>
      <c r="B37" s="45"/>
      <c r="C37" s="1">
        <v>1410.5</v>
      </c>
      <c r="D37" s="21">
        <v>671.55</v>
      </c>
      <c r="E37" s="21">
        <v>1180.9000000000001</v>
      </c>
      <c r="F37" s="21">
        <v>1504.4</v>
      </c>
      <c r="G37" s="21">
        <v>2356.4499999999998</v>
      </c>
      <c r="H37" s="21">
        <v>950</v>
      </c>
      <c r="I37" s="21">
        <v>2486.4</v>
      </c>
      <c r="J37" s="21">
        <v>124.05</v>
      </c>
      <c r="K37" s="21">
        <v>7224.3</v>
      </c>
      <c r="L37" s="21">
        <v>247.3</v>
      </c>
      <c r="M37" s="45"/>
      <c r="N37" s="1">
        <f t="shared" ref="N37:W37" si="34">(C37-C38)/C38</f>
        <v>2.6901095700921005E-2</v>
      </c>
      <c r="O37" s="1">
        <f t="shared" si="34"/>
        <v>2.801377726750854E-2</v>
      </c>
      <c r="P37" s="1">
        <f t="shared" si="34"/>
        <v>2.6320258108338736E-3</v>
      </c>
      <c r="Q37" s="1">
        <f t="shared" si="34"/>
        <v>1.0478237506716911E-2</v>
      </c>
      <c r="R37" s="1">
        <f t="shared" si="34"/>
        <v>1.808087790546959E-2</v>
      </c>
      <c r="S37" s="1">
        <f t="shared" si="34"/>
        <v>1.6042780748663103E-2</v>
      </c>
      <c r="T37" s="1">
        <f t="shared" si="34"/>
        <v>3.3290963016766538E-3</v>
      </c>
      <c r="U37" s="1">
        <f t="shared" si="34"/>
        <v>2.5206611570247912E-2</v>
      </c>
      <c r="V37" s="1">
        <f t="shared" si="34"/>
        <v>-1.8550846709279523E-2</v>
      </c>
      <c r="W37" s="1">
        <f t="shared" si="34"/>
        <v>6.5120065120066045E-3</v>
      </c>
      <c r="X37" s="45"/>
      <c r="Y37" s="1"/>
      <c r="Z37" s="1"/>
      <c r="AA37" s="54"/>
      <c r="AB37" s="45"/>
      <c r="AC37" s="45"/>
      <c r="AD37" s="55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</row>
    <row r="38" spans="1:63" ht="12.75" x14ac:dyDescent="0.2">
      <c r="A38" s="20" t="s">
        <v>43</v>
      </c>
      <c r="B38" s="45"/>
      <c r="C38" s="1">
        <v>1373.55</v>
      </c>
      <c r="D38" s="21">
        <v>653.25</v>
      </c>
      <c r="E38" s="21">
        <v>1177.8</v>
      </c>
      <c r="F38" s="21">
        <v>1488.8</v>
      </c>
      <c r="G38" s="21">
        <v>2314.6</v>
      </c>
      <c r="H38" s="21">
        <v>935</v>
      </c>
      <c r="I38" s="21">
        <v>2478.15</v>
      </c>
      <c r="J38" s="21">
        <v>121</v>
      </c>
      <c r="K38" s="21">
        <v>7360.85</v>
      </c>
      <c r="L38" s="21">
        <v>245.7</v>
      </c>
      <c r="M38" s="45"/>
      <c r="N38" s="1">
        <f t="shared" ref="N38:W38" si="35">(C38-C39)/C39</f>
        <v>-1.055323440426458E-2</v>
      </c>
      <c r="O38" s="1">
        <f t="shared" si="35"/>
        <v>-4.5903144365382076E-4</v>
      </c>
      <c r="P38" s="1">
        <f t="shared" si="35"/>
        <v>-1.6977928692703351E-4</v>
      </c>
      <c r="Q38" s="1">
        <f t="shared" si="35"/>
        <v>-6.8045363575717447E-3</v>
      </c>
      <c r="R38" s="1">
        <f t="shared" si="35"/>
        <v>-6.8864908930985694E-3</v>
      </c>
      <c r="S38" s="1">
        <f t="shared" si="35"/>
        <v>-3.1982942430703624E-3</v>
      </c>
      <c r="T38" s="1">
        <f t="shared" si="35"/>
        <v>-5.3781782424595489E-3</v>
      </c>
      <c r="U38" s="1">
        <f t="shared" si="35"/>
        <v>1.2412081092263607E-3</v>
      </c>
      <c r="V38" s="1">
        <f t="shared" si="35"/>
        <v>-1.2880687685231032E-2</v>
      </c>
      <c r="W38" s="1">
        <f t="shared" si="35"/>
        <v>4.7025148231444576E-3</v>
      </c>
      <c r="X38" s="45"/>
      <c r="Y38" s="1"/>
      <c r="Z38" s="1"/>
      <c r="AA38" s="54"/>
      <c r="AB38" s="45"/>
      <c r="AC38" s="45"/>
      <c r="AD38" s="55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</row>
    <row r="39" spans="1:63" ht="12.75" x14ac:dyDescent="0.2">
      <c r="A39" s="29">
        <v>45271</v>
      </c>
      <c r="B39" s="45"/>
      <c r="C39" s="1">
        <v>1388.2</v>
      </c>
      <c r="D39" s="21">
        <v>653.54999999999995</v>
      </c>
      <c r="E39" s="21">
        <v>1178</v>
      </c>
      <c r="F39" s="21">
        <v>1499</v>
      </c>
      <c r="G39" s="21">
        <v>2330.65</v>
      </c>
      <c r="H39" s="21">
        <v>938</v>
      </c>
      <c r="I39" s="21">
        <v>2491.5500000000002</v>
      </c>
      <c r="J39" s="21">
        <v>120.85</v>
      </c>
      <c r="K39" s="21">
        <v>7456.9</v>
      </c>
      <c r="L39" s="21">
        <v>244.55</v>
      </c>
      <c r="M39" s="45"/>
      <c r="N39" s="1">
        <f t="shared" ref="N39:W39" si="36">(C39-C40)/C40</f>
        <v>1.4135953537641186E-2</v>
      </c>
      <c r="O39" s="1">
        <f t="shared" si="36"/>
        <v>3.8399508486291378E-3</v>
      </c>
      <c r="P39" s="1">
        <f t="shared" si="36"/>
        <v>-1.1446983507863732E-3</v>
      </c>
      <c r="Q39" s="1">
        <f t="shared" si="36"/>
        <v>5.0284948038887027E-3</v>
      </c>
      <c r="R39" s="1">
        <f t="shared" si="36"/>
        <v>6.8037496220139096E-3</v>
      </c>
      <c r="S39" s="1">
        <f t="shared" si="36"/>
        <v>2.6723677177979692E-3</v>
      </c>
      <c r="T39" s="1">
        <f t="shared" si="36"/>
        <v>2.0108182019263638E-3</v>
      </c>
      <c r="U39" s="1">
        <f t="shared" si="36"/>
        <v>6.6638900458142209E-3</v>
      </c>
      <c r="V39" s="1">
        <f t="shared" si="36"/>
        <v>1.6252955082741583E-3</v>
      </c>
      <c r="W39" s="1">
        <f t="shared" si="36"/>
        <v>7.4150360453141559E-3</v>
      </c>
      <c r="X39" s="45"/>
      <c r="Y39" s="1"/>
      <c r="Z39" s="1"/>
      <c r="AA39" s="54"/>
      <c r="AB39" s="45"/>
      <c r="AC39" s="45"/>
      <c r="AD39" s="55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</row>
    <row r="40" spans="1:63" ht="12.75" x14ac:dyDescent="0.2">
      <c r="A40" s="29">
        <v>45210</v>
      </c>
      <c r="B40" s="45"/>
      <c r="C40" s="1">
        <v>1368.85</v>
      </c>
      <c r="D40" s="21">
        <v>651.04999999999995</v>
      </c>
      <c r="E40" s="21">
        <v>1179.3499999999999</v>
      </c>
      <c r="F40" s="21">
        <v>1491.5</v>
      </c>
      <c r="G40" s="21">
        <v>2314.9</v>
      </c>
      <c r="H40" s="21">
        <v>935.5</v>
      </c>
      <c r="I40" s="21">
        <v>2486.5500000000002</v>
      </c>
      <c r="J40" s="21">
        <v>120.05</v>
      </c>
      <c r="K40" s="21">
        <v>7444.8</v>
      </c>
      <c r="L40" s="21">
        <v>242.75</v>
      </c>
      <c r="M40" s="45"/>
      <c r="N40" s="1">
        <f t="shared" ref="N40:W40" si="37">(C40-C41)/C41</f>
        <v>-4.3279022403258987E-3</v>
      </c>
      <c r="O40" s="1">
        <f t="shared" si="37"/>
        <v>2.6180026180025128E-3</v>
      </c>
      <c r="P40" s="1">
        <f t="shared" si="37"/>
        <v>2.6781159666722184E-3</v>
      </c>
      <c r="Q40" s="1">
        <f t="shared" si="37"/>
        <v>3.9376703799683024E-3</v>
      </c>
      <c r="R40" s="1">
        <f t="shared" si="37"/>
        <v>1.8826686286814432E-3</v>
      </c>
      <c r="S40" s="1">
        <f t="shared" si="37"/>
        <v>3.3785595538156029E-3</v>
      </c>
      <c r="T40" s="1">
        <f t="shared" si="37"/>
        <v>3.9770662575202348E-3</v>
      </c>
      <c r="U40" s="1">
        <f t="shared" si="37"/>
        <v>3.3430839949853026E-3</v>
      </c>
      <c r="V40" s="1">
        <f t="shared" si="37"/>
        <v>7.865487971624726E-3</v>
      </c>
      <c r="W40" s="1">
        <f t="shared" si="37"/>
        <v>2.0172305106114778E-2</v>
      </c>
      <c r="X40" s="45"/>
      <c r="Y40" s="1"/>
      <c r="Z40" s="1"/>
      <c r="AA40" s="54"/>
      <c r="AB40" s="45"/>
      <c r="AC40" s="45"/>
      <c r="AD40" s="55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</row>
    <row r="41" spans="1:63" ht="12.75" x14ac:dyDescent="0.2">
      <c r="A41" s="31">
        <v>45180</v>
      </c>
      <c r="B41" s="45"/>
      <c r="C41" s="1">
        <v>1374.8</v>
      </c>
      <c r="D41" s="21">
        <v>649.35</v>
      </c>
      <c r="E41" s="21">
        <v>1176.2</v>
      </c>
      <c r="F41" s="21">
        <v>1485.65</v>
      </c>
      <c r="G41" s="21">
        <v>2310.5500000000002</v>
      </c>
      <c r="H41" s="21">
        <v>932.35</v>
      </c>
      <c r="I41" s="21">
        <v>2476.6999999999998</v>
      </c>
      <c r="J41" s="21">
        <v>119.65</v>
      </c>
      <c r="K41" s="21">
        <v>7386.7</v>
      </c>
      <c r="L41" s="21">
        <v>237.95</v>
      </c>
      <c r="M41" s="45"/>
      <c r="N41" s="1">
        <f t="shared" ref="N41:W41" si="38">(C41-C42)/C42</f>
        <v>-1.1646297627606071E-2</v>
      </c>
      <c r="O41" s="1">
        <f t="shared" si="38"/>
        <v>1.0582834020698885E-2</v>
      </c>
      <c r="P41" s="1">
        <f t="shared" si="38"/>
        <v>-4.249171411574743E-4</v>
      </c>
      <c r="Q41" s="1">
        <f t="shared" si="38"/>
        <v>-3.9556166404075381E-3</v>
      </c>
      <c r="R41" s="1">
        <f t="shared" si="38"/>
        <v>-1.08523481313412E-2</v>
      </c>
      <c r="S41" s="1">
        <f t="shared" si="38"/>
        <v>-4.6970910061382197E-3</v>
      </c>
      <c r="T41" s="1">
        <f t="shared" si="38"/>
        <v>-1.6928969773949667E-2</v>
      </c>
      <c r="U41" s="1">
        <f t="shared" si="38"/>
        <v>5.0398992020160311E-3</v>
      </c>
      <c r="V41" s="1">
        <f t="shared" si="38"/>
        <v>-9.8191006642135668E-3</v>
      </c>
      <c r="W41" s="1">
        <f t="shared" si="38"/>
        <v>5.280946345585129E-3</v>
      </c>
      <c r="X41" s="45"/>
      <c r="Y41" s="1"/>
      <c r="Z41" s="1"/>
      <c r="AA41" s="54"/>
      <c r="AB41" s="45"/>
      <c r="AC41" s="45"/>
      <c r="AD41" s="55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</row>
    <row r="42" spans="1:63" ht="12.75" x14ac:dyDescent="0.2">
      <c r="A42" s="31">
        <v>45149</v>
      </c>
      <c r="B42" s="45"/>
      <c r="C42" s="1">
        <v>1391</v>
      </c>
      <c r="D42" s="21">
        <v>642.54999999999995</v>
      </c>
      <c r="E42" s="21">
        <v>1176.7</v>
      </c>
      <c r="F42" s="21">
        <v>1491.55</v>
      </c>
      <c r="G42" s="21">
        <v>2335.9</v>
      </c>
      <c r="H42" s="21">
        <v>936.75</v>
      </c>
      <c r="I42" s="21">
        <v>2519.35</v>
      </c>
      <c r="J42" s="21">
        <v>119.05</v>
      </c>
      <c r="K42" s="21">
        <v>7459.95</v>
      </c>
      <c r="L42" s="21">
        <v>236.7</v>
      </c>
      <c r="M42" s="45"/>
      <c r="N42" s="1">
        <f t="shared" ref="N42:W42" si="39">(C42-C43)/C43</f>
        <v>-9.4709107740510966E-3</v>
      </c>
      <c r="O42" s="1">
        <f t="shared" si="39"/>
        <v>-3.7984496124031713E-3</v>
      </c>
      <c r="P42" s="1">
        <f t="shared" si="39"/>
        <v>4.9105427217216785E-3</v>
      </c>
      <c r="Q42" s="1">
        <f t="shared" si="39"/>
        <v>2.8912422255841013E-3</v>
      </c>
      <c r="R42" s="1">
        <f t="shared" si="39"/>
        <v>5.2069885532317357E-3</v>
      </c>
      <c r="S42" s="1">
        <f t="shared" si="39"/>
        <v>-4.2682601504559275E-4</v>
      </c>
      <c r="T42" s="1">
        <f t="shared" si="39"/>
        <v>9.1730256964890518E-3</v>
      </c>
      <c r="U42" s="1">
        <f t="shared" si="39"/>
        <v>-5.0146259924781318E-3</v>
      </c>
      <c r="V42" s="1">
        <f t="shared" si="39"/>
        <v>-4.7561235925076767E-3</v>
      </c>
      <c r="W42" s="1">
        <f t="shared" si="39"/>
        <v>-1.0244616349571471E-2</v>
      </c>
      <c r="X42" s="45"/>
      <c r="Y42" s="1"/>
      <c r="Z42" s="1"/>
      <c r="AA42" s="56"/>
      <c r="AB42" s="57"/>
      <c r="AC42" s="57"/>
      <c r="AD42" s="58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</row>
    <row r="43" spans="1:63" ht="12.75" x14ac:dyDescent="0.2">
      <c r="A43" s="31">
        <v>45118</v>
      </c>
      <c r="B43" s="45"/>
      <c r="C43" s="1">
        <v>1404.3</v>
      </c>
      <c r="D43" s="21">
        <v>645</v>
      </c>
      <c r="E43" s="21">
        <v>1170.95</v>
      </c>
      <c r="F43" s="21">
        <v>1487.25</v>
      </c>
      <c r="G43" s="21">
        <v>2323.8000000000002</v>
      </c>
      <c r="H43" s="21">
        <v>937.15</v>
      </c>
      <c r="I43" s="21">
        <v>2496.4499999999998</v>
      </c>
      <c r="J43" s="21">
        <v>119.65</v>
      </c>
      <c r="K43" s="21">
        <v>7495.6</v>
      </c>
      <c r="L43" s="21">
        <v>239.15</v>
      </c>
      <c r="M43" s="45"/>
      <c r="N43" s="1">
        <f t="shared" ref="N43:W43" si="40">(C43-C44)/C44</f>
        <v>7.1260600014252126E-4</v>
      </c>
      <c r="O43" s="1">
        <f t="shared" si="40"/>
        <v>-1.6252612026932197E-3</v>
      </c>
      <c r="P43" s="1">
        <f t="shared" si="40"/>
        <v>1.8217391304347866E-2</v>
      </c>
      <c r="Q43" s="1">
        <f t="shared" si="40"/>
        <v>-4.8511207761793244E-3</v>
      </c>
      <c r="R43" s="1">
        <f t="shared" si="40"/>
        <v>-6.49850363403156E-3</v>
      </c>
      <c r="S43" s="1">
        <f t="shared" si="40"/>
        <v>-2.1827086882453875E-3</v>
      </c>
      <c r="T43" s="1">
        <f t="shared" si="40"/>
        <v>-3.8039561143600258E-4</v>
      </c>
      <c r="U43" s="1">
        <f t="shared" si="40"/>
        <v>2.0938023450586263E-3</v>
      </c>
      <c r="V43" s="1">
        <f t="shared" si="40"/>
        <v>-8.7872997401498027E-3</v>
      </c>
      <c r="W43" s="1">
        <f t="shared" si="40"/>
        <v>1.3991944032223919E-2</v>
      </c>
      <c r="X43" s="45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</row>
    <row r="44" spans="1:63" ht="12.75" x14ac:dyDescent="0.2">
      <c r="A44" s="31">
        <v>45088</v>
      </c>
      <c r="B44" s="45"/>
      <c r="C44" s="1">
        <v>1403.3</v>
      </c>
      <c r="D44" s="21">
        <v>646.04999999999995</v>
      </c>
      <c r="E44" s="21">
        <v>1150</v>
      </c>
      <c r="F44" s="21">
        <v>1494.5</v>
      </c>
      <c r="G44" s="21">
        <v>2339</v>
      </c>
      <c r="H44" s="21">
        <v>939.2</v>
      </c>
      <c r="I44" s="21">
        <v>2497.4</v>
      </c>
      <c r="J44" s="21">
        <v>119.4</v>
      </c>
      <c r="K44" s="21">
        <v>7562.05</v>
      </c>
      <c r="L44" s="21">
        <v>235.85</v>
      </c>
      <c r="M44" s="45"/>
      <c r="N44" s="1">
        <f t="shared" ref="N44:W44" si="41">(C44-C45)/C45</f>
        <v>1.0258809978042547E-2</v>
      </c>
      <c r="O44" s="1">
        <f t="shared" si="41"/>
        <v>-2.2393822393823098E-3</v>
      </c>
      <c r="P44" s="1">
        <f t="shared" si="41"/>
        <v>7.7994917185173008E-3</v>
      </c>
      <c r="Q44" s="1">
        <f t="shared" si="41"/>
        <v>7.2451558550968827E-3</v>
      </c>
      <c r="R44" s="1">
        <f t="shared" si="41"/>
        <v>8.3200413846618894E-3</v>
      </c>
      <c r="S44" s="1">
        <f t="shared" si="41"/>
        <v>9.0786999731399896E-3</v>
      </c>
      <c r="T44" s="1">
        <f t="shared" si="41"/>
        <v>-4.7225266513898209E-3</v>
      </c>
      <c r="U44" s="1">
        <f t="shared" si="41"/>
        <v>1.7902813299232809E-2</v>
      </c>
      <c r="V44" s="1">
        <f t="shared" si="41"/>
        <v>2.031302705255349E-2</v>
      </c>
      <c r="W44" s="1">
        <f t="shared" si="41"/>
        <v>6.4006827394922127E-3</v>
      </c>
      <c r="X44" s="45"/>
      <c r="Y44" s="32" t="s">
        <v>44</v>
      </c>
      <c r="Z44" s="33">
        <v>1</v>
      </c>
      <c r="AA44" s="33">
        <v>1</v>
      </c>
      <c r="AB44" s="33">
        <v>1</v>
      </c>
      <c r="AC44" s="33">
        <v>1</v>
      </c>
      <c r="AD44" s="33">
        <v>1</v>
      </c>
      <c r="AE44" s="33">
        <v>1</v>
      </c>
      <c r="AF44" s="33">
        <v>1</v>
      </c>
      <c r="AG44" s="33">
        <v>1</v>
      </c>
      <c r="AH44" s="33">
        <v>1</v>
      </c>
      <c r="AI44" s="33">
        <v>1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</row>
    <row r="45" spans="1:63" ht="12.75" x14ac:dyDescent="0.2">
      <c r="A45" s="31">
        <v>44996</v>
      </c>
      <c r="B45" s="45"/>
      <c r="C45" s="1">
        <v>1389.05</v>
      </c>
      <c r="D45" s="21">
        <v>647.5</v>
      </c>
      <c r="E45" s="21">
        <v>1141.0999999999999</v>
      </c>
      <c r="F45" s="21">
        <v>1483.75</v>
      </c>
      <c r="G45" s="21">
        <v>2319.6999999999998</v>
      </c>
      <c r="H45" s="21">
        <v>930.75</v>
      </c>
      <c r="I45" s="21">
        <v>2509.25</v>
      </c>
      <c r="J45" s="21">
        <v>117.3</v>
      </c>
      <c r="K45" s="21">
        <v>7411.5</v>
      </c>
      <c r="L45" s="21">
        <v>234.35</v>
      </c>
      <c r="M45" s="45"/>
      <c r="N45" s="1">
        <f t="shared" ref="N45:W45" si="42">(C45-C46)/C46</f>
        <v>1.3794110133926842E-2</v>
      </c>
      <c r="O45" s="1">
        <f t="shared" si="42"/>
        <v>1.7361929452431382E-2</v>
      </c>
      <c r="P45" s="1">
        <f t="shared" si="42"/>
        <v>7.2825175442468113E-3</v>
      </c>
      <c r="Q45" s="1">
        <f t="shared" si="42"/>
        <v>4.7401388183511087E-3</v>
      </c>
      <c r="R45" s="1">
        <f t="shared" si="42"/>
        <v>-2.1549866390828379E-4</v>
      </c>
      <c r="S45" s="1">
        <f t="shared" si="42"/>
        <v>7.4687449261243459E-3</v>
      </c>
      <c r="T45" s="1">
        <f t="shared" si="42"/>
        <v>9.0276660768858832E-3</v>
      </c>
      <c r="U45" s="1">
        <f t="shared" si="42"/>
        <v>-6.7739204064352007E-3</v>
      </c>
      <c r="V45" s="1">
        <f t="shared" si="42"/>
        <v>-5.0475896417017307E-3</v>
      </c>
      <c r="W45" s="1">
        <f t="shared" si="42"/>
        <v>-3.8257173219978986E-3</v>
      </c>
      <c r="X45" s="45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</row>
    <row r="46" spans="1:63" ht="12.75" x14ac:dyDescent="0.2">
      <c r="A46" s="31">
        <v>44968</v>
      </c>
      <c r="B46" s="45"/>
      <c r="C46" s="1">
        <v>1370.15</v>
      </c>
      <c r="D46" s="21">
        <v>636.45000000000005</v>
      </c>
      <c r="E46" s="21">
        <v>1132.8499999999999</v>
      </c>
      <c r="F46" s="21">
        <v>1476.75</v>
      </c>
      <c r="G46" s="21">
        <v>2320.1999999999998</v>
      </c>
      <c r="H46" s="21">
        <v>923.85</v>
      </c>
      <c r="I46" s="21">
        <v>2486.8000000000002</v>
      </c>
      <c r="J46" s="21">
        <v>118.1</v>
      </c>
      <c r="K46" s="21">
        <v>7449.1</v>
      </c>
      <c r="L46" s="21">
        <v>235.25</v>
      </c>
      <c r="M46" s="45"/>
      <c r="N46" s="1">
        <f t="shared" ref="N46:W46" si="43">(C46-C47)/C47</f>
        <v>1.1815530037292766E-2</v>
      </c>
      <c r="O46" s="1">
        <f t="shared" si="43"/>
        <v>1.3939780149753066E-2</v>
      </c>
      <c r="P46" s="1">
        <f t="shared" si="43"/>
        <v>1.4916681598279755E-2</v>
      </c>
      <c r="Q46" s="1">
        <f t="shared" si="43"/>
        <v>1.525940996948118E-3</v>
      </c>
      <c r="R46" s="1">
        <f t="shared" si="43"/>
        <v>9.9242622094540458E-3</v>
      </c>
      <c r="S46" s="1">
        <f t="shared" si="43"/>
        <v>1.1385406973561746E-2</v>
      </c>
      <c r="T46" s="1">
        <f t="shared" si="43"/>
        <v>5.8853271311559031E-3</v>
      </c>
      <c r="U46" s="1">
        <f t="shared" si="43"/>
        <v>1.2864493996569469E-2</v>
      </c>
      <c r="V46" s="1">
        <f t="shared" si="43"/>
        <v>-3.0514327011870171E-3</v>
      </c>
      <c r="W46" s="1">
        <f t="shared" si="43"/>
        <v>1.1392949269131581E-2</v>
      </c>
      <c r="X46" s="45"/>
      <c r="Y46" s="1" t="s">
        <v>45</v>
      </c>
      <c r="Z46" s="1">
        <f t="array" ref="Z46:AI46">(MMULT(Z44:AI44, MINVERSE(AA16:AJ25)))</f>
        <v>526.96276916365014</v>
      </c>
      <c r="AA46" s="1">
        <v>-313.16714469359033</v>
      </c>
      <c r="AB46" s="1">
        <v>9750.9941159124301</v>
      </c>
      <c r="AC46" s="1">
        <v>8419.3267938950394</v>
      </c>
      <c r="AD46" s="1">
        <v>-516.91006647385348</v>
      </c>
      <c r="AE46" s="1">
        <v>-2435.6681006602275</v>
      </c>
      <c r="AF46" s="1">
        <v>14534.748673040736</v>
      </c>
      <c r="AG46" s="1">
        <v>961.31779566319437</v>
      </c>
      <c r="AH46" s="1">
        <v>1516.5777526926995</v>
      </c>
      <c r="AI46" s="1">
        <v>1434.6660975028126</v>
      </c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</row>
    <row r="47" spans="1:63" ht="12.75" x14ac:dyDescent="0.2">
      <c r="A47" s="31">
        <v>44937</v>
      </c>
      <c r="B47" s="45"/>
      <c r="C47" s="1">
        <v>1354.15</v>
      </c>
      <c r="D47" s="21">
        <v>627.70000000000005</v>
      </c>
      <c r="E47" s="21">
        <v>1116.2</v>
      </c>
      <c r="F47" s="21">
        <v>1474.5</v>
      </c>
      <c r="G47" s="21">
        <v>2297.4</v>
      </c>
      <c r="H47" s="21">
        <v>913.45</v>
      </c>
      <c r="I47" s="21">
        <v>2472.25</v>
      </c>
      <c r="J47" s="21">
        <v>116.6</v>
      </c>
      <c r="K47" s="21">
        <v>7471.9</v>
      </c>
      <c r="L47" s="21">
        <v>232.6</v>
      </c>
      <c r="M47" s="45"/>
      <c r="N47" s="1">
        <f t="shared" ref="N47:W47" si="44">(C47-C48)/C48</f>
        <v>-1.0413621748026892E-2</v>
      </c>
      <c r="O47" s="1">
        <f t="shared" si="44"/>
        <v>-1.5111747395210877E-3</v>
      </c>
      <c r="P47" s="1">
        <f t="shared" si="44"/>
        <v>2.5353665258129834E-2</v>
      </c>
      <c r="Q47" s="1">
        <f t="shared" si="44"/>
        <v>-1.3545546901456147E-3</v>
      </c>
      <c r="R47" s="1">
        <f t="shared" si="44"/>
        <v>4.1522793828401589E-3</v>
      </c>
      <c r="S47" s="1">
        <f t="shared" si="44"/>
        <v>-1.0389326334207477E-3</v>
      </c>
      <c r="T47" s="1">
        <f t="shared" si="44"/>
        <v>-4.7302737520128826E-3</v>
      </c>
      <c r="U47" s="1">
        <f t="shared" si="44"/>
        <v>-1.8105263157894784E-2</v>
      </c>
      <c r="V47" s="1">
        <f t="shared" si="44"/>
        <v>-2.7693806597131857E-3</v>
      </c>
      <c r="W47" s="1">
        <f t="shared" si="44"/>
        <v>-1.3570822731128146E-2</v>
      </c>
      <c r="X47" s="45"/>
      <c r="Y47" s="1" t="s">
        <v>46</v>
      </c>
      <c r="Z47" s="1">
        <f t="array" ref="Z47">MMULT(Z46:AI46, TRANSPOSE(Z44:AI44))</f>
        <v>33878.848686042889</v>
      </c>
      <c r="AA47" s="1"/>
      <c r="AB47" s="34" t="s">
        <v>47</v>
      </c>
      <c r="AC47" s="34">
        <f t="array" ref="AC47:AL47">MMULT(Z49:AI49,AA16:AJ25)</f>
        <v>2.4602338063183325E-5</v>
      </c>
      <c r="AD47" s="34">
        <v>2.2023557853954175E-5</v>
      </c>
      <c r="AE47" s="34">
        <v>2.9956616421943521E-5</v>
      </c>
      <c r="AF47" s="34">
        <v>2.5660353142046362E-5</v>
      </c>
      <c r="AG47" s="34">
        <v>2.6957744563229962E-5</v>
      </c>
      <c r="AH47" s="34">
        <v>2.769526458512541E-5</v>
      </c>
      <c r="AI47" s="34">
        <v>3.0897471465273972E-5</v>
      </c>
      <c r="AJ47" s="34">
        <v>2.9144256267151109E-5</v>
      </c>
      <c r="AK47" s="34">
        <v>4.3289444964697133E-5</v>
      </c>
      <c r="AL47" s="34">
        <v>1.8791427397270865E-5</v>
      </c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</row>
    <row r="48" spans="1:63" ht="12.75" x14ac:dyDescent="0.2">
      <c r="A48" s="20" t="s">
        <v>48</v>
      </c>
      <c r="B48" s="45"/>
      <c r="C48" s="1">
        <v>1368.4</v>
      </c>
      <c r="D48" s="21">
        <v>628.65</v>
      </c>
      <c r="E48" s="21">
        <v>1088.5999999999999</v>
      </c>
      <c r="F48" s="21">
        <v>1476.5</v>
      </c>
      <c r="G48" s="21">
        <v>2287.9</v>
      </c>
      <c r="H48" s="21">
        <v>914.4</v>
      </c>
      <c r="I48" s="21">
        <v>2484</v>
      </c>
      <c r="J48" s="21">
        <v>118.75</v>
      </c>
      <c r="K48" s="21">
        <v>7492.65</v>
      </c>
      <c r="L48" s="21">
        <v>235.8</v>
      </c>
      <c r="M48" s="45"/>
      <c r="N48" s="1">
        <f t="shared" ref="N48:W48" si="45">(C48-C49)/C49</f>
        <v>-6.2815438800333055E-3</v>
      </c>
      <c r="O48" s="1">
        <f t="shared" si="45"/>
        <v>2.3866348448683733E-4</v>
      </c>
      <c r="P48" s="1">
        <f t="shared" si="45"/>
        <v>-2.3852223816355933E-2</v>
      </c>
      <c r="Q48" s="1">
        <f t="shared" si="45"/>
        <v>-5.7908558346238702E-3</v>
      </c>
      <c r="R48" s="1">
        <f t="shared" si="45"/>
        <v>-1.0637837837837798E-2</v>
      </c>
      <c r="S48" s="1">
        <f t="shared" si="45"/>
        <v>-1.2793522267206502E-2</v>
      </c>
      <c r="T48" s="1">
        <f t="shared" si="45"/>
        <v>2.0573641534551248E-3</v>
      </c>
      <c r="U48" s="1">
        <f t="shared" si="45"/>
        <v>-3.3571128829207359E-3</v>
      </c>
      <c r="V48" s="1">
        <f t="shared" si="45"/>
        <v>-1.3861029847862597E-3</v>
      </c>
      <c r="W48" s="1">
        <f t="shared" si="45"/>
        <v>5.1150895140665686E-3</v>
      </c>
      <c r="X48" s="45"/>
      <c r="Y48" s="1" t="s">
        <v>49</v>
      </c>
      <c r="Z48" s="1">
        <f>1/Z47</f>
        <v>2.9516941654867132E-5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</row>
    <row r="49" spans="1:63" ht="12.75" x14ac:dyDescent="0.2">
      <c r="A49" s="20" t="s">
        <v>50</v>
      </c>
      <c r="B49" s="45"/>
      <c r="C49" s="1">
        <v>1377.05</v>
      </c>
      <c r="D49" s="21">
        <v>628.5</v>
      </c>
      <c r="E49" s="21">
        <v>1115.2</v>
      </c>
      <c r="F49" s="21">
        <v>1485.1</v>
      </c>
      <c r="G49" s="21">
        <v>2312.5</v>
      </c>
      <c r="H49" s="21">
        <v>926.25</v>
      </c>
      <c r="I49" s="21">
        <v>2478.9</v>
      </c>
      <c r="J49" s="21">
        <v>119.15</v>
      </c>
      <c r="K49" s="21">
        <v>7503.05</v>
      </c>
      <c r="L49" s="21">
        <v>234.6</v>
      </c>
      <c r="M49" s="45"/>
      <c r="N49" s="1">
        <f t="shared" ref="N49:W49" si="46">(C49-C50)/C50</f>
        <v>-2.3906980113738941E-3</v>
      </c>
      <c r="O49" s="1">
        <f t="shared" si="46"/>
        <v>-1.9577256064269487E-2</v>
      </c>
      <c r="P49" s="1">
        <f t="shared" si="46"/>
        <v>3.5094034014218401E-3</v>
      </c>
      <c r="Q49" s="1">
        <f t="shared" si="46"/>
        <v>1.0856617772181068E-2</v>
      </c>
      <c r="R49" s="1">
        <f t="shared" si="46"/>
        <v>2.061082178479999E-2</v>
      </c>
      <c r="S49" s="1">
        <f t="shared" si="46"/>
        <v>1.2737808878198094E-2</v>
      </c>
      <c r="T49" s="1">
        <f t="shared" si="46"/>
        <v>-1.2691122257811448E-3</v>
      </c>
      <c r="U49" s="1">
        <f t="shared" si="46"/>
        <v>-6.2552126772310252E-3</v>
      </c>
      <c r="V49" s="1">
        <f t="shared" si="46"/>
        <v>-5.5280264279620051E-4</v>
      </c>
      <c r="W49" s="1">
        <f t="shared" si="46"/>
        <v>-8.4530853761623E-3</v>
      </c>
      <c r="X49" s="45"/>
      <c r="Y49" s="35" t="s">
        <v>51</v>
      </c>
      <c r="Z49" s="33">
        <v>-3.1800408413668005E-2</v>
      </c>
      <c r="AA49" s="33">
        <v>-0.10288685233970946</v>
      </c>
      <c r="AB49" s="33">
        <v>0.33337232189226346</v>
      </c>
      <c r="AC49" s="33">
        <v>0.18437581128862401</v>
      </c>
      <c r="AD49" s="33">
        <v>-5.3304955744666524E-2</v>
      </c>
      <c r="AE49" s="33">
        <v>-6.4105022317012497E-2</v>
      </c>
      <c r="AF49" s="33">
        <v>0.45971304291454146</v>
      </c>
      <c r="AG49" s="33">
        <v>0.15375526341528631</v>
      </c>
      <c r="AH49" s="33">
        <v>0.16841086749643563</v>
      </c>
      <c r="AI49" s="33">
        <v>-4.7530068192094217E-2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</row>
    <row r="50" spans="1:63" ht="12.75" x14ac:dyDescent="0.2">
      <c r="A50" s="20" t="s">
        <v>52</v>
      </c>
      <c r="B50" s="45"/>
      <c r="C50" s="1">
        <v>1380.35</v>
      </c>
      <c r="D50" s="21">
        <v>641.04999999999995</v>
      </c>
      <c r="E50" s="21">
        <v>1111.3</v>
      </c>
      <c r="F50" s="21">
        <v>1469.15</v>
      </c>
      <c r="G50" s="21">
        <v>2265.8000000000002</v>
      </c>
      <c r="H50" s="21">
        <v>914.6</v>
      </c>
      <c r="I50" s="21">
        <v>2482.0500000000002</v>
      </c>
      <c r="J50" s="21">
        <v>119.9</v>
      </c>
      <c r="K50" s="21">
        <v>7507.2</v>
      </c>
      <c r="L50" s="21">
        <v>236.6</v>
      </c>
      <c r="M50" s="45"/>
      <c r="N50" s="1">
        <f t="shared" ref="N50:W50" si="47">(C50-C51)/C51</f>
        <v>1.5373864430468103E-2</v>
      </c>
      <c r="O50" s="1">
        <f t="shared" si="47"/>
        <v>2.3142606336286013E-2</v>
      </c>
      <c r="P50" s="1">
        <f t="shared" si="47"/>
        <v>6.885929147413164E-3</v>
      </c>
      <c r="Q50" s="1">
        <f t="shared" si="47"/>
        <v>3.9292059587262536E-3</v>
      </c>
      <c r="R50" s="1">
        <f t="shared" si="47"/>
        <v>1.7651021783067676E-2</v>
      </c>
      <c r="S50" s="1">
        <f t="shared" si="47"/>
        <v>1.0049696300386551E-2</v>
      </c>
      <c r="T50" s="1">
        <f t="shared" si="47"/>
        <v>2.2815377160394488E-3</v>
      </c>
      <c r="U50" s="1">
        <f t="shared" si="47"/>
        <v>0</v>
      </c>
      <c r="V50" s="1">
        <f t="shared" si="47"/>
        <v>1.1506642593440895E-2</v>
      </c>
      <c r="W50" s="1">
        <f t="shared" si="47"/>
        <v>2.1368443772933256E-2</v>
      </c>
      <c r="X50" s="45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</row>
    <row r="51" spans="1:63" ht="12.75" x14ac:dyDescent="0.2">
      <c r="A51" s="20" t="s">
        <v>53</v>
      </c>
      <c r="B51" s="45"/>
      <c r="C51" s="1">
        <v>1359.45</v>
      </c>
      <c r="D51" s="21">
        <v>626.54999999999995</v>
      </c>
      <c r="E51" s="21">
        <v>1103.7</v>
      </c>
      <c r="F51" s="21">
        <v>1463.4</v>
      </c>
      <c r="G51" s="21">
        <v>2226.5</v>
      </c>
      <c r="H51" s="21">
        <v>905.5</v>
      </c>
      <c r="I51" s="21">
        <v>2476.4</v>
      </c>
      <c r="J51" s="21">
        <v>119.9</v>
      </c>
      <c r="K51" s="21">
        <v>7421.8</v>
      </c>
      <c r="L51" s="21">
        <v>231.65</v>
      </c>
      <c r="M51" s="45"/>
      <c r="N51" s="1">
        <f t="shared" ref="N51:W51" si="48">(C51-C52)/C52</f>
        <v>-7.7369439071566072E-3</v>
      </c>
      <c r="O51" s="1">
        <f t="shared" si="48"/>
        <v>-1.7715763894332631E-2</v>
      </c>
      <c r="P51" s="1">
        <f t="shared" si="48"/>
        <v>-1.4817459609033214E-2</v>
      </c>
      <c r="Q51" s="1">
        <f t="shared" si="48"/>
        <v>-2.211827597728026E-2</v>
      </c>
      <c r="R51" s="1">
        <f t="shared" si="48"/>
        <v>-1.3928563520007006E-2</v>
      </c>
      <c r="S51" s="1">
        <f t="shared" si="48"/>
        <v>-1.8534576197702171E-2</v>
      </c>
      <c r="T51" s="1">
        <f t="shared" si="48"/>
        <v>-3.6329875267431916E-4</v>
      </c>
      <c r="U51" s="1">
        <f t="shared" si="48"/>
        <v>-1.19489081170168E-2</v>
      </c>
      <c r="V51" s="1">
        <f t="shared" si="48"/>
        <v>-3.5434631455139698E-2</v>
      </c>
      <c r="W51" s="1">
        <f t="shared" si="48"/>
        <v>-1.723766429648807E-3</v>
      </c>
      <c r="X51" s="45"/>
      <c r="Y51" s="59" t="s">
        <v>54</v>
      </c>
      <c r="Z51" s="45"/>
      <c r="AA51" s="36" cm="1">
        <f t="array" ref="AA51">MMULT(Y6:AH6, TRANSPOSE(Z49:AI49))</f>
        <v>6.0000000001607455E-4</v>
      </c>
      <c r="AB51" s="1"/>
      <c r="AC51" s="1"/>
      <c r="AD51" s="32" t="s">
        <v>55</v>
      </c>
      <c r="AE51" s="32">
        <f>SUM(Z49:AI49)</f>
        <v>1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</row>
    <row r="52" spans="1:63" ht="12.75" x14ac:dyDescent="0.2">
      <c r="A52" s="20" t="s">
        <v>56</v>
      </c>
      <c r="B52" s="45"/>
      <c r="C52" s="1">
        <v>1370.05</v>
      </c>
      <c r="D52" s="21">
        <v>637.85</v>
      </c>
      <c r="E52" s="21">
        <v>1120.3</v>
      </c>
      <c r="F52" s="21">
        <v>1496.5</v>
      </c>
      <c r="G52" s="21">
        <v>2257.9499999999998</v>
      </c>
      <c r="H52" s="21">
        <v>922.6</v>
      </c>
      <c r="I52" s="21">
        <v>2477.3000000000002</v>
      </c>
      <c r="J52" s="21">
        <v>121.35</v>
      </c>
      <c r="K52" s="21">
        <v>7694.45</v>
      </c>
      <c r="L52" s="21">
        <v>232.05</v>
      </c>
      <c r="M52" s="45"/>
      <c r="N52" s="1">
        <f t="shared" ref="N52:W52" si="49">(C52-C53)/C53</f>
        <v>-2.7402122599652246E-2</v>
      </c>
      <c r="O52" s="1">
        <f t="shared" si="49"/>
        <v>-1.4675214335367266E-2</v>
      </c>
      <c r="P52" s="1">
        <f t="shared" si="49"/>
        <v>-1.9154528041338953E-3</v>
      </c>
      <c r="Q52" s="1">
        <f t="shared" si="49"/>
        <v>-6.341090933235918E-3</v>
      </c>
      <c r="R52" s="1">
        <f t="shared" si="49"/>
        <v>-2.3197242841993641E-3</v>
      </c>
      <c r="S52" s="1">
        <f t="shared" si="49"/>
        <v>-1.7779197274566096E-2</v>
      </c>
      <c r="T52" s="1">
        <f t="shared" si="49"/>
        <v>-2.4964767465270057E-3</v>
      </c>
      <c r="U52" s="1">
        <f t="shared" si="49"/>
        <v>1.1249999999999953E-2</v>
      </c>
      <c r="V52" s="1">
        <f t="shared" si="49"/>
        <v>-1.3392914385362015E-2</v>
      </c>
      <c r="W52" s="1">
        <f t="shared" si="49"/>
        <v>-1.9023462270133164E-2</v>
      </c>
      <c r="X52" s="45"/>
      <c r="Y52" s="32"/>
      <c r="Z52" s="32"/>
      <c r="AA52" s="32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</row>
    <row r="53" spans="1:63" ht="12.75" x14ac:dyDescent="0.2">
      <c r="A53" s="20" t="s">
        <v>57</v>
      </c>
      <c r="B53" s="45"/>
      <c r="C53" s="1">
        <v>1408.65</v>
      </c>
      <c r="D53" s="21">
        <v>647.35</v>
      </c>
      <c r="E53" s="21">
        <v>1122.45</v>
      </c>
      <c r="F53" s="21">
        <v>1506.05</v>
      </c>
      <c r="G53" s="21">
        <v>2263.1999999999998</v>
      </c>
      <c r="H53" s="21">
        <v>939.3</v>
      </c>
      <c r="I53" s="21">
        <v>2483.5</v>
      </c>
      <c r="J53" s="21">
        <v>120</v>
      </c>
      <c r="K53" s="21">
        <v>7798.9</v>
      </c>
      <c r="L53" s="21">
        <v>236.55</v>
      </c>
      <c r="M53" s="45"/>
      <c r="N53" s="1">
        <f t="shared" ref="N53:W53" si="50">(C53-C54)/C54</f>
        <v>-1.3032054650551697E-2</v>
      </c>
      <c r="O53" s="1">
        <f t="shared" si="50"/>
        <v>-2.3899276236429467E-2</v>
      </c>
      <c r="P53" s="1">
        <f t="shared" si="50"/>
        <v>-1.7291192435650499E-2</v>
      </c>
      <c r="Q53" s="1">
        <f t="shared" si="50"/>
        <v>-1.0999474651956921E-2</v>
      </c>
      <c r="R53" s="1">
        <f t="shared" si="50"/>
        <v>-1.5614805793571438E-2</v>
      </c>
      <c r="S53" s="1">
        <f t="shared" si="50"/>
        <v>-6.242065171392394E-3</v>
      </c>
      <c r="T53" s="1">
        <f t="shared" si="50"/>
        <v>-4.6690579724666219E-3</v>
      </c>
      <c r="U53" s="1">
        <f t="shared" si="50"/>
        <v>-2.5182778229082003E-2</v>
      </c>
      <c r="V53" s="1">
        <f t="shared" si="50"/>
        <v>3.8227874169798459E-3</v>
      </c>
      <c r="W53" s="1">
        <f t="shared" si="50"/>
        <v>-1.8464730290456383E-2</v>
      </c>
      <c r="X53" s="45"/>
      <c r="Y53" s="59" t="s">
        <v>58</v>
      </c>
      <c r="Z53" s="45"/>
      <c r="AA53" s="37" cm="1">
        <f t="array" ref="AA53">MMULT(AC47:AL47,TRANSPOSE(Z49:AI49))</f>
        <v>3.3539477902046914E-5</v>
      </c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</row>
    <row r="54" spans="1:63" ht="12.75" x14ac:dyDescent="0.2">
      <c r="A54" s="20" t="s">
        <v>59</v>
      </c>
      <c r="B54" s="45"/>
      <c r="C54" s="1">
        <v>1427.25</v>
      </c>
      <c r="D54" s="21">
        <v>663.2</v>
      </c>
      <c r="E54" s="21">
        <v>1142.2</v>
      </c>
      <c r="F54" s="21">
        <v>1522.8</v>
      </c>
      <c r="G54" s="21">
        <v>2299.1</v>
      </c>
      <c r="H54" s="21">
        <v>945.2</v>
      </c>
      <c r="I54" s="21">
        <v>2495.15</v>
      </c>
      <c r="J54" s="21">
        <v>123.1</v>
      </c>
      <c r="K54" s="21">
        <v>7769.2</v>
      </c>
      <c r="L54" s="21">
        <v>241</v>
      </c>
      <c r="M54" s="45"/>
      <c r="N54" s="1">
        <f t="shared" ref="N54:W54" si="51">(C54-C55)/C55</f>
        <v>-4.4641300177868312E-3</v>
      </c>
      <c r="O54" s="1">
        <f t="shared" si="51"/>
        <v>-8.3732057416266593E-3</v>
      </c>
      <c r="P54" s="1">
        <f t="shared" si="51"/>
        <v>6.1322820849763068E-4</v>
      </c>
      <c r="Q54" s="1">
        <f t="shared" si="51"/>
        <v>5.1816891646588393E-3</v>
      </c>
      <c r="R54" s="1">
        <f t="shared" si="51"/>
        <v>-3.0570431238211657E-3</v>
      </c>
      <c r="S54" s="1">
        <f t="shared" si="51"/>
        <v>2.3861286388461743E-3</v>
      </c>
      <c r="T54" s="1">
        <f t="shared" si="51"/>
        <v>-2.0780189160550928E-2</v>
      </c>
      <c r="U54" s="1">
        <f t="shared" si="51"/>
        <v>-2.3015873015873062E-2</v>
      </c>
      <c r="V54" s="1">
        <f t="shared" si="51"/>
        <v>-9.2264922113613201E-3</v>
      </c>
      <c r="W54" s="1">
        <f t="shared" si="51"/>
        <v>6.2630480167014616E-3</v>
      </c>
      <c r="X54" s="45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</row>
    <row r="55" spans="1:63" ht="12.75" x14ac:dyDescent="0.2">
      <c r="A55" s="20" t="s">
        <v>60</v>
      </c>
      <c r="B55" s="45"/>
      <c r="C55" s="1">
        <v>1433.65</v>
      </c>
      <c r="D55" s="21">
        <v>668.8</v>
      </c>
      <c r="E55" s="21">
        <v>1141.5</v>
      </c>
      <c r="F55" s="21">
        <v>1514.95</v>
      </c>
      <c r="G55" s="21">
        <v>2306.15</v>
      </c>
      <c r="H55" s="21">
        <v>942.95</v>
      </c>
      <c r="I55" s="21">
        <v>2548.1</v>
      </c>
      <c r="J55" s="21">
        <v>126</v>
      </c>
      <c r="K55" s="21">
        <v>7841.55</v>
      </c>
      <c r="L55" s="21">
        <v>239.5</v>
      </c>
      <c r="M55" s="45"/>
      <c r="N55" s="1">
        <f t="shared" ref="N55:W55" si="52">(C55-C56)/C56</f>
        <v>-4.7898372149525279E-3</v>
      </c>
      <c r="O55" s="1">
        <f t="shared" si="52"/>
        <v>4.4876589379200379E-4</v>
      </c>
      <c r="P55" s="1">
        <f t="shared" si="52"/>
        <v>-1.0317322698110015E-2</v>
      </c>
      <c r="Q55" s="1">
        <f t="shared" si="52"/>
        <v>-3.1584142128639279E-3</v>
      </c>
      <c r="R55" s="1">
        <f t="shared" si="52"/>
        <v>-7.6807228915662263E-3</v>
      </c>
      <c r="S55" s="1">
        <f t="shared" si="52"/>
        <v>-1.038988298263103E-2</v>
      </c>
      <c r="T55" s="1">
        <f t="shared" si="52"/>
        <v>-5.8863926223914822E-5</v>
      </c>
      <c r="U55" s="1">
        <f t="shared" si="52"/>
        <v>-8.6546026750589644E-3</v>
      </c>
      <c r="V55" s="1">
        <f t="shared" si="52"/>
        <v>-3.178013233247103E-3</v>
      </c>
      <c r="W55" s="1">
        <f t="shared" si="52"/>
        <v>-1.0330578512396695E-2</v>
      </c>
      <c r="X55" s="45"/>
      <c r="Y55" s="1"/>
      <c r="Z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</row>
    <row r="56" spans="1:63" ht="16.5" x14ac:dyDescent="0.2">
      <c r="A56" s="20" t="s">
        <v>61</v>
      </c>
      <c r="B56" s="45"/>
      <c r="C56" s="1">
        <v>1440.55</v>
      </c>
      <c r="D56" s="21">
        <v>668.5</v>
      </c>
      <c r="E56" s="21">
        <v>1153.4000000000001</v>
      </c>
      <c r="F56" s="21">
        <v>1519.75</v>
      </c>
      <c r="G56" s="21">
        <v>2324</v>
      </c>
      <c r="H56" s="21">
        <v>952.85</v>
      </c>
      <c r="I56" s="21">
        <v>2548.25</v>
      </c>
      <c r="J56" s="21">
        <v>127.1</v>
      </c>
      <c r="K56" s="21">
        <v>7866.55</v>
      </c>
      <c r="L56" s="21">
        <v>242</v>
      </c>
      <c r="M56" s="45"/>
      <c r="N56" s="1">
        <f t="shared" ref="N56:W56" si="53">(C56-C57)/C57</f>
        <v>-1.3172033692676287E-3</v>
      </c>
      <c r="O56" s="1">
        <f t="shared" si="53"/>
        <v>1.952112246454164E-2</v>
      </c>
      <c r="P56" s="1">
        <f t="shared" si="53"/>
        <v>1.4602392681210536E-2</v>
      </c>
      <c r="Q56" s="1">
        <f t="shared" si="53"/>
        <v>-1.3917726446924503E-2</v>
      </c>
      <c r="R56" s="1">
        <f t="shared" si="53"/>
        <v>-1.3268230548774015E-2</v>
      </c>
      <c r="S56" s="1">
        <f t="shared" si="53"/>
        <v>-8.3888218948246693E-4</v>
      </c>
      <c r="T56" s="1">
        <f t="shared" si="53"/>
        <v>-3.0905854507756159E-3</v>
      </c>
      <c r="U56" s="1">
        <f t="shared" si="53"/>
        <v>-2.3547880690738725E-3</v>
      </c>
      <c r="V56" s="1">
        <f t="shared" si="53"/>
        <v>-2.7980971209687362E-2</v>
      </c>
      <c r="W56" s="1">
        <f t="shared" si="53"/>
        <v>-1.606017483228294E-2</v>
      </c>
      <c r="X56" s="45"/>
      <c r="Y56" s="38"/>
      <c r="Z56" s="38"/>
      <c r="AB56" s="38"/>
      <c r="AC56" s="38"/>
      <c r="AD56" s="38"/>
      <c r="AE56" s="38"/>
      <c r="AF56" s="1"/>
      <c r="AG56" s="1"/>
      <c r="AH56" s="1"/>
      <c r="AI56" s="1"/>
      <c r="AJ56" s="1"/>
      <c r="AK56" s="1" t="s">
        <v>74</v>
      </c>
      <c r="AL56" s="1" t="s">
        <v>75</v>
      </c>
      <c r="AM56" s="1" t="s">
        <v>65</v>
      </c>
      <c r="AN56" s="1"/>
      <c r="AO56" s="1"/>
      <c r="AP56" s="1"/>
      <c r="AQ56" s="1"/>
      <c r="AR56" s="1"/>
      <c r="AS56" s="1"/>
      <c r="AT56" s="1"/>
      <c r="AU56" s="1"/>
      <c r="AV56" s="1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</row>
    <row r="57" spans="1:63" ht="16.5" x14ac:dyDescent="0.2">
      <c r="A57" s="20" t="s">
        <v>62</v>
      </c>
      <c r="B57" s="45"/>
      <c r="C57" s="1">
        <v>1442.45</v>
      </c>
      <c r="D57" s="21">
        <v>655.7</v>
      </c>
      <c r="E57" s="21">
        <v>1136.8</v>
      </c>
      <c r="F57" s="21">
        <v>1541.2</v>
      </c>
      <c r="G57" s="21">
        <v>2355.25</v>
      </c>
      <c r="H57" s="21">
        <v>953.65</v>
      </c>
      <c r="I57" s="21">
        <v>2556.15</v>
      </c>
      <c r="J57" s="21">
        <v>127.4</v>
      </c>
      <c r="K57" s="21">
        <v>8093</v>
      </c>
      <c r="L57" s="21">
        <v>245.95</v>
      </c>
      <c r="M57" s="45"/>
      <c r="N57" s="1">
        <f t="shared" ref="N57:W57" si="54">(C57-C58)/C58</f>
        <v>5.7874002022103369E-3</v>
      </c>
      <c r="O57" s="1">
        <f t="shared" si="54"/>
        <v>-1.5761032722906035E-2</v>
      </c>
      <c r="P57" s="1">
        <f t="shared" si="54"/>
        <v>1.3212366775301682E-3</v>
      </c>
      <c r="Q57" s="1">
        <f t="shared" si="54"/>
        <v>7.5836820083682909E-3</v>
      </c>
      <c r="R57" s="1">
        <f t="shared" si="54"/>
        <v>4.7780550756169101E-3</v>
      </c>
      <c r="S57" s="1">
        <f t="shared" si="54"/>
        <v>7.5009244096984028E-3</v>
      </c>
      <c r="T57" s="1">
        <f t="shared" si="54"/>
        <v>-8.4040182933983146E-4</v>
      </c>
      <c r="U57" s="1">
        <f t="shared" si="54"/>
        <v>3.1496062992126431E-3</v>
      </c>
      <c r="V57" s="1">
        <f t="shared" si="54"/>
        <v>7.0930811348929815E-3</v>
      </c>
      <c r="W57" s="1">
        <f t="shared" si="54"/>
        <v>1.0269049086054631E-2</v>
      </c>
      <c r="X57" s="45"/>
      <c r="Y57" s="38"/>
      <c r="BK57" s="4"/>
    </row>
    <row r="58" spans="1:63" ht="12.75" x14ac:dyDescent="0.2">
      <c r="A58" s="20" t="s">
        <v>63</v>
      </c>
      <c r="B58" s="45"/>
      <c r="C58" s="1">
        <v>1434.15</v>
      </c>
      <c r="D58" s="21">
        <v>666.2</v>
      </c>
      <c r="E58" s="21">
        <v>1135.3</v>
      </c>
      <c r="F58" s="21">
        <v>1529.6</v>
      </c>
      <c r="G58" s="21">
        <v>2344.0500000000002</v>
      </c>
      <c r="H58" s="21">
        <v>946.55</v>
      </c>
      <c r="I58" s="21">
        <v>2558.3000000000002</v>
      </c>
      <c r="J58" s="21">
        <v>127</v>
      </c>
      <c r="K58" s="21">
        <v>8036</v>
      </c>
      <c r="L58" s="21">
        <v>243.45</v>
      </c>
      <c r="M58" s="45"/>
      <c r="N58" s="1">
        <f t="shared" ref="N58:W58" si="55">(C58-C59)/C59</f>
        <v>2.0962163295252067E-3</v>
      </c>
      <c r="O58" s="1">
        <f t="shared" si="55"/>
        <v>-1.349123070004463E-3</v>
      </c>
      <c r="P58" s="1">
        <f t="shared" si="55"/>
        <v>-8.7313367676591282E-3</v>
      </c>
      <c r="Q58" s="1">
        <f t="shared" si="55"/>
        <v>-4.0045580335341634E-3</v>
      </c>
      <c r="R58" s="1">
        <f t="shared" si="55"/>
        <v>-2.2347082109564547E-3</v>
      </c>
      <c r="S58" s="1">
        <f t="shared" si="55"/>
        <v>-8.0171871725006182E-3</v>
      </c>
      <c r="T58" s="1">
        <f t="shared" si="55"/>
        <v>-4.3394500768645572E-3</v>
      </c>
      <c r="U58" s="1">
        <f t="shared" si="55"/>
        <v>1.5593762495002023E-2</v>
      </c>
      <c r="V58" s="1">
        <f t="shared" si="55"/>
        <v>-1.9437009805443155E-3</v>
      </c>
      <c r="W58" s="1">
        <f t="shared" si="55"/>
        <v>5.7839289403014962E-3</v>
      </c>
      <c r="X58" s="45"/>
      <c r="Y58" s="1"/>
      <c r="Z58" s="33">
        <v>-7.0145327275408153E-3</v>
      </c>
      <c r="AA58" s="33">
        <v>-0.1388187627882955</v>
      </c>
      <c r="AB58" s="33">
        <v>0.33744813157795528</v>
      </c>
      <c r="AC58" s="33">
        <v>0.16663160174987221</v>
      </c>
      <c r="AD58" s="33">
        <v>-6.3862313434224452E-2</v>
      </c>
      <c r="AE58" s="33">
        <v>-6.6551104032329444E-2</v>
      </c>
      <c r="AF58" s="33">
        <v>0.46945565131764083</v>
      </c>
      <c r="AG58" s="33">
        <v>0.17696929858577998</v>
      </c>
      <c r="AH58" s="33">
        <v>0.22180084278711282</v>
      </c>
      <c r="AI58" s="33">
        <v>-9.60588130359709E-2</v>
      </c>
      <c r="AK58" cm="1">
        <f t="array" ref="AK58">MMULT(Z58:AI58,MMULT($AA$16:$AJ$25,TRANSPOSE(Z58:AI58)))</f>
        <v>3.7383075543228348E-5</v>
      </c>
      <c r="AL58">
        <f>SQRT(AK58)</f>
        <v>6.1141700616868964E-3</v>
      </c>
      <c r="AM58" s="43" cm="1">
        <f t="array" ref="AM58">MMULT($Y$6:$AH$6,TRANSPOSE(Z58:AI58))</f>
        <v>1.9999999424759909E-4</v>
      </c>
      <c r="BK58" s="4"/>
    </row>
    <row r="59" spans="1:63" ht="12.75" x14ac:dyDescent="0.2">
      <c r="A59" s="20" t="s">
        <v>64</v>
      </c>
      <c r="B59" s="45"/>
      <c r="C59" s="1">
        <v>1431.15</v>
      </c>
      <c r="D59" s="21">
        <v>667.1</v>
      </c>
      <c r="E59" s="21">
        <v>1145.3</v>
      </c>
      <c r="F59" s="21">
        <v>1535.75</v>
      </c>
      <c r="G59" s="21">
        <v>2349.3000000000002</v>
      </c>
      <c r="H59" s="21">
        <v>954.2</v>
      </c>
      <c r="I59" s="21">
        <v>2569.4499999999998</v>
      </c>
      <c r="J59" s="21">
        <v>125.05</v>
      </c>
      <c r="K59" s="21">
        <v>8051.65</v>
      </c>
      <c r="L59" s="21">
        <v>242.05</v>
      </c>
      <c r="M59" s="45"/>
      <c r="N59" s="1">
        <f t="shared" ref="N59:W59" si="56">(C59-C60)/C60</f>
        <v>-2.343909928352092E-2</v>
      </c>
      <c r="O59" s="1">
        <f t="shared" si="56"/>
        <v>4.7334955648010012E-2</v>
      </c>
      <c r="P59" s="1">
        <f t="shared" si="56"/>
        <v>1.3181174805378506E-2</v>
      </c>
      <c r="Q59" s="1">
        <f t="shared" si="56"/>
        <v>-9.0976546117365609E-3</v>
      </c>
      <c r="R59" s="1">
        <f t="shared" si="56"/>
        <v>-4.2564058908618815E-5</v>
      </c>
      <c r="S59" s="1">
        <f t="shared" si="56"/>
        <v>4.0511390540327484E-3</v>
      </c>
      <c r="T59" s="1">
        <f t="shared" si="56"/>
        <v>4.8689870942510045E-3</v>
      </c>
      <c r="U59" s="1">
        <f t="shared" si="56"/>
        <v>-6.7513899920572558E-3</v>
      </c>
      <c r="V59" s="1">
        <f t="shared" si="56"/>
        <v>4.6604195001434257E-3</v>
      </c>
      <c r="W59" s="1">
        <f t="shared" si="56"/>
        <v>1.8625827814570243E-3</v>
      </c>
      <c r="X59" s="45"/>
      <c r="Y59" s="1"/>
      <c r="Z59" s="33">
        <v>-8.6490409623350504E-3</v>
      </c>
      <c r="AA59" s="33">
        <v>-0.14882027251785707</v>
      </c>
      <c r="AB59" s="33">
        <v>0.34226740762784719</v>
      </c>
      <c r="AC59" s="33">
        <v>0.16118337947369432</v>
      </c>
      <c r="AD59" s="33">
        <v>-6.8427146227155997E-2</v>
      </c>
      <c r="AE59" s="33">
        <v>-6.7009238756919137E-2</v>
      </c>
      <c r="AF59" s="33">
        <v>0.47219204795568764</v>
      </c>
      <c r="AG59" s="33">
        <v>0.18895941624814885</v>
      </c>
      <c r="AH59" s="33">
        <v>0.23519401791587846</v>
      </c>
      <c r="AI59" s="33">
        <v>-0.10689057075698913</v>
      </c>
      <c r="AK59" cm="1">
        <f t="array" ref="AK59">MMULT(Z59:AI59,MMULT($AA$16:$AJ$25,TRANSPOSE(Z59:AI59)))</f>
        <v>3.8634216444514313E-5</v>
      </c>
      <c r="AL59">
        <f t="shared" ref="AL59:AL313" si="57">SQRT(AK59)</f>
        <v>6.2156428826400821E-3</v>
      </c>
      <c r="AM59" s="43" cm="1">
        <f t="array" ref="AM59">MMULT($Y$6:$AH$6,TRANSPOSE(Z59:AI59))</f>
        <v>9.999999974272505E-5</v>
      </c>
      <c r="BK59" s="4"/>
    </row>
    <row r="60" spans="1:63" ht="12.75" x14ac:dyDescent="0.2">
      <c r="A60" s="29">
        <v>45270</v>
      </c>
      <c r="B60" s="45"/>
      <c r="C60" s="1">
        <v>1465.5</v>
      </c>
      <c r="D60" s="21">
        <v>636.95000000000005</v>
      </c>
      <c r="E60" s="21">
        <v>1130.4000000000001</v>
      </c>
      <c r="F60" s="21">
        <v>1549.85</v>
      </c>
      <c r="G60" s="21">
        <v>2349.4</v>
      </c>
      <c r="H60" s="21">
        <v>950.35</v>
      </c>
      <c r="I60" s="21">
        <v>2557</v>
      </c>
      <c r="J60" s="21">
        <v>125.9</v>
      </c>
      <c r="K60" s="21">
        <v>8014.3</v>
      </c>
      <c r="L60" s="21">
        <v>241.6</v>
      </c>
      <c r="M60" s="45"/>
      <c r="N60" s="1">
        <f t="shared" ref="N60:W60" si="58">(C60-C61)/C61</f>
        <v>-1.9338865096359802E-2</v>
      </c>
      <c r="O60" s="1">
        <f t="shared" si="58"/>
        <v>4.6529968454259388E-3</v>
      </c>
      <c r="P60" s="1">
        <f t="shared" si="58"/>
        <v>1.4617940199336355E-3</v>
      </c>
      <c r="Q60" s="1">
        <f t="shared" si="58"/>
        <v>6.6575733956871922E-3</v>
      </c>
      <c r="R60" s="1">
        <f t="shared" si="58"/>
        <v>1.8549711093579706E-3</v>
      </c>
      <c r="S60" s="1">
        <f t="shared" si="58"/>
        <v>-5.4939305148597739E-3</v>
      </c>
      <c r="T60" s="1">
        <f t="shared" si="58"/>
        <v>2.3470505398212683E-4</v>
      </c>
      <c r="U60" s="1">
        <f t="shared" si="58"/>
        <v>7.6030412164866173E-3</v>
      </c>
      <c r="V60" s="1">
        <f t="shared" si="58"/>
        <v>-1.0818383228728842E-2</v>
      </c>
      <c r="W60" s="1">
        <f t="shared" si="58"/>
        <v>1.2149141181399271E-2</v>
      </c>
      <c r="X60" s="45"/>
      <c r="Y60" s="1"/>
      <c r="Z60" s="33">
        <v>-5.1539131943741795E-3</v>
      </c>
      <c r="AA60" s="33">
        <v>-0.12870952658407128</v>
      </c>
      <c r="AB60" s="33">
        <v>0.33438738590184186</v>
      </c>
      <c r="AC60" s="33">
        <v>0.17429299271959994</v>
      </c>
      <c r="AD60" s="33">
        <v>-6.1734436161167722E-2</v>
      </c>
      <c r="AE60" s="33">
        <v>-6.7739739296879375E-2</v>
      </c>
      <c r="AF60" s="33">
        <v>0.46632633313450528</v>
      </c>
      <c r="AG60" s="33">
        <v>0.16512728365011708</v>
      </c>
      <c r="AH60" s="33">
        <v>0.20843748178814595</v>
      </c>
      <c r="AI60" s="33">
        <v>-8.5233861957717372E-2</v>
      </c>
      <c r="AK60" cm="1">
        <f t="array" ref="AK60">MMULT(Z60:AI60,MMULT($AA$16:$AJ$25,TRANSPOSE(Z60:AI60)))</f>
        <v>3.6223912445912157E-5</v>
      </c>
      <c r="AL60">
        <f t="shared" si="57"/>
        <v>6.0186304460327312E-3</v>
      </c>
      <c r="AM60" s="43" cm="1">
        <f t="array" ref="AM60">MMULT($Y$6:$AH$6,TRANSPOSE(Z60:AI60))</f>
        <v>3.0000000078528235E-4</v>
      </c>
      <c r="BK60" s="4"/>
    </row>
    <row r="61" spans="1:63" ht="12.75" x14ac:dyDescent="0.2">
      <c r="A61" s="29">
        <v>45240</v>
      </c>
      <c r="B61" s="45"/>
      <c r="C61" s="1">
        <v>1494.4</v>
      </c>
      <c r="D61" s="21">
        <v>634</v>
      </c>
      <c r="E61" s="21">
        <v>1128.75</v>
      </c>
      <c r="F61" s="21">
        <v>1539.6</v>
      </c>
      <c r="G61" s="21">
        <v>2345.0500000000002</v>
      </c>
      <c r="H61" s="21">
        <v>955.6</v>
      </c>
      <c r="I61" s="21">
        <v>2556.4</v>
      </c>
      <c r="J61" s="21">
        <v>124.95</v>
      </c>
      <c r="K61" s="21">
        <v>8101.95</v>
      </c>
      <c r="L61" s="21">
        <v>238.7</v>
      </c>
      <c r="M61" s="45"/>
      <c r="N61" s="1">
        <f t="shared" ref="N61:W61" si="59">(C61-C62)/C62</f>
        <v>-5.0162191084506566E-4</v>
      </c>
      <c r="O61" s="1">
        <f t="shared" si="59"/>
        <v>5.4714138450559762E-3</v>
      </c>
      <c r="P61" s="1">
        <f t="shared" si="59"/>
        <v>1.9973368841544607E-3</v>
      </c>
      <c r="Q61" s="1">
        <f t="shared" si="59"/>
        <v>9.6730825982883576E-3</v>
      </c>
      <c r="R61" s="1">
        <f t="shared" si="59"/>
        <v>1.5876797782013556E-2</v>
      </c>
      <c r="S61" s="1">
        <f t="shared" si="59"/>
        <v>7.6448568566457528E-3</v>
      </c>
      <c r="T61" s="1">
        <f t="shared" si="59"/>
        <v>1.597647245846923E-2</v>
      </c>
      <c r="U61" s="1">
        <f t="shared" si="59"/>
        <v>-2.7932960893854294E-3</v>
      </c>
      <c r="V61" s="1">
        <f t="shared" si="59"/>
        <v>2.2700282052550169E-3</v>
      </c>
      <c r="W61" s="1">
        <f t="shared" si="59"/>
        <v>1.1869436201780343E-2</v>
      </c>
      <c r="X61" s="45"/>
      <c r="Y61" s="1"/>
      <c r="Z61" s="33">
        <v>-3.2674962843150862E-3</v>
      </c>
      <c r="AA61" s="33">
        <v>-0.11837379057740834</v>
      </c>
      <c r="AB61" s="33">
        <v>0.33070304847980886</v>
      </c>
      <c r="AC61" s="33">
        <v>0.18024285589555578</v>
      </c>
      <c r="AD61" s="33">
        <v>-5.8184626396453019E-2</v>
      </c>
      <c r="AE61" s="33">
        <v>-6.7955841873893655E-2</v>
      </c>
      <c r="AF61" s="33">
        <v>0.46315611245447164</v>
      </c>
      <c r="AG61" s="33">
        <v>0.15297835489261458</v>
      </c>
      <c r="AH61" s="33">
        <v>0.19516983241567987</v>
      </c>
      <c r="AI61" s="33">
        <v>-7.4468449006060589E-2</v>
      </c>
      <c r="AK61" cm="1">
        <f t="array" ref="AK61">MMULT(Z61:AI61,MMULT($AA$16:$AJ$25,TRANSPOSE(Z61:AI61)))</f>
        <v>3.5157122627773478E-5</v>
      </c>
      <c r="AL61">
        <f t="shared" si="57"/>
        <v>5.9293441987941196E-3</v>
      </c>
      <c r="AM61" s="43" cm="1">
        <f t="array" ref="AM61">MMULT($Y$6:$AH$6,TRANSPOSE(Z61:AI61))</f>
        <v>4.000000003943482E-4</v>
      </c>
      <c r="BK61" s="4"/>
    </row>
    <row r="62" spans="1:63" ht="12.75" x14ac:dyDescent="0.2">
      <c r="A62" s="29">
        <v>45209</v>
      </c>
      <c r="B62" s="45"/>
      <c r="C62" s="1">
        <v>1495.15</v>
      </c>
      <c r="D62" s="21">
        <v>630.54999999999995</v>
      </c>
      <c r="E62" s="21">
        <v>1126.5</v>
      </c>
      <c r="F62" s="21">
        <v>1524.85</v>
      </c>
      <c r="G62" s="21">
        <v>2308.4</v>
      </c>
      <c r="H62" s="21">
        <v>948.35</v>
      </c>
      <c r="I62" s="21">
        <v>2516.1999999999998</v>
      </c>
      <c r="J62" s="21">
        <v>125.3</v>
      </c>
      <c r="K62" s="21">
        <v>8083.6</v>
      </c>
      <c r="L62" s="21">
        <v>235.9</v>
      </c>
      <c r="M62" s="45"/>
      <c r="N62" s="1">
        <f t="shared" ref="N62:W62" si="60">(C62-C63)/C63</f>
        <v>1.3351858754956146E-2</v>
      </c>
      <c r="O62" s="1">
        <f t="shared" si="60"/>
        <v>2.1381712156799113E-2</v>
      </c>
      <c r="P62" s="1">
        <f t="shared" si="60"/>
        <v>3.0719914518499139E-3</v>
      </c>
      <c r="Q62" s="1">
        <f t="shared" si="60"/>
        <v>5.6718878812860073E-3</v>
      </c>
      <c r="R62" s="1">
        <f t="shared" si="60"/>
        <v>4.4164037854889987E-3</v>
      </c>
      <c r="S62" s="1">
        <f t="shared" si="60"/>
        <v>2.5742252987940153E-2</v>
      </c>
      <c r="T62" s="1">
        <f t="shared" si="60"/>
        <v>1.9511806634012806E-3</v>
      </c>
      <c r="U62" s="1">
        <f t="shared" si="60"/>
        <v>1.170771094065404E-2</v>
      </c>
      <c r="V62" s="1">
        <f t="shared" si="60"/>
        <v>6.9633892646711448E-3</v>
      </c>
      <c r="W62" s="1">
        <f t="shared" si="60"/>
        <v>5.1129100979975164E-3</v>
      </c>
      <c r="X62" s="45"/>
      <c r="Y62" s="1"/>
      <c r="Z62" s="33">
        <v>-1.5567000675897633E-3</v>
      </c>
      <c r="AA62" s="33">
        <v>-0.1085192922189224</v>
      </c>
      <c r="AB62" s="33">
        <v>0.32676098592330316</v>
      </c>
      <c r="AC62" s="33">
        <v>0.18649486358048104</v>
      </c>
      <c r="AD62" s="33">
        <v>-5.3814599195061118E-2</v>
      </c>
      <c r="AE62" s="33">
        <v>-6.8464380204676364E-2</v>
      </c>
      <c r="AF62" s="33">
        <v>0.46020017304403982</v>
      </c>
      <c r="AG62" s="33">
        <v>0.14095297832649631</v>
      </c>
      <c r="AH62" s="33">
        <v>0.18167225101577986</v>
      </c>
      <c r="AI62" s="33">
        <v>-6.3726280203850794E-2</v>
      </c>
      <c r="AK62" cm="1">
        <f t="array" ref="AK62">MMULT(Z62:AI62,MMULT($AA$16:$AJ$25,TRANSPOSE(Z62:AI62)))</f>
        <v>3.4182498761007476E-5</v>
      </c>
      <c r="AL62">
        <f t="shared" si="57"/>
        <v>5.8465800910453176E-3</v>
      </c>
      <c r="AM62" s="43" cm="1">
        <f t="array" ref="AM62">MMULT($Y$6:$AH$6,TRANSPOSE(Z62:AI62))</f>
        <v>5.0000000040743495E-4</v>
      </c>
      <c r="BK62" s="4"/>
    </row>
    <row r="63" spans="1:63" ht="12.75" x14ac:dyDescent="0.2">
      <c r="A63" s="31">
        <v>45179</v>
      </c>
      <c r="B63" s="45"/>
      <c r="C63" s="1">
        <v>1475.45</v>
      </c>
      <c r="D63" s="21">
        <v>617.35</v>
      </c>
      <c r="E63" s="21">
        <v>1123.05</v>
      </c>
      <c r="F63" s="21">
        <v>1516.25</v>
      </c>
      <c r="G63" s="21">
        <v>2298.25</v>
      </c>
      <c r="H63" s="21">
        <v>924.55</v>
      </c>
      <c r="I63" s="21">
        <v>2511.3000000000002</v>
      </c>
      <c r="J63" s="21">
        <v>123.85</v>
      </c>
      <c r="K63" s="21">
        <v>8027.7</v>
      </c>
      <c r="L63" s="21">
        <v>234.7</v>
      </c>
      <c r="M63" s="45"/>
      <c r="N63" s="1">
        <f t="shared" ref="N63:W63" si="61">(C63-C64)/C64</f>
        <v>-2.1978765131534456E-3</v>
      </c>
      <c r="O63" s="1">
        <f t="shared" si="61"/>
        <v>-8.1934291910997232E-3</v>
      </c>
      <c r="P63" s="1">
        <f t="shared" si="61"/>
        <v>-3.770070078949703E-3</v>
      </c>
      <c r="Q63" s="1">
        <f t="shared" si="61"/>
        <v>-1.1603272383559829E-2</v>
      </c>
      <c r="R63" s="1">
        <f t="shared" si="61"/>
        <v>-8.5202761000862815E-3</v>
      </c>
      <c r="S63" s="1">
        <f t="shared" si="61"/>
        <v>-1.6197829490848226E-3</v>
      </c>
      <c r="T63" s="1">
        <f t="shared" si="61"/>
        <v>4.7611426742418545E-3</v>
      </c>
      <c r="U63" s="1">
        <f t="shared" si="61"/>
        <v>-1.6282764098490957E-2</v>
      </c>
      <c r="V63" s="1">
        <f t="shared" si="61"/>
        <v>-1.7242962337256963E-2</v>
      </c>
      <c r="W63" s="1">
        <f t="shared" si="61"/>
        <v>-3.6085756739546709E-3</v>
      </c>
      <c r="X63" s="45"/>
      <c r="Y63" s="1"/>
      <c r="Z63" s="33">
        <v>-6.0945201892478344E-3</v>
      </c>
      <c r="AA63" s="33">
        <v>-0.13372580014580304</v>
      </c>
      <c r="AB63" s="33">
        <v>0.33660446313670195</v>
      </c>
      <c r="AC63" s="33">
        <v>0.17033496581928737</v>
      </c>
      <c r="AD63" s="33">
        <v>-6.2379221889983426E-2</v>
      </c>
      <c r="AE63" s="33">
        <v>-6.764429803706995E-2</v>
      </c>
      <c r="AF63" s="33">
        <v>0.46758440165374693</v>
      </c>
      <c r="AG63" s="33">
        <v>0.17089235139123354</v>
      </c>
      <c r="AH63" s="33">
        <v>0.21514177246605676</v>
      </c>
      <c r="AI63" s="33">
        <v>-9.0714114204922244E-2</v>
      </c>
      <c r="AK63" cm="1">
        <f t="array" ref="AK63">MMULT(Z63:AI63,MMULT($AA$16:$AJ$25,TRANSPOSE(Z63:AI63)))</f>
        <v>3.679192049676105E-5</v>
      </c>
      <c r="AL63">
        <f t="shared" si="57"/>
        <v>6.0656343853517126E-3</v>
      </c>
      <c r="AM63" s="43" cm="1">
        <f t="array" ref="AM63">MMULT($Y$6:$AH$6,TRANSPOSE(Z63:AI63))</f>
        <v>2.4999999896379714E-4</v>
      </c>
      <c r="BK63" s="4"/>
    </row>
    <row r="64" spans="1:63" ht="12.75" x14ac:dyDescent="0.2">
      <c r="A64" s="31">
        <v>45087</v>
      </c>
      <c r="B64" s="45"/>
      <c r="C64" s="1">
        <v>1478.7</v>
      </c>
      <c r="D64" s="21">
        <v>622.45000000000005</v>
      </c>
      <c r="E64" s="21">
        <v>1127.3</v>
      </c>
      <c r="F64" s="21">
        <v>1534.05</v>
      </c>
      <c r="G64" s="21">
        <v>2318</v>
      </c>
      <c r="H64" s="21">
        <v>926.05</v>
      </c>
      <c r="I64" s="21">
        <v>2499.4</v>
      </c>
      <c r="J64" s="21">
        <v>125.9</v>
      </c>
      <c r="K64" s="21">
        <v>8168.55</v>
      </c>
      <c r="L64" s="21">
        <v>235.55</v>
      </c>
      <c r="M64" s="45"/>
      <c r="N64" s="1">
        <f t="shared" ref="N64:W64" si="62">(C64-C65)/C65</f>
        <v>1.0420581502613687E-2</v>
      </c>
      <c r="O64" s="1">
        <f t="shared" si="62"/>
        <v>4.5997417688831872E-3</v>
      </c>
      <c r="P64" s="1">
        <f t="shared" si="62"/>
        <v>7.3273165936914002E-3</v>
      </c>
      <c r="Q64" s="1">
        <f t="shared" si="62"/>
        <v>-1.106951001139538E-3</v>
      </c>
      <c r="R64" s="1">
        <f t="shared" si="62"/>
        <v>1.6853204269478808E-3</v>
      </c>
      <c r="S64" s="1">
        <f t="shared" si="62"/>
        <v>-3.0144802713032979E-3</v>
      </c>
      <c r="T64" s="1">
        <f t="shared" si="62"/>
        <v>-7.9974598638646137E-3</v>
      </c>
      <c r="U64" s="1">
        <f t="shared" si="62"/>
        <v>5.1896207584830791E-3</v>
      </c>
      <c r="V64" s="1">
        <f t="shared" si="62"/>
        <v>4.0460329388987318E-2</v>
      </c>
      <c r="W64" s="1">
        <f t="shared" si="62"/>
        <v>7.2696172760317174E-3</v>
      </c>
      <c r="X64" s="45"/>
      <c r="Y64" s="1"/>
      <c r="Z64" s="33">
        <v>-7.697400877930939E-3</v>
      </c>
      <c r="AA64" s="33">
        <v>-0.14303658589018686</v>
      </c>
      <c r="AB64" s="33">
        <v>0.33987865367253944</v>
      </c>
      <c r="AC64" s="33">
        <v>0.16511666944941322</v>
      </c>
      <c r="AD64" s="33">
        <v>-6.5770307339904313E-2</v>
      </c>
      <c r="AE64" s="33">
        <v>-6.7426654208930112E-2</v>
      </c>
      <c r="AF64" s="33">
        <v>0.47049294002513592</v>
      </c>
      <c r="AG64" s="33">
        <v>0.18185429541445627</v>
      </c>
      <c r="AH64" s="33">
        <v>0.22702776834806157</v>
      </c>
      <c r="AI64" s="33">
        <v>-0.10043937859265409</v>
      </c>
      <c r="AK64" cm="1">
        <f t="array" ref="AK64">MMULT(Z64:AI64,MMULT($AA$16:$AJ$25,TRANSPOSE(Z64:AI64)))</f>
        <v>3.787241024400611E-5</v>
      </c>
      <c r="AL64">
        <f t="shared" si="57"/>
        <v>6.1540564056568499E-3</v>
      </c>
      <c r="AM64" s="43" cm="1">
        <f t="array" ref="AM64">MMULT($Y$6:$AH$6,TRANSPOSE(Z64:AI64))</f>
        <v>1.5999999966001977E-4</v>
      </c>
      <c r="BK64" s="4"/>
    </row>
    <row r="65" spans="1:63" ht="12.75" x14ac:dyDescent="0.2">
      <c r="A65" s="31">
        <v>45056</v>
      </c>
      <c r="B65" s="45"/>
      <c r="C65" s="1">
        <v>1463.45</v>
      </c>
      <c r="D65" s="21">
        <v>619.6</v>
      </c>
      <c r="E65" s="21">
        <v>1119.0999999999999</v>
      </c>
      <c r="F65" s="21">
        <v>1535.75</v>
      </c>
      <c r="G65" s="21">
        <v>2314.1</v>
      </c>
      <c r="H65" s="21">
        <v>928.85</v>
      </c>
      <c r="I65" s="21">
        <v>2519.5500000000002</v>
      </c>
      <c r="J65" s="21">
        <v>125.25</v>
      </c>
      <c r="K65" s="21">
        <v>7850.9</v>
      </c>
      <c r="L65" s="21">
        <v>233.85</v>
      </c>
      <c r="M65" s="45"/>
      <c r="N65" s="1">
        <f t="shared" ref="N65:W65" si="63">(C65-C66)/C66</f>
        <v>1.3223941565410142E-2</v>
      </c>
      <c r="O65" s="1">
        <f t="shared" si="63"/>
        <v>9.778357235984355E-3</v>
      </c>
      <c r="P65" s="1">
        <f t="shared" si="63"/>
        <v>-4.1822388325325199E-3</v>
      </c>
      <c r="Q65" s="1">
        <f t="shared" si="63"/>
        <v>4.0534797816351512E-3</v>
      </c>
      <c r="R65" s="1">
        <f t="shared" si="63"/>
        <v>-2.1606205302241383E-5</v>
      </c>
      <c r="S65" s="1">
        <f t="shared" si="63"/>
        <v>4.9770083851771955E-3</v>
      </c>
      <c r="T65" s="1">
        <f t="shared" si="63"/>
        <v>4.6653507984928417E-3</v>
      </c>
      <c r="U65" s="1">
        <f t="shared" si="63"/>
        <v>-3.9904229848361657E-4</v>
      </c>
      <c r="V65" s="1">
        <f t="shared" si="63"/>
        <v>-4.0106696545101514E-4</v>
      </c>
      <c r="W65" s="1">
        <f t="shared" si="63"/>
        <v>-5.52838613650866E-3</v>
      </c>
      <c r="X65" s="45"/>
      <c r="Y65" s="1"/>
      <c r="Z65" s="33">
        <v>-5.8758678560402724E-3</v>
      </c>
      <c r="AA65" s="33">
        <v>-0.1329767242336084</v>
      </c>
      <c r="AB65" s="33">
        <v>0.33618844003624421</v>
      </c>
      <c r="AC65" s="33">
        <v>0.17115266011073799</v>
      </c>
      <c r="AD65" s="33">
        <v>-6.3290667966571929E-2</v>
      </c>
      <c r="AE65" s="33">
        <v>-6.7430900316229336E-2</v>
      </c>
      <c r="AF65" s="33">
        <v>0.46753779720351624</v>
      </c>
      <c r="AG65" s="33">
        <v>0.17031807486597939</v>
      </c>
      <c r="AH65" s="33">
        <v>0.21438693525415173</v>
      </c>
      <c r="AI65" s="33">
        <v>-9.0009747098179507E-2</v>
      </c>
      <c r="AK65" cm="1">
        <f t="array" ref="AK65">MMULT(Z65:AI65,MMULT($AA$16:$AJ$25,TRANSPOSE(Z65:AI65)))</f>
        <v>3.6722527203784648E-5</v>
      </c>
      <c r="AL65">
        <f t="shared" si="57"/>
        <v>6.0599114848143322E-3</v>
      </c>
      <c r="AM65" s="43" cm="1">
        <f t="array" ref="AM65">MMULT($Y$6:$AH$6,TRANSPOSE(Z65:AI65))</f>
        <v>2.5600000038351916E-4</v>
      </c>
      <c r="BK65" s="4"/>
    </row>
    <row r="66" spans="1:63" ht="12.75" x14ac:dyDescent="0.2">
      <c r="A66" s="31">
        <v>45026</v>
      </c>
      <c r="B66" s="45"/>
      <c r="C66" s="1">
        <v>1444.35</v>
      </c>
      <c r="D66" s="21">
        <v>613.6</v>
      </c>
      <c r="E66" s="21">
        <v>1123.8</v>
      </c>
      <c r="F66" s="21">
        <v>1529.55</v>
      </c>
      <c r="G66" s="21">
        <v>2314.15</v>
      </c>
      <c r="H66" s="21">
        <v>924.25</v>
      </c>
      <c r="I66" s="21">
        <v>2507.85</v>
      </c>
      <c r="J66" s="21">
        <v>125.3</v>
      </c>
      <c r="K66" s="21">
        <v>7854.05</v>
      </c>
      <c r="L66" s="21">
        <v>235.15</v>
      </c>
      <c r="M66" s="45"/>
      <c r="N66" s="1">
        <f t="shared" ref="N66:W66" si="64">(C66-C67)/C67</f>
        <v>7.217573221757259E-3</v>
      </c>
      <c r="O66" s="1">
        <f t="shared" si="64"/>
        <v>-1.1040373922153311E-2</v>
      </c>
      <c r="P66" s="1">
        <f t="shared" si="64"/>
        <v>-1.5462788558412625E-2</v>
      </c>
      <c r="Q66" s="1">
        <f t="shared" si="64"/>
        <v>1.4256821723417658E-2</v>
      </c>
      <c r="R66" s="1">
        <f t="shared" si="64"/>
        <v>-1.725513879602269E-3</v>
      </c>
      <c r="S66" s="1">
        <f t="shared" si="64"/>
        <v>-1.1347671025612825E-3</v>
      </c>
      <c r="T66" s="1">
        <f t="shared" si="64"/>
        <v>1.5776256632508329E-2</v>
      </c>
      <c r="U66" s="1">
        <f t="shared" si="64"/>
        <v>-2.1093750000000022E-2</v>
      </c>
      <c r="V66" s="1">
        <f t="shared" si="64"/>
        <v>-1.4251468447211228E-2</v>
      </c>
      <c r="W66" s="1">
        <f t="shared" si="64"/>
        <v>-2.5082918739635088E-2</v>
      </c>
      <c r="X66" s="45"/>
      <c r="Y66" s="1"/>
      <c r="Z66" s="33">
        <v>-5.0413002830666303E-3</v>
      </c>
      <c r="AA66" s="33">
        <v>-0.12816089540374501</v>
      </c>
      <c r="AB66" s="33">
        <v>0.33456271946843502</v>
      </c>
      <c r="AC66" s="33">
        <v>0.17437902281707901</v>
      </c>
      <c r="AD66" s="33">
        <v>-6.1126412180345403E-2</v>
      </c>
      <c r="AE66" s="33">
        <v>-6.7981405258653899E-2</v>
      </c>
      <c r="AF66" s="33">
        <v>0.46598770429657499</v>
      </c>
      <c r="AG66" s="33">
        <v>0.16439145255311199</v>
      </c>
      <c r="AH66" s="33">
        <v>0.20774064971657399</v>
      </c>
      <c r="AI66" s="33">
        <v>-8.4751535725964E-2</v>
      </c>
      <c r="AK66" cm="1">
        <f t="array" ref="AK66">MMULT(Z66:AI66,MMULT($AA$16:$AJ$25,TRANSPOSE(Z66:AI66)))</f>
        <v>3.6166787979280322E-5</v>
      </c>
      <c r="AL66">
        <f t="shared" si="57"/>
        <v>6.013882936945175E-3</v>
      </c>
      <c r="AM66" s="43" cm="1">
        <f t="array" ref="AM66">MMULT($Y$6:$AH$6,TRANSPOSE(Z66:AI66))</f>
        <v>3.0514285845272622E-4</v>
      </c>
      <c r="BK66" s="4"/>
    </row>
    <row r="67" spans="1:63" ht="12.75" x14ac:dyDescent="0.2">
      <c r="A67" s="31">
        <v>44995</v>
      </c>
      <c r="B67" s="45"/>
      <c r="C67" s="1">
        <v>1434</v>
      </c>
      <c r="D67" s="21">
        <v>620.45000000000005</v>
      </c>
      <c r="E67" s="21">
        <v>1141.45</v>
      </c>
      <c r="F67" s="21">
        <v>1508.05</v>
      </c>
      <c r="G67" s="21">
        <v>2318.15</v>
      </c>
      <c r="H67" s="21">
        <v>925.3</v>
      </c>
      <c r="I67" s="21">
        <v>2468.9</v>
      </c>
      <c r="J67" s="21">
        <v>128</v>
      </c>
      <c r="K67" s="21">
        <v>7967.6</v>
      </c>
      <c r="L67" s="21">
        <v>241.2</v>
      </c>
      <c r="M67" s="45"/>
      <c r="N67" s="1" t="s">
        <v>66</v>
      </c>
      <c r="O67" s="1" t="s">
        <v>66</v>
      </c>
      <c r="P67" s="1" t="s">
        <v>66</v>
      </c>
      <c r="Q67" s="1" t="s">
        <v>66</v>
      </c>
      <c r="R67" s="1" t="s">
        <v>66</v>
      </c>
      <c r="S67" s="1" t="s">
        <v>66</v>
      </c>
      <c r="T67" s="1" t="s">
        <v>66</v>
      </c>
      <c r="U67" s="1" t="s">
        <v>66</v>
      </c>
      <c r="V67" s="1" t="s">
        <v>66</v>
      </c>
      <c r="W67" s="1" t="s">
        <v>66</v>
      </c>
      <c r="X67" s="45"/>
      <c r="Y67" s="1"/>
      <c r="Z67" s="33">
        <v>-4.9029927859877203E-3</v>
      </c>
      <c r="AA67" s="33">
        <v>-0.12739162896690601</v>
      </c>
      <c r="AB67" s="33">
        <v>0.33434780945152498</v>
      </c>
      <c r="AC67" s="33">
        <v>0.174922972643134</v>
      </c>
      <c r="AD67" s="33">
        <v>-6.0891633814574297E-2</v>
      </c>
      <c r="AE67" s="33">
        <v>-6.8082213184829002E-2</v>
      </c>
      <c r="AF67" s="33">
        <v>0.46573648700723802</v>
      </c>
      <c r="AG67" s="33">
        <v>0.163476996082281</v>
      </c>
      <c r="AH67" s="33">
        <v>0.206715491264955</v>
      </c>
      <c r="AI67" s="33">
        <v>-8.3931287696835305E-2</v>
      </c>
      <c r="AK67" cm="1">
        <f t="array" ref="AK67">MMULT(Z67:AI67,MMULT($AA$16:$AJ$25,TRANSPOSE(Z67:AI67)))</f>
        <v>3.6082365428576855E-5</v>
      </c>
      <c r="AL67">
        <f t="shared" si="57"/>
        <v>6.0068598642366256E-3</v>
      </c>
      <c r="AM67" s="43" cm="1">
        <f t="array" ref="AM67">MMULT($Y$6:$AH$6,TRANSPOSE(Z67:AI67))</f>
        <v>3.1278571603709121E-4</v>
      </c>
      <c r="BK67" s="4"/>
    </row>
    <row r="68" spans="1:63" ht="12.75" x14ac:dyDescent="0.2">
      <c r="A68" s="39"/>
      <c r="B68" s="1"/>
      <c r="C68" s="1"/>
      <c r="D68" s="21"/>
      <c r="E68" s="1"/>
      <c r="F68" s="1"/>
      <c r="G68" s="1"/>
      <c r="H68" s="1"/>
      <c r="I68" s="1"/>
      <c r="J68" s="1"/>
      <c r="K68" s="1"/>
      <c r="L68" s="1"/>
      <c r="Y68" s="1"/>
      <c r="Z68" s="33">
        <v>-4.4194359336153389E-3</v>
      </c>
      <c r="AA68" s="33">
        <v>-0.12515650442095436</v>
      </c>
      <c r="AB68" s="33">
        <v>0.33325349695669543</v>
      </c>
      <c r="AC68" s="33">
        <v>0.17607335128120141</v>
      </c>
      <c r="AD68" s="33">
        <v>-6.055553414787708E-2</v>
      </c>
      <c r="AE68" s="33">
        <v>-6.7699709798154442E-2</v>
      </c>
      <c r="AF68" s="33">
        <v>0.46519707638611091</v>
      </c>
      <c r="AG68" s="33">
        <v>0.16091739579903261</v>
      </c>
      <c r="AH68" s="33">
        <v>0.20411426046165304</v>
      </c>
      <c r="AI68" s="33">
        <v>-8.1724396584092099E-2</v>
      </c>
      <c r="AK68" cm="1">
        <f t="array" ref="AK68">MMULT(Z68:AI68,MMULT($AA$16:$AJ$25,TRANSPOSE(Z68:AI68)))</f>
        <v>3.5861680190794505E-5</v>
      </c>
      <c r="AL68">
        <f t="shared" si="57"/>
        <v>5.9884622559380389E-3</v>
      </c>
      <c r="AM68" s="43" cm="1">
        <f t="array" ref="AM68">MMULT($Y$6:$AH$6,TRANSPOSE(Z68:AI68))</f>
        <v>3.3300000033277668E-4</v>
      </c>
      <c r="BK68" s="4"/>
    </row>
    <row r="69" spans="1:63" ht="12.7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33">
        <v>-6.3676460251569002E-3</v>
      </c>
      <c r="AA69" s="33">
        <v>-0.13550879504711272</v>
      </c>
      <c r="AB69" s="33">
        <v>0.33707541689217052</v>
      </c>
      <c r="AC69" s="33">
        <v>0.16992712748718944</v>
      </c>
      <c r="AD69" s="33">
        <v>-6.3271556206395116E-2</v>
      </c>
      <c r="AE69" s="33">
        <v>-6.7789170856928191E-2</v>
      </c>
      <c r="AF69" s="33">
        <v>0.46824806439201161</v>
      </c>
      <c r="AG69" s="33">
        <v>0.1729750112341529</v>
      </c>
      <c r="AH69" s="33">
        <v>0.21716162882403123</v>
      </c>
      <c r="AI69" s="33">
        <v>-9.2450080693962683E-2</v>
      </c>
      <c r="AK69" cm="1">
        <f t="array" ref="AK69">MMULT(Z69:AI69,MMULT($AA$16:$AJ$25,TRANSPOSE(Z69:AI69)))</f>
        <v>3.6978533869802842E-5</v>
      </c>
      <c r="AL69">
        <f t="shared" si="57"/>
        <v>6.0809977692647477E-3</v>
      </c>
      <c r="AM69" s="43" cm="1">
        <f t="array" ref="AM69">MMULT($Y$6:$AH$6,TRANSPOSE(Z69:AI69))</f>
        <v>2.3399999962200809E-4</v>
      </c>
      <c r="BK69" s="4"/>
    </row>
    <row r="70" spans="1:63" ht="12.75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33">
        <v>-2.3791117967944812E-3</v>
      </c>
      <c r="AA70" s="33">
        <v>-0.1129536107221842</v>
      </c>
      <c r="AB70" s="33">
        <v>0.32836877704560669</v>
      </c>
      <c r="AC70" s="33">
        <v>0.1839412960794729</v>
      </c>
      <c r="AD70" s="33">
        <v>-5.5767440092250362E-2</v>
      </c>
      <c r="AE70" s="33">
        <v>-6.8244559173853386E-2</v>
      </c>
      <c r="AF70" s="33">
        <v>0.46159859371704565</v>
      </c>
      <c r="AG70" s="33">
        <v>0.1462904925408279</v>
      </c>
      <c r="AH70" s="33">
        <v>0.18757834970503884</v>
      </c>
      <c r="AI70" s="33">
        <v>-6.8432787302909637E-2</v>
      </c>
      <c r="AK70" cm="1">
        <f t="array" ref="AK70">MMULT(Z70:AI70,MMULT($AA$16:$AJ$25,TRANSPOSE(Z70:AI70)))</f>
        <v>3.4599972105041109E-5</v>
      </c>
      <c r="AL70">
        <f t="shared" si="57"/>
        <v>5.882174096797978E-3</v>
      </c>
      <c r="AM70" s="43" cm="1">
        <f t="array" ref="AM70">MMULT($Y$6:$AH$6,TRANSPOSE(Z70:AI70))</f>
        <v>4.5600000082433146E-4</v>
      </c>
      <c r="BK70" s="4"/>
    </row>
    <row r="71" spans="1:63" ht="12.75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33">
        <v>-3.7546192939190083E-3</v>
      </c>
      <c r="AA71" s="33">
        <v>-0.1208489845369449</v>
      </c>
      <c r="AB71" s="33">
        <v>0.33149424397103738</v>
      </c>
      <c r="AC71" s="33">
        <v>0.17885744158920908</v>
      </c>
      <c r="AD71" s="33">
        <v>-5.7807584601105425E-2</v>
      </c>
      <c r="AE71" s="33">
        <v>-6.8215946150270712E-2</v>
      </c>
      <c r="AF71" s="33">
        <v>0.46384540194262458</v>
      </c>
      <c r="AG71" s="33">
        <v>0.15549102733923076</v>
      </c>
      <c r="AH71" s="33">
        <v>0.1977709756458241</v>
      </c>
      <c r="AI71" s="33">
        <v>-7.6831955905685811E-2</v>
      </c>
      <c r="AK71" cm="1">
        <f t="array" ref="AK71">MMULT(Z71:AI71,MMULT($AA$16:$AJ$25,TRANSPOSE(Z71:AI71)))</f>
        <v>3.5373475589601916E-5</v>
      </c>
      <c r="AL71">
        <f t="shared" si="57"/>
        <v>5.9475604738078889E-3</v>
      </c>
      <c r="AM71" s="43" cm="1">
        <f t="array" ref="AM71">MMULT($Y$6:$AH$6,TRANSPOSE(Z71:AI71))</f>
        <v>3.7899999969093131E-4</v>
      </c>
      <c r="BK71" s="4"/>
    </row>
    <row r="72" spans="1:63" ht="12.7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33">
        <v>-6.4196038177521571E-3</v>
      </c>
      <c r="AA72" s="33">
        <v>-0.11914217557121073</v>
      </c>
      <c r="AB72" s="33">
        <v>0.3316727038665051</v>
      </c>
      <c r="AC72" s="33">
        <v>0.17938181156799404</v>
      </c>
      <c r="AD72" s="33">
        <v>-5.737973298431763E-2</v>
      </c>
      <c r="AE72" s="33">
        <v>-6.7825315373311212E-2</v>
      </c>
      <c r="AF72" s="33">
        <v>0.46345273433716899</v>
      </c>
      <c r="AG72" s="33">
        <v>0.15532609049346796</v>
      </c>
      <c r="AH72" s="33">
        <v>0.19498110107670064</v>
      </c>
      <c r="AI72" s="33">
        <v>-7.4047613595245004E-2</v>
      </c>
      <c r="AK72" cm="1">
        <f t="array" ref="AK72">MMULT(Z72:AI72,MMULT($AA$16:$AJ$25,TRANSPOSE(Z72:AI72)))</f>
        <v>3.5159248769148225E-5</v>
      </c>
      <c r="AL72">
        <f t="shared" si="57"/>
        <v>5.9295234858416932E-3</v>
      </c>
      <c r="AM72" s="43" cm="1">
        <f t="array" ref="AM72">MMULT($Y$6:$AH$6,TRANSPOSE(Z72:AI72))</f>
        <v>4.0000000001607435E-4</v>
      </c>
      <c r="BK72" s="4"/>
    </row>
    <row r="73" spans="1:63" ht="12.75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33">
        <v>-1.9110006115710228E-2</v>
      </c>
      <c r="AA73" s="33">
        <v>-0.11101451395546007</v>
      </c>
      <c r="AB73" s="33">
        <v>0.33252251287938428</v>
      </c>
      <c r="AC73" s="33">
        <v>0.18187881142830903</v>
      </c>
      <c r="AD73" s="33">
        <v>-5.534234436449207E-2</v>
      </c>
      <c r="AE73" s="33">
        <v>-6.5965168845161848E-2</v>
      </c>
      <c r="AF73" s="33">
        <v>0.46158288862585523</v>
      </c>
      <c r="AG73" s="33">
        <v>0.15454067695437712</v>
      </c>
      <c r="AH73" s="33">
        <v>0.18169598428656811</v>
      </c>
      <c r="AI73" s="33">
        <v>-6.0788840893669573E-2</v>
      </c>
      <c r="AK73" cm="1">
        <f t="array" ref="AK73">MMULT(Z73:AI73,MMULT($AA$16:$AJ$25,TRANSPOSE(Z73:AI73)))</f>
        <v>3.4254231088180602E-5</v>
      </c>
      <c r="AL73">
        <f t="shared" si="57"/>
        <v>5.8527114304551698E-3</v>
      </c>
      <c r="AM73" s="43" cm="1">
        <f t="array" ref="AM73">MMULT($Y$6:$AH$6,TRANSPOSE(Z73:AI73))</f>
        <v>5.0000000001607461E-4</v>
      </c>
      <c r="BK73" s="4"/>
    </row>
    <row r="74" spans="1:63" ht="12.75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33">
        <v>-3.1800408413668005E-2</v>
      </c>
      <c r="AA74" s="33">
        <v>-0.10288685233970946</v>
      </c>
      <c r="AB74" s="33">
        <v>0.33337232189226346</v>
      </c>
      <c r="AC74" s="33">
        <v>0.18437581128862401</v>
      </c>
      <c r="AD74" s="33">
        <v>-5.3304955744666524E-2</v>
      </c>
      <c r="AE74" s="33">
        <v>-6.4105022317012497E-2</v>
      </c>
      <c r="AF74" s="33">
        <v>0.45971304291454146</v>
      </c>
      <c r="AG74" s="33">
        <v>0.15375526341528631</v>
      </c>
      <c r="AH74" s="33">
        <v>0.16841086749643563</v>
      </c>
      <c r="AI74" s="33">
        <v>-4.7530068192094217E-2</v>
      </c>
      <c r="AK74" cm="1">
        <f t="array" ref="AK74">MMULT(Z74:AI74,MMULT($AA$16:$AJ$25,TRANSPOSE(Z74:AI74)))</f>
        <v>3.3539477902046921E-5</v>
      </c>
      <c r="AL74">
        <f t="shared" si="57"/>
        <v>5.791327818561726E-3</v>
      </c>
      <c r="AM74" s="43" cm="1">
        <f t="array" ref="AM74">MMULT($Y$6:$AH$6,TRANSPOSE(Z74:AI74))</f>
        <v>6.0000000001607455E-4</v>
      </c>
      <c r="BK74" s="4"/>
    </row>
    <row r="75" spans="1:63" ht="12.75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33">
        <v>-1.7001701883126399E-2</v>
      </c>
      <c r="AA75" s="33">
        <v>-0.111578284347296</v>
      </c>
      <c r="AB75" s="33">
        <v>0.332111411157201</v>
      </c>
      <c r="AC75" s="33">
        <v>0.18203777457141601</v>
      </c>
      <c r="AD75" s="33">
        <v>-5.5569698593159599E-2</v>
      </c>
      <c r="AE75" s="33">
        <v>-6.6283874685645602E-2</v>
      </c>
      <c r="AF75" s="33">
        <v>0.46168921587945899</v>
      </c>
      <c r="AG75" s="33">
        <v>0.153850834001209</v>
      </c>
      <c r="AH75" s="33">
        <v>0.182849454566759</v>
      </c>
      <c r="AI75" s="33">
        <v>-6.2105130666816499E-2</v>
      </c>
      <c r="AK75" cm="1">
        <f t="array" ref="AK75">MMULT(Z75:AI75,MMULT($AA$16:$AJ$25,TRANSPOSE(Z75:AI75)))</f>
        <v>3.4317985177085565E-5</v>
      </c>
      <c r="AL75">
        <f t="shared" si="57"/>
        <v>5.8581554415264164E-3</v>
      </c>
      <c r="AM75" s="43" cm="1">
        <f t="array" ref="AM75">MMULT($Y$6:$AH$6,TRANSPOSE(Z75:AI75))</f>
        <v>4.912994507474429E-4</v>
      </c>
      <c r="BK75" s="4"/>
    </row>
    <row r="76" spans="1:63" ht="12.75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33">
        <v>-1.8272059147128199E-2</v>
      </c>
      <c r="AA76" s="33">
        <v>-0.109921090205121</v>
      </c>
      <c r="AB76" s="33">
        <v>0.331906419946775</v>
      </c>
      <c r="AC76" s="33">
        <v>0.182803206047089</v>
      </c>
      <c r="AD76" s="33">
        <v>-5.5038974320451101E-2</v>
      </c>
      <c r="AE76" s="33">
        <v>-6.6117013445956704E-2</v>
      </c>
      <c r="AF76" s="33">
        <v>0.46125825435074902</v>
      </c>
      <c r="AG76" s="33">
        <v>0.15284950142544801</v>
      </c>
      <c r="AH76" s="33">
        <v>0.180351046586605</v>
      </c>
      <c r="AI76" s="33">
        <v>-5.9819291238009401E-2</v>
      </c>
      <c r="AK76" cm="1">
        <f t="array" ref="AK76">MMULT(Z76:AI76,MMULT($AA$16:$AJ$25,TRANSPOSE(Z76:AI76)))</f>
        <v>3.4156554197006411E-5</v>
      </c>
      <c r="AL76">
        <f t="shared" si="57"/>
        <v>5.8443608886692144E-3</v>
      </c>
      <c r="AM76" s="43" cm="1">
        <f t="array" ref="AM76">MMULT($Y$6:$AH$6,TRANSPOSE(Z76:AI76))</f>
        <v>5.0999136597045425E-4</v>
      </c>
      <c r="BK76" s="4"/>
    </row>
    <row r="77" spans="1:63" ht="12.7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33">
        <v>-1.9542416411130002E-2</v>
      </c>
      <c r="AA77" s="33">
        <v>-0.10826389606294599</v>
      </c>
      <c r="AB77" s="33">
        <v>0.331701428736348</v>
      </c>
      <c r="AC77" s="33">
        <v>0.18356863752276201</v>
      </c>
      <c r="AD77" s="33">
        <v>-5.45082500477427E-2</v>
      </c>
      <c r="AE77" s="33">
        <v>-6.5950152206267806E-2</v>
      </c>
      <c r="AF77" s="33">
        <v>0.46082729282203899</v>
      </c>
      <c r="AG77" s="33">
        <v>0.15184816884968799</v>
      </c>
      <c r="AH77" s="33">
        <v>0.17785263860645201</v>
      </c>
      <c r="AI77" s="33">
        <v>-5.7533451809202101E-2</v>
      </c>
      <c r="AK77" cm="1">
        <f t="array" ref="AK77">MMULT(Z77:AI77,MMULT($AA$16:$AJ$25,TRANSPOSE(Z77:AI77)))</f>
        <v>3.3999542741319482E-5</v>
      </c>
      <c r="AL77">
        <f t="shared" si="57"/>
        <v>5.830912685105093E-3</v>
      </c>
      <c r="AM77" s="43" cm="1">
        <f t="array" ref="AM77">MMULT($Y$6:$AH$6,TRANSPOSE(Z77:AI77))</f>
        <v>5.2868328119346419E-4</v>
      </c>
      <c r="BK77" s="4"/>
    </row>
    <row r="78" spans="1:63" ht="12.7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33">
        <v>-2.0812773675131801E-2</v>
      </c>
      <c r="AA78" s="33">
        <v>-0.106606701920772</v>
      </c>
      <c r="AB78" s="33">
        <v>0.33149643752592201</v>
      </c>
      <c r="AC78" s="33">
        <v>0.18433406899843599</v>
      </c>
      <c r="AD78" s="33">
        <v>-5.3977525775034202E-2</v>
      </c>
      <c r="AE78" s="33">
        <v>-6.5783290966578895E-2</v>
      </c>
      <c r="AF78" s="33">
        <v>0.46039633129332902</v>
      </c>
      <c r="AG78" s="33">
        <v>0.150846836273927</v>
      </c>
      <c r="AH78" s="33">
        <v>0.17535423062629901</v>
      </c>
      <c r="AI78" s="33">
        <v>-5.5247612380395099E-2</v>
      </c>
      <c r="AK78" cm="1">
        <f t="array" ref="AK78">MMULT(Z78:AI78,MMULT($AA$16:$AJ$25,TRANSPOSE(Z78:AI78)))</f>
        <v>3.3846950810024729E-5</v>
      </c>
      <c r="AL78">
        <f t="shared" si="57"/>
        <v>5.8178132326523451E-3</v>
      </c>
      <c r="AM78" s="43" cm="1">
        <f t="array" ref="AM78">MMULT($Y$6:$AH$6,TRANSPOSE(Z78:AI78))</f>
        <v>5.4737519641647207E-4</v>
      </c>
      <c r="BK78" s="4"/>
    </row>
    <row r="79" spans="1:63" ht="12.7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33">
        <v>-2.20831309391336E-2</v>
      </c>
      <c r="AA79" s="33">
        <v>-0.104949507778597</v>
      </c>
      <c r="AB79" s="33">
        <v>0.33129144631549601</v>
      </c>
      <c r="AC79" s="33">
        <v>0.185099500474109</v>
      </c>
      <c r="AD79" s="33">
        <v>-5.3446801502325697E-2</v>
      </c>
      <c r="AE79" s="33">
        <v>-6.5616429726889997E-2</v>
      </c>
      <c r="AF79" s="33">
        <v>0.45996536976461799</v>
      </c>
      <c r="AG79" s="33">
        <v>0.14984550369816599</v>
      </c>
      <c r="AH79" s="33">
        <v>0.17285582264614499</v>
      </c>
      <c r="AI79" s="33">
        <v>-5.2961772951587799E-2</v>
      </c>
      <c r="AK79" cm="1">
        <f t="array" ref="AK79">MMULT(Z79:AI79,MMULT($AA$16:$AJ$25,TRANSPOSE(Z79:AI79)))</f>
        <v>3.3698778403121936E-5</v>
      </c>
      <c r="AL79">
        <f t="shared" si="57"/>
        <v>5.8050648922403905E-3</v>
      </c>
      <c r="AM79" s="43" cm="1">
        <f t="array" ref="AM79">MMULT($Y$6:$AH$6,TRANSPOSE(Z79:AI79))</f>
        <v>5.660671116394831E-4</v>
      </c>
      <c r="BK79" s="4"/>
    </row>
    <row r="80" spans="1:63" ht="12.7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33">
        <v>-2.3353488203135399E-2</v>
      </c>
      <c r="AA80" s="33">
        <v>-0.103292313636422</v>
      </c>
      <c r="AB80" s="33">
        <v>0.33108645510506901</v>
      </c>
      <c r="AC80" s="33">
        <v>0.18586493194978199</v>
      </c>
      <c r="AD80" s="33">
        <v>-5.2916077229617303E-2</v>
      </c>
      <c r="AE80" s="33">
        <v>-6.5449568487201099E-2</v>
      </c>
      <c r="AF80" s="33">
        <v>0.45953440823590802</v>
      </c>
      <c r="AG80" s="33">
        <v>0.148844171122406</v>
      </c>
      <c r="AH80" s="33">
        <v>0.170357414665992</v>
      </c>
      <c r="AI80" s="33">
        <v>-5.06759335227807E-2</v>
      </c>
      <c r="AK80" cm="1">
        <f t="array" ref="AK80">MMULT(Z80:AI80,MMULT($AA$16:$AJ$25,TRANSPOSE(Z80:AI80)))</f>
        <v>3.3555025520611449E-5</v>
      </c>
      <c r="AL80">
        <f t="shared" si="57"/>
        <v>5.792669982021369E-3</v>
      </c>
      <c r="AM80" s="43" cm="1">
        <f t="array" ref="AM80">MMULT($Y$6:$AH$6,TRANSPOSE(Z80:AI80))</f>
        <v>5.8475902686249282E-4</v>
      </c>
      <c r="BK80" s="4"/>
    </row>
    <row r="81" spans="1:63" ht="12.7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33">
        <v>-2.4623845467137199E-2</v>
      </c>
      <c r="AA81" s="33">
        <v>-0.101635119494248</v>
      </c>
      <c r="AB81" s="33">
        <v>0.33088146389464301</v>
      </c>
      <c r="AC81" s="33">
        <v>0.186630363425456</v>
      </c>
      <c r="AD81" s="33">
        <v>-5.2385352956908798E-2</v>
      </c>
      <c r="AE81" s="33">
        <v>-6.5282707247512298E-2</v>
      </c>
      <c r="AF81" s="33">
        <v>0.45910344670719799</v>
      </c>
      <c r="AG81" s="33">
        <v>0.14784283854664501</v>
      </c>
      <c r="AH81" s="33">
        <v>0.167859006685838</v>
      </c>
      <c r="AI81" s="33">
        <v>-4.8390094093973601E-2</v>
      </c>
      <c r="AK81" cm="1">
        <f t="array" ref="AK81">MMULT(Z81:AI81,MMULT($AA$16:$AJ$25,TRANSPOSE(Z81:AI81)))</f>
        <v>3.3415692162493036E-5</v>
      </c>
      <c r="AL81">
        <f t="shared" si="57"/>
        <v>5.7806307754857547E-3</v>
      </c>
      <c r="AM81" s="43" cm="1">
        <f t="array" ref="AM81">MMULT($Y$6:$AH$6,TRANSPOSE(Z81:AI81))</f>
        <v>6.0345094208550244E-4</v>
      </c>
      <c r="BK81" s="4"/>
    </row>
    <row r="82" spans="1:63" ht="12.7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33">
        <v>-2.5894202731139002E-2</v>
      </c>
      <c r="AA82" s="33">
        <v>-9.99779253520727E-2</v>
      </c>
      <c r="AB82" s="33">
        <v>0.33067647268421702</v>
      </c>
      <c r="AC82" s="33">
        <v>0.18739579490112901</v>
      </c>
      <c r="AD82" s="33">
        <v>-5.1854628684200398E-2</v>
      </c>
      <c r="AE82" s="33">
        <v>-6.51158460078234E-2</v>
      </c>
      <c r="AF82" s="33">
        <v>0.45867248517848702</v>
      </c>
      <c r="AG82" s="33">
        <v>0.146841505970884</v>
      </c>
      <c r="AH82" s="33">
        <v>0.16536059870568501</v>
      </c>
      <c r="AI82" s="33">
        <v>-4.6104254665166398E-2</v>
      </c>
      <c r="AK82" cm="1">
        <f t="array" ref="AK82">MMULT(Z82:AI82,MMULT($AA$16:$AJ$25,TRANSPOSE(Z82:AI82)))</f>
        <v>3.3280778328766787E-5</v>
      </c>
      <c r="AL82">
        <f t="shared" si="57"/>
        <v>5.7689494995854127E-3</v>
      </c>
      <c r="AM82" s="43" cm="1">
        <f t="array" ref="AM82">MMULT($Y$6:$AH$6,TRANSPOSE(Z82:AI82))</f>
        <v>6.2214285730851217E-4</v>
      </c>
      <c r="BK82" s="4"/>
    </row>
    <row r="83" spans="1:63" ht="12.7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33">
        <v>-2.7164559995140801E-2</v>
      </c>
      <c r="AA83" s="33">
        <v>-9.8320731209897996E-2</v>
      </c>
      <c r="AB83" s="33">
        <v>0.33047148147379002</v>
      </c>
      <c r="AC83" s="33">
        <v>0.18816122637680199</v>
      </c>
      <c r="AD83" s="33">
        <v>-5.13239044114919E-2</v>
      </c>
      <c r="AE83" s="33">
        <v>-6.4948984768134502E-2</v>
      </c>
      <c r="AF83" s="33">
        <v>0.45824152364977699</v>
      </c>
      <c r="AG83" s="33">
        <v>0.14584017339512401</v>
      </c>
      <c r="AH83" s="33">
        <v>0.16286219072553099</v>
      </c>
      <c r="AI83" s="33">
        <v>-4.38184152363593E-2</v>
      </c>
      <c r="AK83" cm="1">
        <f t="array" ref="AK83">MMULT(Z83:AI83,MMULT($AA$16:$AJ$25,TRANSPOSE(Z83:AI83)))</f>
        <v>3.315028401943264E-5</v>
      </c>
      <c r="AL83">
        <f t="shared" si="57"/>
        <v>5.7576283328669839E-3</v>
      </c>
      <c r="AM83" s="43" cm="1">
        <f t="array" ref="AM83">MMULT($Y$6:$AH$6,TRANSPOSE(Z83:AI83))</f>
        <v>6.4083477253152178E-4</v>
      </c>
      <c r="BK83" s="4"/>
    </row>
    <row r="84" spans="1:63" ht="12.7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33">
        <v>-2.84349172591426E-2</v>
      </c>
      <c r="AA84" s="33">
        <v>-9.6663537067723196E-2</v>
      </c>
      <c r="AB84" s="33">
        <v>0.33026649026336402</v>
      </c>
      <c r="AC84" s="33">
        <v>0.188926657852476</v>
      </c>
      <c r="AD84" s="33">
        <v>-5.0793180138783499E-2</v>
      </c>
      <c r="AE84" s="33">
        <v>-6.4782123528445604E-2</v>
      </c>
      <c r="AF84" s="33">
        <v>0.45781056212106702</v>
      </c>
      <c r="AG84" s="33">
        <v>0.14483884081936299</v>
      </c>
      <c r="AH84" s="33">
        <v>0.16036378274537799</v>
      </c>
      <c r="AI84" s="33">
        <v>-4.1532575807552201E-2</v>
      </c>
      <c r="AK84" cm="1">
        <f t="array" ref="AK84">MMULT(Z84:AI84,MMULT($AA$16:$AJ$25,TRANSPOSE(Z84:AI84)))</f>
        <v>3.3024209234490771E-5</v>
      </c>
      <c r="AL84">
        <f t="shared" si="57"/>
        <v>5.7466694036190013E-3</v>
      </c>
      <c r="AM84" s="43" cm="1">
        <f t="array" ref="AM84">MMULT($Y$6:$AH$6,TRANSPOSE(Z84:AI84))</f>
        <v>6.5952668775453324E-4</v>
      </c>
      <c r="BK84" s="4"/>
    </row>
    <row r="85" spans="1:63" ht="12.7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33">
        <v>-2.97052745231444E-2</v>
      </c>
      <c r="AA85" s="33">
        <v>-9.5006342925548506E-2</v>
      </c>
      <c r="AB85" s="33">
        <v>0.33006149905293802</v>
      </c>
      <c r="AC85" s="33">
        <v>0.18969208932814899</v>
      </c>
      <c r="AD85" s="33">
        <v>-5.0262455866075001E-2</v>
      </c>
      <c r="AE85" s="33">
        <v>-6.4615262288756706E-2</v>
      </c>
      <c r="AF85" s="33">
        <v>0.45737960059235599</v>
      </c>
      <c r="AG85" s="33">
        <v>0.143837508243602</v>
      </c>
      <c r="AH85" s="33">
        <v>0.157865374765224</v>
      </c>
      <c r="AI85" s="33">
        <v>-3.9246736378744901E-2</v>
      </c>
      <c r="AK85" cm="1">
        <f t="array" ref="AK85">MMULT(Z85:AI85,MMULT($AA$16:$AJ$25,TRANSPOSE(Z85:AI85)))</f>
        <v>3.2902553973940862E-5</v>
      </c>
      <c r="AL85">
        <f t="shared" si="57"/>
        <v>5.7360747880358795E-3</v>
      </c>
      <c r="AM85" s="43" cm="1">
        <f t="array" ref="AM85">MMULT($Y$6:$AH$6,TRANSPOSE(Z85:AI85))</f>
        <v>6.7821860297754329E-4</v>
      </c>
      <c r="BK85" s="4"/>
    </row>
    <row r="86" spans="1:63" ht="12.7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33">
        <v>-3.0975631787146199E-2</v>
      </c>
      <c r="AA86" s="33">
        <v>-9.3349148783373803E-2</v>
      </c>
      <c r="AB86" s="33">
        <v>0.32985650784251103</v>
      </c>
      <c r="AC86" s="33">
        <v>0.190457520803822</v>
      </c>
      <c r="AD86" s="33">
        <v>-4.9731731593366503E-2</v>
      </c>
      <c r="AE86" s="33">
        <v>-6.4448401049067794E-2</v>
      </c>
      <c r="AF86" s="33">
        <v>0.45694863906364602</v>
      </c>
      <c r="AG86" s="33">
        <v>0.14283617566784201</v>
      </c>
      <c r="AH86" s="33">
        <v>0.155366966785071</v>
      </c>
      <c r="AI86" s="33">
        <v>-3.6960896949937899E-2</v>
      </c>
      <c r="AK86" cm="1">
        <f t="array" ref="AK86">MMULT(Z86:AI86,MMULT($AA$16:$AJ$25,TRANSPOSE(Z86:AI86)))</f>
        <v>3.2785318237783231E-5</v>
      </c>
      <c r="AL86">
        <f t="shared" si="57"/>
        <v>5.7258465084023364E-3</v>
      </c>
      <c r="AM86" s="43" cm="1">
        <f t="array" ref="AM86">MMULT($Y$6:$AH$6,TRANSPOSE(Z86:AI86))</f>
        <v>6.9691051820055118E-4</v>
      </c>
      <c r="BK86" s="4"/>
    </row>
    <row r="87" spans="1:63" ht="12.7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33">
        <v>-3.2245989051147998E-2</v>
      </c>
      <c r="AA87" s="33">
        <v>-9.1691954641199003E-2</v>
      </c>
      <c r="AB87" s="33">
        <v>0.32965151663208497</v>
      </c>
      <c r="AC87" s="33">
        <v>0.19122295227949601</v>
      </c>
      <c r="AD87" s="33">
        <v>-4.9201007320658102E-2</v>
      </c>
      <c r="AE87" s="33">
        <v>-6.4281539809379007E-2</v>
      </c>
      <c r="AF87" s="33">
        <v>0.45651767753493599</v>
      </c>
      <c r="AG87" s="33">
        <v>0.141834843092081</v>
      </c>
      <c r="AH87" s="33">
        <v>0.15286855880491701</v>
      </c>
      <c r="AI87" s="33">
        <v>-3.4675057521130599E-2</v>
      </c>
      <c r="AK87" cm="1">
        <f t="array" ref="AK87">MMULT(Z87:AI87,MMULT($AA$16:$AJ$25,TRANSPOSE(Z87:AI87)))</f>
        <v>3.2672502026017709E-5</v>
      </c>
      <c r="AL87">
        <f t="shared" si="57"/>
        <v>5.7159865313012861E-3</v>
      </c>
      <c r="AM87" s="43" cm="1">
        <f t="array" ref="AM87">MMULT($Y$6:$AH$6,TRANSPOSE(Z87:AI87))</f>
        <v>7.1560243342356426E-4</v>
      </c>
      <c r="BK87" s="4"/>
    </row>
    <row r="88" spans="1:63" ht="12.7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33">
        <v>-3.3516346315149798E-2</v>
      </c>
      <c r="AA88" s="33">
        <v>-9.0034760499024299E-2</v>
      </c>
      <c r="AB88" s="33">
        <v>0.32944652542165898</v>
      </c>
      <c r="AC88" s="33">
        <v>0.191988383755169</v>
      </c>
      <c r="AD88" s="33">
        <v>-4.8670283047949597E-2</v>
      </c>
      <c r="AE88" s="33">
        <v>-6.4114678569690095E-2</v>
      </c>
      <c r="AF88" s="33">
        <v>0.45608671600622502</v>
      </c>
      <c r="AG88" s="33">
        <v>0.14083351051632001</v>
      </c>
      <c r="AH88" s="33">
        <v>0.15037015082476399</v>
      </c>
      <c r="AI88" s="33">
        <v>-3.23892180923235E-2</v>
      </c>
      <c r="AK88" cm="1">
        <f t="array" ref="AK88">MMULT(Z88:AI88,MMULT($AA$16:$AJ$25,TRANSPOSE(Z88:AI88)))</f>
        <v>3.256410533864431E-5</v>
      </c>
      <c r="AL88">
        <f t="shared" si="57"/>
        <v>5.7064967658489313E-3</v>
      </c>
      <c r="AM88" s="43" cm="1">
        <f t="array" ref="AM88">MMULT($Y$6:$AH$6,TRANSPOSE(Z88:AI88))</f>
        <v>7.3429434864657193E-4</v>
      </c>
      <c r="BK88" s="4"/>
    </row>
    <row r="89" spans="1:63" ht="12.7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33">
        <v>-3.4786703579151597E-2</v>
      </c>
      <c r="AA89" s="33">
        <v>-8.8377566356849499E-2</v>
      </c>
      <c r="AB89" s="33">
        <v>0.32924153421123198</v>
      </c>
      <c r="AC89" s="33">
        <v>0.19275381523084201</v>
      </c>
      <c r="AD89" s="33">
        <v>-4.8139558775241197E-2</v>
      </c>
      <c r="AE89" s="33">
        <v>-6.3947817330001197E-2</v>
      </c>
      <c r="AF89" s="33">
        <v>0.455655754477515</v>
      </c>
      <c r="AG89" s="33">
        <v>0.13983217794055999</v>
      </c>
      <c r="AH89" s="33">
        <v>0.14787174284460999</v>
      </c>
      <c r="AI89" s="33">
        <v>-3.0103378663516402E-2</v>
      </c>
      <c r="AK89" cm="1">
        <f t="array" ref="AK89">MMULT(Z89:AI89,MMULT($AA$16:$AJ$25,TRANSPOSE(Z89:AI89)))</f>
        <v>3.2460128175663047E-5</v>
      </c>
      <c r="AL89">
        <f t="shared" si="57"/>
        <v>5.6973790619602492E-3</v>
      </c>
      <c r="AM89" s="43" cm="1">
        <f t="array" ref="AM89">MMULT($Y$6:$AH$6,TRANSPOSE(Z89:AI89))</f>
        <v>7.5298626386958198E-4</v>
      </c>
      <c r="BK89" s="4"/>
    </row>
    <row r="90" spans="1:63" ht="12.7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33">
        <v>-3.6057060843153403E-2</v>
      </c>
      <c r="AA90" s="33">
        <v>-8.6720372214674907E-2</v>
      </c>
      <c r="AB90" s="33">
        <v>0.32903654300080598</v>
      </c>
      <c r="AC90" s="33">
        <v>0.19351924670651599</v>
      </c>
      <c r="AD90" s="33">
        <v>-4.7608834502532699E-2</v>
      </c>
      <c r="AE90" s="33">
        <v>-6.3780956090312299E-2</v>
      </c>
      <c r="AF90" s="33">
        <v>0.45522479294880502</v>
      </c>
      <c r="AG90" s="33">
        <v>0.138830845364799</v>
      </c>
      <c r="AH90" s="33">
        <v>0.145373334864457</v>
      </c>
      <c r="AI90" s="33">
        <v>-2.7817539234709102E-2</v>
      </c>
      <c r="AK90" cm="1">
        <f t="array" ref="AK90">MMULT(Z90:AI90,MMULT($AA$16:$AJ$25,TRANSPOSE(Z90:AI90)))</f>
        <v>3.2360570537074048E-5</v>
      </c>
      <c r="AL90">
        <f t="shared" si="57"/>
        <v>5.6886352086483842E-3</v>
      </c>
      <c r="AM90" s="43" cm="1">
        <f t="array" ref="AM90">MMULT($Y$6:$AH$6,TRANSPOSE(Z90:AI90))</f>
        <v>7.7167817909259322E-4</v>
      </c>
      <c r="BK90" s="4"/>
    </row>
    <row r="91" spans="1:63" ht="12.7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33">
        <v>-3.7327418107155202E-2</v>
      </c>
      <c r="AA91" s="33">
        <v>-8.5063178072500106E-2</v>
      </c>
      <c r="AB91" s="33">
        <v>0.32883155179037998</v>
      </c>
      <c r="AC91" s="33">
        <v>0.194284678182189</v>
      </c>
      <c r="AD91" s="33">
        <v>-4.7078110229824201E-2</v>
      </c>
      <c r="AE91" s="33">
        <v>-6.3614094850623401E-2</v>
      </c>
      <c r="AF91" s="33">
        <v>0.454793831420094</v>
      </c>
      <c r="AG91" s="33">
        <v>0.13782951278903899</v>
      </c>
      <c r="AH91" s="33">
        <v>0.142874926884304</v>
      </c>
      <c r="AI91" s="33">
        <v>-2.5531699805901999E-2</v>
      </c>
      <c r="AK91" cm="1">
        <f t="array" ref="AK91">MMULT(Z91:AI91,MMULT($AA$16:$AJ$25,TRANSPOSE(Z91:AI91)))</f>
        <v>3.2265432422877152E-5</v>
      </c>
      <c r="AL91">
        <f t="shared" si="57"/>
        <v>5.6802669323612913E-3</v>
      </c>
      <c r="AM91" s="43" cm="1">
        <f t="array" ref="AM91">MMULT($Y$6:$AH$6,TRANSPOSE(Z91:AI91))</f>
        <v>7.9037009431560273E-4</v>
      </c>
      <c r="BK91" s="4"/>
    </row>
    <row r="92" spans="1:63" ht="12.7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33">
        <v>-3.8597775371157002E-2</v>
      </c>
      <c r="AA92" s="33">
        <v>-8.3405983930325306E-2</v>
      </c>
      <c r="AB92" s="33">
        <v>0.32862656057995299</v>
      </c>
      <c r="AC92" s="33">
        <v>0.19505010965786199</v>
      </c>
      <c r="AD92" s="33">
        <v>-4.65473859571158E-2</v>
      </c>
      <c r="AE92" s="33">
        <v>-6.3447233610934503E-2</v>
      </c>
      <c r="AF92" s="33">
        <v>0.45436286989138402</v>
      </c>
      <c r="AG92" s="33">
        <v>0.136828180213278</v>
      </c>
      <c r="AH92" s="33">
        <v>0.14037651890415001</v>
      </c>
      <c r="AI92" s="33">
        <v>-2.3245860377094901E-2</v>
      </c>
      <c r="AK92" cm="1">
        <f t="array" ref="AK92">MMULT(Z92:AI92,MMULT($AA$16:$AJ$25,TRANSPOSE(Z92:AI92)))</f>
        <v>3.2174713833072263E-5</v>
      </c>
      <c r="AL92">
        <f t="shared" si="57"/>
        <v>5.6722758953591341E-3</v>
      </c>
      <c r="AM92" s="43" cm="1">
        <f t="array" ref="AM92">MMULT($Y$6:$AH$6,TRANSPOSE(Z92:AI92))</f>
        <v>8.0906200953861137E-4</v>
      </c>
      <c r="BK92" s="4"/>
    </row>
    <row r="93" spans="1:63" ht="12.7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33">
        <v>-3.9868132635158801E-2</v>
      </c>
      <c r="AA93" s="33">
        <v>-8.1748789788150603E-2</v>
      </c>
      <c r="AB93" s="33">
        <v>0.32842156936952699</v>
      </c>
      <c r="AC93" s="33">
        <v>0.195815541133536</v>
      </c>
      <c r="AD93" s="33">
        <v>-4.6016661684407302E-2</v>
      </c>
      <c r="AE93" s="33">
        <v>-6.3280372371245605E-2</v>
      </c>
      <c r="AF93" s="33">
        <v>0.453931908362674</v>
      </c>
      <c r="AG93" s="33">
        <v>0.13582684763751701</v>
      </c>
      <c r="AH93" s="33">
        <v>0.13787811092399699</v>
      </c>
      <c r="AI93" s="33">
        <v>-2.0960020948287701E-2</v>
      </c>
      <c r="AK93" cm="1">
        <f t="array" ref="AK93">MMULT(Z93:AI93,MMULT($AA$16:$AJ$25,TRANSPOSE(Z93:AI93)))</f>
        <v>3.2088414767659693E-5</v>
      </c>
      <c r="AL93">
        <f t="shared" si="57"/>
        <v>5.664663694135751E-3</v>
      </c>
      <c r="AM93" s="43" cm="1">
        <f t="array" ref="AM93">MMULT($Y$6:$AH$6,TRANSPOSE(Z93:AI93))</f>
        <v>8.277539247616225E-4</v>
      </c>
      <c r="BK93" s="4"/>
    </row>
    <row r="94" spans="1:63" ht="12.7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33">
        <v>-4.11384898991606E-2</v>
      </c>
      <c r="AA94" s="33">
        <v>-8.0091595645975802E-2</v>
      </c>
      <c r="AB94" s="33">
        <v>0.32821657815909999</v>
      </c>
      <c r="AC94" s="33">
        <v>0.19658097260920901</v>
      </c>
      <c r="AD94" s="33">
        <v>-4.5485937411698901E-2</v>
      </c>
      <c r="AE94" s="33">
        <v>-6.3113511131556804E-2</v>
      </c>
      <c r="AF94" s="33">
        <v>0.45350094683396402</v>
      </c>
      <c r="AG94" s="33">
        <v>0.134825515061757</v>
      </c>
      <c r="AH94" s="33">
        <v>0.13537970294384299</v>
      </c>
      <c r="AI94" s="33">
        <v>-1.8674181519480599E-2</v>
      </c>
      <c r="AK94" cm="1">
        <f t="array" ref="AK94">MMULT(Z94:AI94,MMULT($AA$16:$AJ$25,TRANSPOSE(Z94:AI94)))</f>
        <v>3.2006535226639151E-5</v>
      </c>
      <c r="AL94">
        <f t="shared" si="57"/>
        <v>5.6574318578873888E-3</v>
      </c>
      <c r="AM94" s="43" cm="1">
        <f t="array" ref="AM94">MMULT($Y$6:$AH$6,TRANSPOSE(Z94:AI94))</f>
        <v>8.4644583998463255E-4</v>
      </c>
      <c r="BK94" s="4"/>
    </row>
    <row r="95" spans="1:63" ht="12.7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33">
        <v>-4.24088471631624E-2</v>
      </c>
      <c r="AA95" s="33">
        <v>-7.8434401503801099E-2</v>
      </c>
      <c r="AB95" s="33">
        <v>0.32801158694867399</v>
      </c>
      <c r="AC95" s="33">
        <v>0.19734640408488199</v>
      </c>
      <c r="AD95" s="33">
        <v>-4.4955213138990403E-2</v>
      </c>
      <c r="AE95" s="33">
        <v>-6.2946649891867906E-2</v>
      </c>
      <c r="AF95" s="33">
        <v>0.453069985305253</v>
      </c>
      <c r="AG95" s="33">
        <v>0.13382418248599601</v>
      </c>
      <c r="AH95" s="33">
        <v>0.13288129496369</v>
      </c>
      <c r="AI95" s="33">
        <v>-1.63883420906735E-2</v>
      </c>
      <c r="AK95" cm="1">
        <f t="array" ref="AK95">MMULT(Z95:AI95,MMULT($AA$16:$AJ$25,TRANSPOSE(Z95:AI95)))</f>
        <v>3.1929075210010764E-5</v>
      </c>
      <c r="AL95">
        <f t="shared" si="57"/>
        <v>5.6505818470322829E-3</v>
      </c>
      <c r="AM95" s="43" cm="1">
        <f t="array" ref="AM95">MMULT($Y$6:$AH$6,TRANSPOSE(Z95:AI95))</f>
        <v>8.6513775520764033E-4</v>
      </c>
      <c r="BK95" s="4"/>
    </row>
    <row r="96" spans="1:63" ht="12.7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33">
        <v>-4.3679204427164199E-2</v>
      </c>
      <c r="AA96" s="33">
        <v>-7.6777207361626396E-2</v>
      </c>
      <c r="AB96" s="33">
        <v>0.327806595738248</v>
      </c>
      <c r="AC96" s="33">
        <v>0.198111835560556</v>
      </c>
      <c r="AD96" s="33">
        <v>-4.4424488866281898E-2</v>
      </c>
      <c r="AE96" s="33">
        <v>-6.2779788652178994E-2</v>
      </c>
      <c r="AF96" s="33">
        <v>0.45263902377654303</v>
      </c>
      <c r="AG96" s="33">
        <v>0.13282284991023499</v>
      </c>
      <c r="AH96" s="33">
        <v>0.13038288698353601</v>
      </c>
      <c r="AI96" s="33">
        <v>-1.41025026618662E-2</v>
      </c>
      <c r="AK96" cm="1">
        <f t="array" ref="AK96">MMULT(Z96:AI96,MMULT($AA$16:$AJ$25,TRANSPOSE(Z96:AI96)))</f>
        <v>3.1856034717774575E-5</v>
      </c>
      <c r="AL96">
        <f t="shared" si="57"/>
        <v>5.6441150517839885E-3</v>
      </c>
      <c r="AM96" s="43" cm="1">
        <f t="array" ref="AM96">MMULT($Y$6:$AH$6,TRANSPOSE(Z96:AI96))</f>
        <v>8.8382967043065341E-4</v>
      </c>
      <c r="BK96" s="4"/>
    </row>
    <row r="97" spans="1:63" ht="12.7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33">
        <v>-4.4949561691165998E-2</v>
      </c>
      <c r="AA97" s="33">
        <v>-7.5120013219451595E-2</v>
      </c>
      <c r="AB97" s="33">
        <v>0.327601604527821</v>
      </c>
      <c r="AC97" s="33">
        <v>0.19887726703622899</v>
      </c>
      <c r="AD97" s="33">
        <v>-4.3893764593573498E-2</v>
      </c>
      <c r="AE97" s="33">
        <v>-6.2612927412490096E-2</v>
      </c>
      <c r="AF97" s="33">
        <v>0.452208062247833</v>
      </c>
      <c r="AG97" s="33">
        <v>0.131821517334475</v>
      </c>
      <c r="AH97" s="33">
        <v>0.12788447900338301</v>
      </c>
      <c r="AI97" s="33">
        <v>-1.18166632330591E-2</v>
      </c>
      <c r="AK97" cm="1">
        <f t="array" ref="AK97">MMULT(Z97:AI97,MMULT($AA$16:$AJ$25,TRANSPOSE(Z97:AI97)))</f>
        <v>3.1787413749930543E-5</v>
      </c>
      <c r="AL97">
        <f t="shared" si="57"/>
        <v>5.6380327907817763E-3</v>
      </c>
      <c r="AM97" s="43" cm="1">
        <f t="array" ref="AM97">MMULT($Y$6:$AH$6,TRANSPOSE(Z97:AI97))</f>
        <v>9.0252158565366184E-4</v>
      </c>
      <c r="BK97" s="4"/>
    </row>
    <row r="98" spans="1:63" ht="12.7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33">
        <v>-4.6219918955167798E-2</v>
      </c>
      <c r="AA98" s="33">
        <v>-7.3462819077276906E-2</v>
      </c>
      <c r="AB98" s="33">
        <v>0.327396613317395</v>
      </c>
      <c r="AC98" s="33">
        <v>0.199642698511902</v>
      </c>
      <c r="AD98" s="33">
        <v>-4.3363040320865E-2</v>
      </c>
      <c r="AE98" s="33">
        <v>-6.2446066172801198E-2</v>
      </c>
      <c r="AF98" s="33">
        <v>0.45177710071912203</v>
      </c>
      <c r="AG98" s="33">
        <v>0.13082018475871399</v>
      </c>
      <c r="AH98" s="33">
        <v>0.12538607102322899</v>
      </c>
      <c r="AI98" s="33">
        <v>-9.5308238042519505E-3</v>
      </c>
      <c r="AK98" cm="1">
        <f t="array" ref="AK98">MMULT(Z98:AI98,MMULT($AA$16:$AJ$25,TRANSPOSE(Z98:AI98)))</f>
        <v>3.1723212306478524E-5</v>
      </c>
      <c r="AL98">
        <f t="shared" si="57"/>
        <v>5.6323363097810948E-3</v>
      </c>
      <c r="AM98" s="43" cm="1">
        <f t="array" ref="AM98">MMULT($Y$6:$AH$6,TRANSPOSE(Z98:AI98))</f>
        <v>9.2121350087667135E-4</v>
      </c>
      <c r="BK98" s="4"/>
    </row>
    <row r="99" spans="1:63" ht="12.7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33">
        <v>-4.7490276219169597E-2</v>
      </c>
      <c r="AA99" s="33">
        <v>-7.1805624935102105E-2</v>
      </c>
      <c r="AB99" s="33">
        <v>0.327191622106969</v>
      </c>
      <c r="AC99" s="33">
        <v>0.20040812998757601</v>
      </c>
      <c r="AD99" s="33">
        <v>-4.2832316048156502E-2</v>
      </c>
      <c r="AE99" s="33">
        <v>-6.22792049331123E-2</v>
      </c>
      <c r="AF99" s="33">
        <v>0.451346139190412</v>
      </c>
      <c r="AG99" s="33">
        <v>0.129818852182953</v>
      </c>
      <c r="AH99" s="33">
        <v>0.122887663043076</v>
      </c>
      <c r="AI99" s="33">
        <v>-7.24498437544485E-3</v>
      </c>
      <c r="AK99" cm="1">
        <f t="array" ref="AK99">MMULT(Z99:AI99,MMULT($AA$16:$AJ$25,TRANSPOSE(Z99:AI99)))</f>
        <v>3.1663430387418838E-5</v>
      </c>
      <c r="AL99">
        <f t="shared" si="57"/>
        <v>5.6270267804071124E-3</v>
      </c>
      <c r="AM99" s="43" cm="1">
        <f t="array" ref="AM99">MMULT($Y$6:$AH$6,TRANSPOSE(Z99:AI99))</f>
        <v>9.3990541609968248E-4</v>
      </c>
      <c r="BK99" s="4"/>
    </row>
    <row r="100" spans="1:63" ht="12.7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33">
        <v>-4.8760633483171403E-2</v>
      </c>
      <c r="AA100" s="33">
        <v>-7.0148430792927402E-2</v>
      </c>
      <c r="AB100" s="33">
        <v>0.32698663089654201</v>
      </c>
      <c r="AC100" s="33">
        <v>0.201173561463249</v>
      </c>
      <c r="AD100" s="33">
        <v>-4.2301591775448101E-2</v>
      </c>
      <c r="AE100" s="33">
        <v>-6.21123436934235E-2</v>
      </c>
      <c r="AF100" s="33">
        <v>0.45091517766170203</v>
      </c>
      <c r="AG100" s="33">
        <v>0.12881751960719301</v>
      </c>
      <c r="AH100" s="33">
        <v>0.120389255062922</v>
      </c>
      <c r="AI100" s="33">
        <v>-4.9591449466376602E-3</v>
      </c>
      <c r="AK100" cm="1">
        <f t="array" ref="AK100">MMULT(Z100:AI100,MMULT($AA$16:$AJ$25,TRANSPOSE(Z100:AI100)))</f>
        <v>3.1608067992751166E-5</v>
      </c>
      <c r="AL100">
        <f t="shared" si="57"/>
        <v>5.6221052989739676E-3</v>
      </c>
      <c r="AM100" s="43" cm="1">
        <f t="array" ref="AM100">MMULT($Y$6:$AH$6,TRANSPOSE(Z100:AI100))</f>
        <v>9.5859733132269242E-4</v>
      </c>
      <c r="BK100" s="4"/>
    </row>
    <row r="101" spans="1:63" ht="12.7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33">
        <v>-5.0030990747173203E-2</v>
      </c>
      <c r="AA101" s="33">
        <v>-6.8491236650752699E-2</v>
      </c>
      <c r="AB101" s="33">
        <v>0.32678163968611601</v>
      </c>
      <c r="AC101" s="33">
        <v>0.20193899293892201</v>
      </c>
      <c r="AD101" s="33">
        <v>-4.1770867502739603E-2</v>
      </c>
      <c r="AE101" s="33">
        <v>-6.1945482453734602E-2</v>
      </c>
      <c r="AF101" s="33">
        <v>0.450484216132991</v>
      </c>
      <c r="AG101" s="33">
        <v>0.12781618703143199</v>
      </c>
      <c r="AH101" s="33">
        <v>0.11789084708276901</v>
      </c>
      <c r="AI101" s="33">
        <v>-2.6733055178305401E-3</v>
      </c>
      <c r="AK101" cm="1">
        <f t="array" ref="AK101">MMULT(Z101:AI101,MMULT($AA$16:$AJ$25,TRANSPOSE(Z101:AI101)))</f>
        <v>3.155712512247565E-5</v>
      </c>
      <c r="AL101">
        <f t="shared" si="57"/>
        <v>5.6175728853727971E-3</v>
      </c>
      <c r="AM101" s="43" cm="1">
        <f t="array" ref="AM101">MMULT($Y$6:$AH$6,TRANSPOSE(Z101:AI101))</f>
        <v>9.772892465457002E-4</v>
      </c>
      <c r="BK101" s="4"/>
    </row>
    <row r="102" spans="1:63" ht="12.7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33">
        <v>-5.1301348011175002E-2</v>
      </c>
      <c r="AA102" s="33">
        <v>-6.6834042508577898E-2</v>
      </c>
      <c r="AB102" s="33">
        <v>0.32657664847569001</v>
      </c>
      <c r="AC102" s="33">
        <v>0.20270442441459599</v>
      </c>
      <c r="AD102" s="33">
        <v>-4.1240143230031202E-2</v>
      </c>
      <c r="AE102" s="33">
        <v>-6.1778621214045697E-2</v>
      </c>
      <c r="AF102" s="33">
        <v>0.45005325460428097</v>
      </c>
      <c r="AG102" s="33">
        <v>0.12681485445567101</v>
      </c>
      <c r="AH102" s="33">
        <v>0.115392439102615</v>
      </c>
      <c r="AI102" s="33">
        <v>-3.8746608902334701E-4</v>
      </c>
      <c r="AK102" cm="1">
        <f t="array" ref="AK102">MMULT(Z102:AI102,MMULT($AA$16:$AJ$25,TRANSPOSE(Z102:AI102)))</f>
        <v>3.1510601776592331E-5</v>
      </c>
      <c r="AL102">
        <f t="shared" si="57"/>
        <v>5.6134304820307816E-3</v>
      </c>
      <c r="AM102" s="43" cm="1">
        <f t="array" ref="AM102">MMULT($Y$6:$AH$6,TRANSPOSE(Z102:AI102))</f>
        <v>9.9598116176871317E-4</v>
      </c>
      <c r="BK102" s="4"/>
    </row>
    <row r="103" spans="1:63" ht="12.7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33">
        <v>-5.2571705275176801E-2</v>
      </c>
      <c r="AA103" s="33">
        <v>-6.5176848366403195E-2</v>
      </c>
      <c r="AB103" s="33">
        <v>0.32637165726526302</v>
      </c>
      <c r="AC103" s="33">
        <v>0.203469855890269</v>
      </c>
      <c r="AD103" s="33">
        <v>-4.0709418957322697E-2</v>
      </c>
      <c r="AE103" s="33">
        <v>-6.1611759974356799E-2</v>
      </c>
      <c r="AF103" s="33">
        <v>0.449622293075571</v>
      </c>
      <c r="AG103" s="33">
        <v>0.12581352187991099</v>
      </c>
      <c r="AH103" s="33">
        <v>0.112894031122462</v>
      </c>
      <c r="AI103" s="33">
        <v>1.89837333978375E-3</v>
      </c>
      <c r="AK103" cm="1">
        <f t="array" ref="AK103">MMULT(Z103:AI103,MMULT($AA$16:$AJ$25,TRANSPOSE(Z103:AI103)))</f>
        <v>3.1468497955101175E-5</v>
      </c>
      <c r="AL103">
        <f t="shared" si="57"/>
        <v>5.609678952943847E-3</v>
      </c>
      <c r="AM103" s="43" cm="1">
        <f t="array" ref="AM103">MMULT($Y$6:$AH$6,TRANSPOSE(Z103:AI103))</f>
        <v>1.0146730769917216E-3</v>
      </c>
      <c r="BK103" s="4"/>
    </row>
    <row r="104" spans="1:63" ht="12.7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33">
        <v>-5.3842062539178601E-2</v>
      </c>
      <c r="AA104" s="33">
        <v>-6.3519654224228395E-2</v>
      </c>
      <c r="AB104" s="33">
        <v>0.32616666605483702</v>
      </c>
      <c r="AC104" s="33">
        <v>0.20423528736594199</v>
      </c>
      <c r="AD104" s="33">
        <v>-4.01786946846142E-2</v>
      </c>
      <c r="AE104" s="33">
        <v>-6.1444898734667901E-2</v>
      </c>
      <c r="AF104" s="33">
        <v>0.44919133154685997</v>
      </c>
      <c r="AG104" s="33">
        <v>0.12481218930415</v>
      </c>
      <c r="AH104" s="33">
        <v>0.110395623142309</v>
      </c>
      <c r="AI104" s="33">
        <v>4.1842127685909501E-3</v>
      </c>
      <c r="AK104" cm="1">
        <f t="array" ref="AK104">MMULT(Z104:AI104,MMULT($AA$16:$AJ$25,TRANSPOSE(Z104:AI104)))</f>
        <v>3.1430813658002095E-5</v>
      </c>
      <c r="AL104">
        <f t="shared" si="57"/>
        <v>5.6063190827852546E-3</v>
      </c>
      <c r="AM104" s="43" cm="1">
        <f t="array" ref="AM104">MMULT($Y$6:$AH$6,TRANSPOSE(Z104:AI104))</f>
        <v>1.03336499221473E-3</v>
      </c>
      <c r="BK104" s="4"/>
    </row>
    <row r="105" spans="1:63" ht="12.7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33">
        <v>-5.51124198031804E-2</v>
      </c>
      <c r="AA105" s="33">
        <v>-6.1862460082053698E-2</v>
      </c>
      <c r="AB105" s="33">
        <v>0.32596167484441102</v>
      </c>
      <c r="AC105" s="33">
        <v>0.205000718841616</v>
      </c>
      <c r="AD105" s="33">
        <v>-3.9647970411905799E-2</v>
      </c>
      <c r="AE105" s="33">
        <v>-6.1278037494979003E-2</v>
      </c>
      <c r="AF105" s="33">
        <v>0.44876037001815</v>
      </c>
      <c r="AG105" s="33">
        <v>0.123810856728389</v>
      </c>
      <c r="AH105" s="33">
        <v>0.107897215162155</v>
      </c>
      <c r="AI105" s="33">
        <v>6.4700521973980497E-3</v>
      </c>
      <c r="AK105" cm="1">
        <f t="array" ref="AK105">MMULT(Z105:AI105,MMULT($AA$16:$AJ$25,TRANSPOSE(Z105:AI105)))</f>
        <v>3.1397548885295204E-5</v>
      </c>
      <c r="AL105">
        <f t="shared" si="57"/>
        <v>5.6033515760922237E-3</v>
      </c>
      <c r="AM105" s="43" cm="1">
        <f t="array" ref="AM105">MMULT($Y$6:$AH$6,TRANSPOSE(Z105:AI105))</f>
        <v>1.0520569074377421E-3</v>
      </c>
      <c r="BK105" s="4"/>
    </row>
    <row r="106" spans="1:63" ht="12.7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33">
        <v>-5.6382777067182199E-2</v>
      </c>
      <c r="AA106" s="33">
        <v>-6.0205265939879002E-2</v>
      </c>
      <c r="AB106" s="33">
        <v>0.32575668363398402</v>
      </c>
      <c r="AC106" s="33">
        <v>0.20576615031728901</v>
      </c>
      <c r="AD106" s="33">
        <v>-3.9117246139197301E-2</v>
      </c>
      <c r="AE106" s="33">
        <v>-6.1111176255290098E-2</v>
      </c>
      <c r="AF106" s="33">
        <v>0.44832940848943997</v>
      </c>
      <c r="AG106" s="33">
        <v>0.122809524152629</v>
      </c>
      <c r="AH106" s="33">
        <v>0.10539880718200199</v>
      </c>
      <c r="AI106" s="33">
        <v>8.7558916262055492E-3</v>
      </c>
      <c r="AK106" cm="1">
        <f t="array" ref="AK106">MMULT(Z106:AI106,MMULT($AA$16:$AJ$25,TRANSPOSE(Z106:AI106)))</f>
        <v>3.1368703636980504E-5</v>
      </c>
      <c r="AL106">
        <f t="shared" si="57"/>
        <v>5.6007770565324683E-3</v>
      </c>
      <c r="AM106" s="43" cm="1">
        <f t="array" ref="AM106">MMULT($Y$6:$AH$6,TRANSPOSE(Z106:AI106))</f>
        <v>1.0707488226607525E-3</v>
      </c>
      <c r="BK106" s="4"/>
    </row>
    <row r="107" spans="1:63" ht="12.7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33">
        <v>-5.7653134331183999E-2</v>
      </c>
      <c r="AA107" s="33">
        <v>-5.8548071797704201E-2</v>
      </c>
      <c r="AB107" s="33">
        <v>0.32555169242355803</v>
      </c>
      <c r="AC107" s="33">
        <v>0.20653158179296199</v>
      </c>
      <c r="AD107" s="33">
        <v>-3.85865218664889E-2</v>
      </c>
      <c r="AE107" s="33">
        <v>-6.0944315015601297E-2</v>
      </c>
      <c r="AF107" s="33">
        <v>0.447898446960729</v>
      </c>
      <c r="AG107" s="33">
        <v>0.12180819157686799</v>
      </c>
      <c r="AH107" s="33">
        <v>0.102900399201848</v>
      </c>
      <c r="AI107" s="33">
        <v>1.1041731055012501E-2</v>
      </c>
      <c r="AK107" cm="1">
        <f t="array" ref="AK107">MMULT(Z107:AI107,MMULT($AA$16:$AJ$25,TRANSPOSE(Z107:AI107)))</f>
        <v>3.1344277913057778E-5</v>
      </c>
      <c r="AL107">
        <f t="shared" si="57"/>
        <v>5.5985960662524826E-3</v>
      </c>
      <c r="AM107" s="43" cm="1">
        <f t="array" ref="AM107">MMULT($Y$6:$AH$6,TRANSPOSE(Z107:AI107))</f>
        <v>1.0894407378837609E-3</v>
      </c>
      <c r="BK107" s="4"/>
    </row>
    <row r="108" spans="1:63" ht="12.7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33">
        <v>-5.8923491595185798E-2</v>
      </c>
      <c r="AA108" s="33">
        <v>-5.6890877655529498E-2</v>
      </c>
      <c r="AB108" s="33">
        <v>0.32534670121313197</v>
      </c>
      <c r="AC108" s="33">
        <v>0.207297013268636</v>
      </c>
      <c r="AD108" s="33">
        <v>-3.8055797593780402E-2</v>
      </c>
      <c r="AE108" s="33">
        <v>-6.0777453775912399E-2</v>
      </c>
      <c r="AF108" s="33">
        <v>0.44746748543201897</v>
      </c>
      <c r="AG108" s="33">
        <v>0.12080685900110801</v>
      </c>
      <c r="AH108" s="33">
        <v>0.10040199122169501</v>
      </c>
      <c r="AI108" s="33">
        <v>1.3327570483819599E-2</v>
      </c>
      <c r="AK108" cm="1">
        <f t="array" ref="AK108">MMULT(Z108:AI108,MMULT($AA$16:$AJ$25,TRANSPOSE(Z108:AI108)))</f>
        <v>3.1324271713527458E-5</v>
      </c>
      <c r="AL108">
        <f t="shared" si="57"/>
        <v>5.5968090653092193E-3</v>
      </c>
      <c r="AM108" s="43" cm="1">
        <f t="array" ref="AM108">MMULT($Y$6:$AH$6,TRANSPOSE(Z108:AI108))</f>
        <v>1.108132653106773E-3</v>
      </c>
      <c r="BK108" s="4"/>
    </row>
    <row r="109" spans="1:63" ht="12.7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33">
        <v>-6.0193848859187597E-2</v>
      </c>
      <c r="AA109" s="33">
        <v>-5.5233683513354802E-2</v>
      </c>
      <c r="AB109" s="33">
        <v>0.32514171000270498</v>
      </c>
      <c r="AC109" s="33">
        <v>0.20806244474430899</v>
      </c>
      <c r="AD109" s="33">
        <v>-3.7525073321071897E-2</v>
      </c>
      <c r="AE109" s="33">
        <v>-6.0610592536223501E-2</v>
      </c>
      <c r="AF109" s="33">
        <v>0.447036523903309</v>
      </c>
      <c r="AG109" s="33">
        <v>0.119805526425347</v>
      </c>
      <c r="AH109" s="33">
        <v>9.7903583241540901E-2</v>
      </c>
      <c r="AI109" s="33">
        <v>1.5613409912626599E-2</v>
      </c>
      <c r="AK109" cm="1">
        <f t="array" ref="AK109">MMULT(Z109:AI109,MMULT($AA$16:$AJ$25,TRANSPOSE(Z109:AI109)))</f>
        <v>3.1308685038389024E-5</v>
      </c>
      <c r="AL109">
        <f t="shared" si="57"/>
        <v>5.5954164311862462E-3</v>
      </c>
      <c r="AM109" s="43" cm="1">
        <f t="array" ref="AM109">MMULT($Y$6:$AH$6,TRANSPOSE(Z109:AI109))</f>
        <v>1.126824568329781E-3</v>
      </c>
      <c r="BK109" s="4"/>
    </row>
    <row r="110" spans="1:63" ht="12.7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33">
        <v>-6.1464206123189397E-2</v>
      </c>
      <c r="AA110" s="33">
        <v>-5.3576489371178898E-2</v>
      </c>
      <c r="AB110" s="33">
        <v>0.32493671879226699</v>
      </c>
      <c r="AC110" s="33">
        <v>0.20882787621997601</v>
      </c>
      <c r="AD110" s="33">
        <v>-3.69943490483646E-2</v>
      </c>
      <c r="AE110" s="33">
        <v>-6.0443731296534298E-2</v>
      </c>
      <c r="AF110" s="33">
        <v>0.44660556237460503</v>
      </c>
      <c r="AG110" s="33">
        <v>0.11880419384958001</v>
      </c>
      <c r="AH110" s="33">
        <v>9.5405175261378095E-2</v>
      </c>
      <c r="AI110" s="33">
        <v>1.7899249341432898E-2</v>
      </c>
      <c r="AK110" cm="1">
        <f t="array" ref="AK110">MMULT(Z110:AI110,MMULT($AA$16:$AJ$25,TRANSPOSE(Z110:AI110)))</f>
        <v>3.1297517887641092E-5</v>
      </c>
      <c r="AL110">
        <f t="shared" si="57"/>
        <v>5.59441845839593E-3</v>
      </c>
      <c r="AM110" s="43" cm="1">
        <f t="array" ref="AM110">MMULT($Y$6:$AH$6,TRANSPOSE(Z110:AI110))</f>
        <v>1.145516483552768E-3</v>
      </c>
      <c r="BK110" s="4"/>
    </row>
    <row r="111" spans="1:63" ht="12.7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33">
        <v>-6.2734563387191203E-2</v>
      </c>
      <c r="AA111" s="33">
        <v>-5.1919295229004098E-2</v>
      </c>
      <c r="AB111" s="33">
        <v>0.32473172758183999</v>
      </c>
      <c r="AC111" s="33">
        <v>0.20959330769564899</v>
      </c>
      <c r="AD111" s="33">
        <v>-3.6463624775656199E-2</v>
      </c>
      <c r="AE111" s="33">
        <v>-6.02768700568454E-2</v>
      </c>
      <c r="AF111" s="33">
        <v>0.446174600845895</v>
      </c>
      <c r="AG111" s="33">
        <v>0.117802861273819</v>
      </c>
      <c r="AH111" s="33">
        <v>9.2906767281224101E-2</v>
      </c>
      <c r="AI111" s="33">
        <v>2.0185088770240001E-2</v>
      </c>
      <c r="AK111" cm="1">
        <f t="array" ref="AK111">MMULT(Z111:AI111,MMULT($AA$16:$AJ$25,TRANSPOSE(Z111:AI111)))</f>
        <v>3.129077026128697E-5</v>
      </c>
      <c r="AL111">
        <f t="shared" si="57"/>
        <v>5.5938153581689635E-3</v>
      </c>
      <c r="AM111" s="43" cm="1">
        <f t="array" ref="AM111">MMULT($Y$6:$AH$6,TRANSPOSE(Z111:AI111))</f>
        <v>1.1642083987757766E-3</v>
      </c>
      <c r="BK111" s="4"/>
    </row>
    <row r="112" spans="1:63" ht="12.7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33">
        <v>-6.4004920651192995E-2</v>
      </c>
      <c r="AA112" s="33">
        <v>-5.0262101086829297E-2</v>
      </c>
      <c r="AB112" s="33">
        <v>0.32452673637141299</v>
      </c>
      <c r="AC112" s="33">
        <v>0.210358739171322</v>
      </c>
      <c r="AD112" s="33">
        <v>-3.5932900502947798E-2</v>
      </c>
      <c r="AE112" s="33">
        <v>-6.0110008817156502E-2</v>
      </c>
      <c r="AF112" s="33">
        <v>0.44574363931718503</v>
      </c>
      <c r="AG112" s="33">
        <v>0.116801528698058</v>
      </c>
      <c r="AH112" s="33">
        <v>9.0408359301070093E-2</v>
      </c>
      <c r="AI112" s="33">
        <v>2.2470928199047099E-2</v>
      </c>
      <c r="AK112" cm="1">
        <f t="array" ref="AK112">MMULT(Z112:AI112,MMULT($AA$16:$AJ$25,TRANSPOSE(Z112:AI112)))</f>
        <v>3.1288442159324985E-5</v>
      </c>
      <c r="AL112">
        <f t="shared" si="57"/>
        <v>5.5936072582301469E-3</v>
      </c>
      <c r="AM112" s="43" cm="1">
        <f t="array" ref="AM112">MMULT($Y$6:$AH$6,TRANSPOSE(Z112:AI112))</f>
        <v>1.1829003139987853E-3</v>
      </c>
      <c r="BK112" s="4"/>
    </row>
    <row r="113" spans="1:63" ht="12.7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33">
        <v>-6.5275277915194801E-2</v>
      </c>
      <c r="AA113" s="33">
        <v>-4.8604906944654497E-2</v>
      </c>
      <c r="AB113" s="33">
        <v>0.324321745160986</v>
      </c>
      <c r="AC113" s="33">
        <v>0.21112417064699501</v>
      </c>
      <c r="AD113" s="33">
        <v>-3.5402176230239397E-2</v>
      </c>
      <c r="AE113" s="33">
        <v>-5.9943147577467597E-2</v>
      </c>
      <c r="AF113" s="33">
        <v>0.445312677788475</v>
      </c>
      <c r="AG113" s="33">
        <v>0.115800196122297</v>
      </c>
      <c r="AH113" s="33">
        <v>8.7909951320916099E-2</v>
      </c>
      <c r="AI113" s="33">
        <v>2.4756767627854202E-2</v>
      </c>
      <c r="AK113" cm="1">
        <f t="array" ref="AK113">MMULT(Z113:AI113,MMULT($AA$16:$AJ$25,TRANSPOSE(Z113:AI113)))</f>
        <v>3.1290533581755156E-5</v>
      </c>
      <c r="AL113">
        <f t="shared" si="57"/>
        <v>5.5937942026638016E-3</v>
      </c>
      <c r="AM113" s="43" cm="1">
        <f t="array" ref="AM113">MMULT($Y$6:$AH$6,TRANSPOSE(Z113:AI113))</f>
        <v>1.2015922292217937E-3</v>
      </c>
      <c r="BK113" s="4"/>
    </row>
    <row r="114" spans="1:63" ht="12.7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33">
        <v>-6.6545635179196594E-2</v>
      </c>
      <c r="AA114" s="33">
        <v>-4.6947712802479703E-2</v>
      </c>
      <c r="AB114" s="33">
        <v>0.324116753950559</v>
      </c>
      <c r="AC114" s="33">
        <v>0.211889602122668</v>
      </c>
      <c r="AD114" s="33">
        <v>-3.4871451957530997E-2</v>
      </c>
      <c r="AE114" s="33">
        <v>-5.9776286337778803E-2</v>
      </c>
      <c r="AF114" s="33">
        <v>0.44488171625976503</v>
      </c>
      <c r="AG114" s="33">
        <v>0.114798863546536</v>
      </c>
      <c r="AH114" s="33">
        <v>8.5411543340762106E-2</v>
      </c>
      <c r="AI114" s="33">
        <v>2.70426070566613E-2</v>
      </c>
      <c r="AK114" cm="1">
        <f t="array" ref="AK114">MMULT(Z114:AI114,MMULT($AA$16:$AJ$25,TRANSPOSE(Z114:AI114)))</f>
        <v>3.1297044528577462E-5</v>
      </c>
      <c r="AL114">
        <f t="shared" si="57"/>
        <v>5.5943761518669321E-3</v>
      </c>
      <c r="AM114" s="43" cm="1">
        <f t="array" ref="AM114">MMULT($Y$6:$AH$6,TRANSPOSE(Z114:AI114))</f>
        <v>1.2202841444448023E-3</v>
      </c>
      <c r="BK114" s="4"/>
    </row>
    <row r="115" spans="1:63" ht="12.7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33">
        <v>-6.78159924431984E-2</v>
      </c>
      <c r="AA115" s="33">
        <v>-4.5290518660304903E-2</v>
      </c>
      <c r="AB115" s="33">
        <v>0.323911762740132</v>
      </c>
      <c r="AC115" s="33">
        <v>0.21265503359834101</v>
      </c>
      <c r="AD115" s="33">
        <v>-3.4340727684822603E-2</v>
      </c>
      <c r="AE115" s="33">
        <v>-5.9609425098089801E-2</v>
      </c>
      <c r="AF115" s="33">
        <v>0.444450754731055</v>
      </c>
      <c r="AG115" s="33">
        <v>0.113797530970775</v>
      </c>
      <c r="AH115" s="33">
        <v>8.2913135360608098E-2</v>
      </c>
      <c r="AI115" s="33">
        <v>2.9328446485468399E-2</v>
      </c>
      <c r="AK115" cm="1">
        <f t="array" ref="AK115">MMULT(Z115:AI115,MMULT($AA$16:$AJ$25,TRANSPOSE(Z115:AI115)))</f>
        <v>3.1307974999791912E-5</v>
      </c>
      <c r="AL115">
        <f t="shared" si="57"/>
        <v>5.5953529825911712E-3</v>
      </c>
      <c r="AM115" s="43" cm="1">
        <f t="array" ref="AM115">MMULT($Y$6:$AH$6,TRANSPOSE(Z115:AI115))</f>
        <v>1.238976059667811E-3</v>
      </c>
      <c r="BK115" s="4"/>
    </row>
    <row r="116" spans="1:63" ht="12.7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33">
        <v>-6.9086349707200206E-2</v>
      </c>
      <c r="AA116" s="33">
        <v>-4.3633324518130102E-2</v>
      </c>
      <c r="AB116" s="33">
        <v>0.32370677152970501</v>
      </c>
      <c r="AC116" s="33">
        <v>0.21342046507401399</v>
      </c>
      <c r="AD116" s="33">
        <v>-3.3810003412114202E-2</v>
      </c>
      <c r="AE116" s="33">
        <v>-5.9442563858401E-2</v>
      </c>
      <c r="AF116" s="33">
        <v>0.44401979320234503</v>
      </c>
      <c r="AG116" s="33">
        <v>0.11279619839501399</v>
      </c>
      <c r="AH116" s="33">
        <v>8.0414727380454201E-2</v>
      </c>
      <c r="AI116" s="33">
        <v>3.1614285914275501E-2</v>
      </c>
      <c r="AK116" cm="1">
        <f t="array" ref="AK116">MMULT(Z116:AI116,MMULT($AA$16:$AJ$25,TRANSPOSE(Z116:AI116)))</f>
        <v>3.1323324995398518E-5</v>
      </c>
      <c r="AL116">
        <f t="shared" si="57"/>
        <v>5.5967244880732268E-3</v>
      </c>
      <c r="AM116" s="43" cm="1">
        <f t="array" ref="AM116">MMULT($Y$6:$AH$6,TRANSPOSE(Z116:AI116))</f>
        <v>1.2576679748908194E-3</v>
      </c>
      <c r="BK116" s="4"/>
    </row>
    <row r="117" spans="1:63" ht="12.7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33">
        <v>-7.0356706971201999E-2</v>
      </c>
      <c r="AA117" s="33">
        <v>-4.1976130375955302E-2</v>
      </c>
      <c r="AB117" s="33">
        <v>0.32350178031927801</v>
      </c>
      <c r="AC117" s="33">
        <v>0.214185896549687</v>
      </c>
      <c r="AD117" s="33">
        <v>-3.3279279139405801E-2</v>
      </c>
      <c r="AE117" s="33">
        <v>-5.9275702618712102E-2</v>
      </c>
      <c r="AF117" s="33">
        <v>0.443588831673635</v>
      </c>
      <c r="AG117" s="33">
        <v>0.11179486581925301</v>
      </c>
      <c r="AH117" s="33">
        <v>7.7916319400300194E-2</v>
      </c>
      <c r="AI117" s="33">
        <v>3.39001253430826E-2</v>
      </c>
      <c r="AK117" cm="1">
        <f t="array" ref="AK117">MMULT(Z117:AI117,MMULT($AA$16:$AJ$25,TRANSPOSE(Z117:AI117)))</f>
        <v>3.1343094515397266E-5</v>
      </c>
      <c r="AL117">
        <f t="shared" si="57"/>
        <v>5.5984903782535225E-3</v>
      </c>
      <c r="AM117" s="43" cm="1">
        <f t="array" ref="AM117">MMULT($Y$6:$AH$6,TRANSPOSE(Z117:AI117))</f>
        <v>1.276359890113828E-3</v>
      </c>
      <c r="BK117" s="4"/>
    </row>
    <row r="118" spans="1:63" ht="12.7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33">
        <v>-7.1627064235203805E-2</v>
      </c>
      <c r="AA118" s="33">
        <v>-4.0318936233780502E-2</v>
      </c>
      <c r="AB118" s="33">
        <v>0.32329678910885101</v>
      </c>
      <c r="AC118" s="33">
        <v>0.21495132802535999</v>
      </c>
      <c r="AD118" s="33">
        <v>-3.2748554866697401E-2</v>
      </c>
      <c r="AE118" s="33">
        <v>-5.91088413790231E-2</v>
      </c>
      <c r="AF118" s="33">
        <v>0.44315787014492503</v>
      </c>
      <c r="AG118" s="33">
        <v>0.110793533243492</v>
      </c>
      <c r="AH118" s="33">
        <v>7.54179114201462E-2</v>
      </c>
      <c r="AI118" s="33">
        <v>3.6185964771889699E-2</v>
      </c>
      <c r="AK118" cm="1">
        <f t="array" ref="AK118">MMULT(Z118:AI118,MMULT($AA$16:$AJ$25,TRANSPOSE(Z118:AI118)))</f>
        <v>3.1367283559788158E-5</v>
      </c>
      <c r="AL118">
        <f t="shared" si="57"/>
        <v>5.6006502800824975E-3</v>
      </c>
      <c r="AM118" s="43" cm="1">
        <f t="array" ref="AM118">MMULT($Y$6:$AH$6,TRANSPOSE(Z118:AI118))</f>
        <v>1.2950518053368371E-3</v>
      </c>
      <c r="BK118" s="4"/>
    </row>
    <row r="119" spans="1:63" ht="12.7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33">
        <v>-7.2897421499205597E-2</v>
      </c>
      <c r="AA119" s="33">
        <v>-3.8661742091605701E-2</v>
      </c>
      <c r="AB119" s="33">
        <v>0.32309179789842402</v>
      </c>
      <c r="AC119" s="33">
        <v>0.215716759501033</v>
      </c>
      <c r="AD119" s="33">
        <v>-3.2217830593989E-2</v>
      </c>
      <c r="AE119" s="33">
        <v>-5.8941980139334299E-2</v>
      </c>
      <c r="AF119" s="33">
        <v>0.442726908616215</v>
      </c>
      <c r="AG119" s="33">
        <v>0.109792200667731</v>
      </c>
      <c r="AH119" s="33">
        <v>7.2919503439992206E-2</v>
      </c>
      <c r="AI119" s="33">
        <v>3.8471804200696798E-2</v>
      </c>
      <c r="AK119" cm="1">
        <f t="array" ref="AK119">MMULT(Z119:AI119,MMULT($AA$16:$AJ$25,TRANSPOSE(Z119:AI119)))</f>
        <v>3.1395892128571192E-5</v>
      </c>
      <c r="AL119">
        <f t="shared" si="57"/>
        <v>5.6032037379138014E-3</v>
      </c>
      <c r="AM119" s="43" cm="1">
        <f t="array" ref="AM119">MMULT($Y$6:$AH$6,TRANSPOSE(Z119:AI119))</f>
        <v>1.3137437205598453E-3</v>
      </c>
      <c r="BK119" s="4"/>
    </row>
    <row r="120" spans="1:63" ht="12.7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33">
        <v>-7.4167778763207404E-2</v>
      </c>
      <c r="AA120" s="33">
        <v>-3.7004547949430901E-2</v>
      </c>
      <c r="AB120" s="33">
        <v>0.32288680668799702</v>
      </c>
      <c r="AC120" s="33">
        <v>0.21648219097670601</v>
      </c>
      <c r="AD120" s="33">
        <v>-3.1687106321280599E-2</v>
      </c>
      <c r="AE120" s="33">
        <v>-5.8775118899645401E-2</v>
      </c>
      <c r="AF120" s="33">
        <v>0.44229594708750503</v>
      </c>
      <c r="AG120" s="33">
        <v>0.10879086809197</v>
      </c>
      <c r="AH120" s="33">
        <v>7.0421095459838198E-2</v>
      </c>
      <c r="AI120" s="33">
        <v>4.0757643629503897E-2</v>
      </c>
      <c r="AK120" cm="1">
        <f t="array" ref="AK120">MMULT(Z120:AI120,MMULT($AA$16:$AJ$25,TRANSPOSE(Z120:AI120)))</f>
        <v>3.1428920221746383E-5</v>
      </c>
      <c r="AL120">
        <f t="shared" si="57"/>
        <v>5.6061502139834237E-3</v>
      </c>
      <c r="AM120" s="43" cm="1">
        <f t="array" ref="AM120">MMULT($Y$6:$AH$6,TRANSPOSE(Z120:AI120))</f>
        <v>1.3324356357828538E-3</v>
      </c>
      <c r="BK120" s="4"/>
    </row>
    <row r="121" spans="1:63" ht="12.7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33">
        <v>-7.5438136027209196E-2</v>
      </c>
      <c r="AA121" s="33">
        <v>-3.53473538072561E-2</v>
      </c>
      <c r="AB121" s="33">
        <v>0.32268181547757002</v>
      </c>
      <c r="AC121" s="33">
        <v>0.217247622452378</v>
      </c>
      <c r="AD121" s="33">
        <v>-3.1156382048572202E-2</v>
      </c>
      <c r="AE121" s="33">
        <v>-5.8608257659956503E-2</v>
      </c>
      <c r="AF121" s="33">
        <v>0.441864985558795</v>
      </c>
      <c r="AG121" s="33">
        <v>0.107789535516209</v>
      </c>
      <c r="AH121" s="33">
        <v>6.7922687479684205E-2</v>
      </c>
      <c r="AI121" s="33">
        <v>4.3043483058311002E-2</v>
      </c>
      <c r="AK121" cm="1">
        <f t="array" ref="AK121">MMULT(Z121:AI121,MMULT($AA$16:$AJ$25,TRANSPOSE(Z121:AI121)))</f>
        <v>3.1466367839313655E-5</v>
      </c>
      <c r="AL121">
        <f t="shared" si="57"/>
        <v>5.6094890889735807E-3</v>
      </c>
      <c r="AM121" s="43" cm="1">
        <f t="array" ref="AM121">MMULT($Y$6:$AH$6,TRANSPOSE(Z121:AI121))</f>
        <v>1.3511275510058604E-3</v>
      </c>
      <c r="BK121" s="4"/>
    </row>
    <row r="122" spans="1:63" ht="12.7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33">
        <v>-7.6708493291211002E-2</v>
      </c>
      <c r="AA122" s="33">
        <v>-3.36901596650813E-2</v>
      </c>
      <c r="AB122" s="33">
        <v>0.32247682426714303</v>
      </c>
      <c r="AC122" s="33">
        <v>0.21801305392805201</v>
      </c>
      <c r="AD122" s="33">
        <v>-3.0625657775863801E-2</v>
      </c>
      <c r="AE122" s="33">
        <v>-5.8441396420267598E-2</v>
      </c>
      <c r="AF122" s="33">
        <v>0.44143402403008503</v>
      </c>
      <c r="AG122" s="33">
        <v>0.106788202940448</v>
      </c>
      <c r="AH122" s="33">
        <v>6.5424279499530197E-2</v>
      </c>
      <c r="AI122" s="33">
        <v>4.5329322487118101E-2</v>
      </c>
      <c r="AK122" cm="1">
        <f t="array" ref="AK122">MMULT(Z122:AI122,MMULT($AA$16:$AJ$25,TRANSPOSE(Z122:AI122)))</f>
        <v>3.1508234981273186E-5</v>
      </c>
      <c r="AL122">
        <f t="shared" si="57"/>
        <v>5.6132196626600302E-3</v>
      </c>
      <c r="AM122" s="43" cm="1">
        <f t="array" ref="AM122">MMULT($Y$6:$AH$6,TRANSPOSE(Z122:AI122))</f>
        <v>1.3698194662288715E-3</v>
      </c>
      <c r="BK122" s="4"/>
    </row>
    <row r="123" spans="1:63" ht="12.7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33">
        <v>-7.7978850555212795E-2</v>
      </c>
      <c r="AA123" s="33">
        <v>-3.2032965522906499E-2</v>
      </c>
      <c r="AB123" s="33">
        <v>0.32227183305671597</v>
      </c>
      <c r="AC123" s="33">
        <v>0.21877848540372399</v>
      </c>
      <c r="AD123" s="33">
        <v>-3.00949335031554E-2</v>
      </c>
      <c r="AE123" s="33">
        <v>-5.82745351805787E-2</v>
      </c>
      <c r="AF123" s="33">
        <v>0.441003062501375</v>
      </c>
      <c r="AG123" s="33">
        <v>0.10578687036468699</v>
      </c>
      <c r="AH123" s="33">
        <v>6.2925871519376203E-2</v>
      </c>
      <c r="AI123" s="33">
        <v>4.76151619159252E-2</v>
      </c>
      <c r="AK123" cm="1">
        <f t="array" ref="AK123">MMULT(Z123:AI123,MMULT($AA$16:$AJ$25,TRANSPOSE(Z123:AI123)))</f>
        <v>3.1554521647624751E-5</v>
      </c>
      <c r="AL123">
        <f t="shared" si="57"/>
        <v>5.6173411546411129E-3</v>
      </c>
      <c r="AM123" s="43" cm="1">
        <f t="array" ref="AM123">MMULT($Y$6:$AH$6,TRANSPOSE(Z123:AI123))</f>
        <v>1.3885113814518777E-3</v>
      </c>
      <c r="BK123" s="4"/>
    </row>
    <row r="124" spans="1:63" ht="12.7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33">
        <v>-7.9249207819214601E-2</v>
      </c>
      <c r="AA124" s="33">
        <v>-3.0375771380731699E-2</v>
      </c>
      <c r="AB124" s="33">
        <v>0.32206684184628898</v>
      </c>
      <c r="AC124" s="33">
        <v>0.219543916879398</v>
      </c>
      <c r="AD124" s="33">
        <v>-2.9564209230446999E-2</v>
      </c>
      <c r="AE124" s="33">
        <v>-5.8107673940889802E-2</v>
      </c>
      <c r="AF124" s="33">
        <v>0.44057210097266503</v>
      </c>
      <c r="AG124" s="33">
        <v>0.10478553778892601</v>
      </c>
      <c r="AH124" s="33">
        <v>6.0427463539222202E-2</v>
      </c>
      <c r="AI124" s="33">
        <v>4.9901001344732299E-2</v>
      </c>
      <c r="AK124" cm="1">
        <f t="array" ref="AK124">MMULT(Z124:AI124,MMULT($AA$16:$AJ$25,TRANSPOSE(Z124:AI124)))</f>
        <v>3.160522783836858E-5</v>
      </c>
      <c r="AL124">
        <f t="shared" si="57"/>
        <v>5.6218527051469947E-3</v>
      </c>
      <c r="AM124" s="43" cm="1">
        <f t="array" ref="AM124">MMULT($Y$6:$AH$6,TRANSPOSE(Z124:AI124))</f>
        <v>1.4072032966748885E-3</v>
      </c>
      <c r="BK124" s="4"/>
    </row>
    <row r="125" spans="1:63" ht="12.7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33">
        <v>-8.0519565083216393E-2</v>
      </c>
      <c r="AA125" s="33">
        <v>-2.8718577238556899E-2</v>
      </c>
      <c r="AB125" s="33">
        <v>0.32186185063586198</v>
      </c>
      <c r="AC125" s="33">
        <v>0.22030934835506999</v>
      </c>
      <c r="AD125" s="33">
        <v>-2.9033484957738599E-2</v>
      </c>
      <c r="AE125" s="33">
        <v>-5.7940812701200897E-2</v>
      </c>
      <c r="AF125" s="33">
        <v>0.440141139443955</v>
      </c>
      <c r="AG125" s="33">
        <v>0.103784205213165</v>
      </c>
      <c r="AH125" s="33">
        <v>5.7929055559068202E-2</v>
      </c>
      <c r="AI125" s="33">
        <v>5.2186840773539397E-2</v>
      </c>
      <c r="AK125" cm="1">
        <f t="array" ref="AK125">MMULT(Z125:AI125,MMULT($AA$16:$AJ$25,TRANSPOSE(Z125:AI125)))</f>
        <v>3.1660353553504431E-5</v>
      </c>
      <c r="AL125">
        <f t="shared" si="57"/>
        <v>5.6267533759268703E-3</v>
      </c>
      <c r="AM125" s="43" cm="1">
        <f t="array" ref="AM125">MMULT($Y$6:$AH$6,TRANSPOSE(Z125:AI125))</f>
        <v>1.425895211897895E-3</v>
      </c>
      <c r="BK125" s="4"/>
    </row>
    <row r="126" spans="1:63" ht="12.7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33">
        <v>-8.17899223472182E-2</v>
      </c>
      <c r="AA126" s="33">
        <v>-2.7061383096382102E-2</v>
      </c>
      <c r="AB126" s="33">
        <v>0.32165685942543498</v>
      </c>
      <c r="AC126" s="33">
        <v>0.221074779830743</v>
      </c>
      <c r="AD126" s="33">
        <v>-2.8502760685030201E-2</v>
      </c>
      <c r="AE126" s="33">
        <v>-5.7773951461511999E-2</v>
      </c>
      <c r="AF126" s="33">
        <v>0.43971017791524503</v>
      </c>
      <c r="AG126" s="33">
        <v>0.102782872637404</v>
      </c>
      <c r="AH126" s="33">
        <v>5.5430647578914201E-2</v>
      </c>
      <c r="AI126" s="33">
        <v>5.4472680202346503E-2</v>
      </c>
      <c r="AK126" cm="1">
        <f t="array" ref="AK126">MMULT(Z126:AI126,MMULT($AA$16:$AJ$25,TRANSPOSE(Z126:AI126)))</f>
        <v>3.1719898793032492E-5</v>
      </c>
      <c r="AL126">
        <f t="shared" si="57"/>
        <v>5.6320421512123372E-3</v>
      </c>
      <c r="AM126" s="43" cm="1">
        <f t="array" ref="AM126">MMULT($Y$6:$AH$6,TRANSPOSE(Z126:AI126))</f>
        <v>1.4445871271209039E-3</v>
      </c>
      <c r="BK126" s="4"/>
    </row>
    <row r="127" spans="1:63" ht="12.7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33">
        <v>-8.3060279611220006E-2</v>
      </c>
      <c r="AA127" s="33">
        <v>-2.5404188954207301E-2</v>
      </c>
      <c r="AB127" s="33">
        <v>0.32145186821500799</v>
      </c>
      <c r="AC127" s="33">
        <v>0.22184021130641601</v>
      </c>
      <c r="AD127" s="33">
        <v>-2.79720364123218E-2</v>
      </c>
      <c r="AE127" s="33">
        <v>-5.7607090221823101E-2</v>
      </c>
      <c r="AF127" s="33">
        <v>0.439279216386535</v>
      </c>
      <c r="AG127" s="33">
        <v>0.101781540061643</v>
      </c>
      <c r="AH127" s="33">
        <v>5.29322395987602E-2</v>
      </c>
      <c r="AI127" s="33">
        <v>5.6758519631153602E-2</v>
      </c>
      <c r="AK127" cm="1">
        <f t="array" ref="AK127">MMULT(Z127:AI127,MMULT($AA$16:$AJ$25,TRANSPOSE(Z127:AI127)))</f>
        <v>3.1783863556952695E-5</v>
      </c>
      <c r="AL127">
        <f t="shared" si="57"/>
        <v>5.6377179387543585E-3</v>
      </c>
      <c r="AM127" s="43" cm="1">
        <f t="array" ref="AM127">MMULT($Y$6:$AH$6,TRANSPOSE(Z127:AI127))</f>
        <v>1.4632790423439123E-3</v>
      </c>
      <c r="BK127" s="4"/>
    </row>
    <row r="128" spans="1:63" ht="12.7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33">
        <v>-8.4330636875221798E-2</v>
      </c>
      <c r="AA128" s="33">
        <v>-2.3746994812032501E-2</v>
      </c>
      <c r="AB128" s="33">
        <v>0.32124687700458099</v>
      </c>
      <c r="AC128" s="33">
        <v>0.222605642782089</v>
      </c>
      <c r="AD128" s="33">
        <v>-2.74413121396134E-2</v>
      </c>
      <c r="AE128" s="33">
        <v>-5.7440228982134203E-2</v>
      </c>
      <c r="AF128" s="33">
        <v>0.43884825485782503</v>
      </c>
      <c r="AG128" s="33">
        <v>0.100780207485882</v>
      </c>
      <c r="AH128" s="33">
        <v>5.0433831618606199E-2</v>
      </c>
      <c r="AI128" s="33">
        <v>5.9044359059960701E-2</v>
      </c>
      <c r="AK128" cm="1">
        <f t="array" ref="AK128">MMULT(Z128:AI128,MMULT($AA$16:$AJ$25,TRANSPOSE(Z128:AI128)))</f>
        <v>3.1852247845265042E-5</v>
      </c>
      <c r="AL128">
        <f t="shared" si="57"/>
        <v>5.6437795709316152E-3</v>
      </c>
      <c r="AM128" s="43" cm="1">
        <f t="array" ref="AM128">MMULT($Y$6:$AH$6,TRANSPOSE(Z128:AI128))</f>
        <v>1.4819709575669209E-3</v>
      </c>
      <c r="BK128" s="4"/>
    </row>
    <row r="129" spans="1:63" ht="12.7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33">
        <v>-8.5600994139223605E-2</v>
      </c>
      <c r="AA129" s="33">
        <v>-2.20898006698577E-2</v>
      </c>
      <c r="AB129" s="33">
        <v>0.32104188579415399</v>
      </c>
      <c r="AC129" s="33">
        <v>0.22337107425776201</v>
      </c>
      <c r="AD129" s="33">
        <v>-2.6910587866904999E-2</v>
      </c>
      <c r="AE129" s="33">
        <v>-5.7273367742445298E-2</v>
      </c>
      <c r="AF129" s="33">
        <v>0.438417293329115</v>
      </c>
      <c r="AG129" s="33">
        <v>9.9778874910121496E-2</v>
      </c>
      <c r="AH129" s="33">
        <v>4.7935423638452199E-2</v>
      </c>
      <c r="AI129" s="33">
        <v>6.13301984887678E-2</v>
      </c>
      <c r="AK129" cm="1">
        <f t="array" ref="AK129">MMULT(Z129:AI129,MMULT($AA$16:$AJ$25,TRANSPOSE(Z129:AI129)))</f>
        <v>3.1925051657969579E-5</v>
      </c>
      <c r="AL129">
        <f t="shared" si="57"/>
        <v>5.6502258059275452E-3</v>
      </c>
      <c r="AM129" s="43" cm="1">
        <f t="array" ref="AM129">MMULT($Y$6:$AH$6,TRANSPOSE(Z129:AI129))</f>
        <v>1.50066287278993E-3</v>
      </c>
      <c r="BK129" s="4"/>
    </row>
    <row r="130" spans="1:63" ht="12.7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33">
        <v>-8.6871351403225397E-2</v>
      </c>
      <c r="AA130" s="33">
        <v>-2.04326065276829E-2</v>
      </c>
      <c r="AB130" s="33">
        <v>0.32083689458372699</v>
      </c>
      <c r="AC130" s="33">
        <v>0.22413650573343499</v>
      </c>
      <c r="AD130" s="33">
        <v>-2.6379863594196602E-2</v>
      </c>
      <c r="AE130" s="33">
        <v>-5.71065065027564E-2</v>
      </c>
      <c r="AF130" s="33">
        <v>0.43798633180040503</v>
      </c>
      <c r="AG130" s="33">
        <v>9.8777542334360494E-2</v>
      </c>
      <c r="AH130" s="33">
        <v>4.5437015658298198E-2</v>
      </c>
      <c r="AI130" s="33">
        <v>6.3616037917574905E-2</v>
      </c>
      <c r="AK130" cm="1">
        <f t="array" ref="AK130">MMULT(Z130:AI130,MMULT($AA$16:$AJ$25,TRANSPOSE(Z130:AI130)))</f>
        <v>3.2002274995066225E-5</v>
      </c>
      <c r="AL130">
        <f t="shared" si="57"/>
        <v>5.6570553289733896E-3</v>
      </c>
      <c r="AM130" s="43" cm="1">
        <f t="array" ref="AM130">MMULT($Y$6:$AH$6,TRANSPOSE(Z130:AI130))</f>
        <v>1.5193547880129386E-3</v>
      </c>
      <c r="BK130" s="4"/>
    </row>
    <row r="131" spans="1:63" ht="12.7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33">
        <v>-8.8141708667227203E-2</v>
      </c>
      <c r="AA131" s="33">
        <v>-1.8775412385508099E-2</v>
      </c>
      <c r="AB131" s="33">
        <v>0.3206319033733</v>
      </c>
      <c r="AC131" s="33">
        <v>0.224901937209108</v>
      </c>
      <c r="AD131" s="33">
        <v>-2.5849139321488201E-2</v>
      </c>
      <c r="AE131" s="33">
        <v>-5.6939645263067502E-2</v>
      </c>
      <c r="AF131" s="33">
        <v>0.437555370271695</v>
      </c>
      <c r="AG131" s="33">
        <v>9.7776209758599505E-2</v>
      </c>
      <c r="AH131" s="33">
        <v>4.2938607678144197E-2</v>
      </c>
      <c r="AI131" s="33">
        <v>6.5901877346382004E-2</v>
      </c>
      <c r="AK131" cm="1">
        <f t="array" ref="AK131">MMULT(Z131:AI131,MMULT($AA$16:$AJ$25,TRANSPOSE(Z131:AI131)))</f>
        <v>3.2083917856555013E-5</v>
      </c>
      <c r="AL131">
        <f t="shared" si="57"/>
        <v>5.6642667536544403E-3</v>
      </c>
      <c r="AM131" s="43" cm="1">
        <f t="array" ref="AM131">MMULT($Y$6:$AH$6,TRANSPOSE(Z131:AI131))</f>
        <v>1.5380467032359475E-3</v>
      </c>
      <c r="BK131" s="4"/>
    </row>
    <row r="132" spans="1:63" ht="12.7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33">
        <v>-8.9412065931228996E-2</v>
      </c>
      <c r="AA132" s="33">
        <v>-1.7118218243333299E-2</v>
      </c>
      <c r="AB132" s="33">
        <v>0.320426912162873</v>
      </c>
      <c r="AC132" s="33">
        <v>0.22566736868478099</v>
      </c>
      <c r="AD132" s="33">
        <v>-2.53184150487798E-2</v>
      </c>
      <c r="AE132" s="33">
        <v>-5.6772784023378597E-2</v>
      </c>
      <c r="AF132" s="33">
        <v>0.43712440874298503</v>
      </c>
      <c r="AG132" s="33">
        <v>9.6774877182838503E-2</v>
      </c>
      <c r="AH132" s="33">
        <v>4.0440199697990002E-2</v>
      </c>
      <c r="AI132" s="33">
        <v>6.8187716775189103E-2</v>
      </c>
      <c r="AK132" cm="1">
        <f t="array" ref="AK132">MMULT(Z132:AI132,MMULT($AA$16:$AJ$25,TRANSPOSE(Z132:AI132)))</f>
        <v>3.2169980242435931E-5</v>
      </c>
      <c r="AL132">
        <f t="shared" si="57"/>
        <v>5.6718586232764948E-3</v>
      </c>
      <c r="AM132" s="43" cm="1">
        <f t="array" ref="AM132">MMULT($Y$6:$AH$6,TRANSPOSE(Z132:AI132))</f>
        <v>1.5567386184589566E-3</v>
      </c>
      <c r="BK132" s="4"/>
    </row>
    <row r="133" spans="1:63" ht="12.7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33">
        <v>-9.0682423195230802E-2</v>
      </c>
      <c r="AA133" s="33">
        <v>-1.54610241011585E-2</v>
      </c>
      <c r="AB133" s="33">
        <v>0.320221920952446</v>
      </c>
      <c r="AC133" s="33">
        <v>0.226432800160454</v>
      </c>
      <c r="AD133" s="33">
        <v>-2.4787690776071399E-2</v>
      </c>
      <c r="AE133" s="33">
        <v>-5.6605922783689699E-2</v>
      </c>
      <c r="AF133" s="33">
        <v>0.436693447214275</v>
      </c>
      <c r="AG133" s="33">
        <v>9.5773544607077502E-2</v>
      </c>
      <c r="AH133" s="33">
        <v>3.7941791717836001E-2</v>
      </c>
      <c r="AI133" s="33">
        <v>7.0473556203996104E-2</v>
      </c>
      <c r="AK133" cm="1">
        <f t="array" ref="AK133">MMULT(Z133:AI133,MMULT($AA$16:$AJ$25,TRANSPOSE(Z133:AI133)))</f>
        <v>3.2260462152708998E-5</v>
      </c>
      <c r="AL133">
        <f t="shared" si="57"/>
        <v>5.6798294122895098E-3</v>
      </c>
      <c r="AM133" s="43" cm="1">
        <f t="array" ref="AM133">MMULT($Y$6:$AH$6,TRANSPOSE(Z133:AI133))</f>
        <v>1.5754305336819648E-3</v>
      </c>
      <c r="BK133" s="4"/>
    </row>
    <row r="134" spans="1:63" ht="12.7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33">
        <v>-9.1952780459232594E-2</v>
      </c>
      <c r="AA134" s="33">
        <v>-1.38038299589837E-2</v>
      </c>
      <c r="AB134" s="33">
        <v>0.32001692974201901</v>
      </c>
      <c r="AC134" s="33">
        <v>0.22719823163612701</v>
      </c>
      <c r="AD134" s="33">
        <v>-2.4256966503362998E-2</v>
      </c>
      <c r="AE134" s="33">
        <v>-5.6439061544000801E-2</v>
      </c>
      <c r="AF134" s="33">
        <v>0.43626248568556503</v>
      </c>
      <c r="AG134" s="33">
        <v>9.47722120313165E-2</v>
      </c>
      <c r="AH134" s="33">
        <v>3.5443383737682001E-2</v>
      </c>
      <c r="AI134" s="33">
        <v>7.2759395632803203E-2</v>
      </c>
      <c r="AK134" cm="1">
        <f t="array" ref="AK134">MMULT(Z134:AI134,MMULT($AA$16:$AJ$25,TRANSPOSE(Z134:AI134)))</f>
        <v>3.2355363587374229E-5</v>
      </c>
      <c r="AL134">
        <f t="shared" si="57"/>
        <v>5.6881775277653063E-3</v>
      </c>
      <c r="AM134" s="43" cm="1">
        <f t="array" ref="AM134">MMULT($Y$6:$AH$6,TRANSPOSE(Z134:AI134))</f>
        <v>1.5941224489049732E-3</v>
      </c>
      <c r="BK134" s="4"/>
    </row>
    <row r="135" spans="1:63" ht="12.7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33">
        <v>-9.3223137723234401E-2</v>
      </c>
      <c r="AA135" s="33">
        <v>-1.2146635816808899E-2</v>
      </c>
      <c r="AB135" s="33">
        <v>0.31981193853159201</v>
      </c>
      <c r="AC135" s="33">
        <v>0.2279636631118</v>
      </c>
      <c r="AD135" s="33">
        <v>-2.3726242230654601E-2</v>
      </c>
      <c r="AE135" s="33">
        <v>-5.6272200304311903E-2</v>
      </c>
      <c r="AF135" s="33">
        <v>0.435831524156855</v>
      </c>
      <c r="AG135" s="33">
        <v>9.3770879455555498E-2</v>
      </c>
      <c r="AH135" s="33">
        <v>3.2944975757528E-2</v>
      </c>
      <c r="AI135" s="33">
        <v>7.5045235061609997E-2</v>
      </c>
      <c r="AK135" cm="1">
        <f t="array" ref="AK135">MMULT(Z135:AI135,MMULT($AA$16:$AJ$25,TRANSPOSE(Z135:AI135)))</f>
        <v>3.2454684546431575E-5</v>
      </c>
      <c r="AL135">
        <f t="shared" si="57"/>
        <v>5.696901310926105E-3</v>
      </c>
      <c r="AM135" s="43" cm="1">
        <f t="array" ref="AM135">MMULT($Y$6:$AH$6,TRANSPOSE(Z135:AI135))</f>
        <v>1.6128143641279805E-3</v>
      </c>
      <c r="BK135" s="4"/>
    </row>
    <row r="136" spans="1:63" ht="12.7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33">
        <v>-9.4493494987236207E-2</v>
      </c>
      <c r="AA136" s="33">
        <v>-1.0489441674634101E-2</v>
      </c>
      <c r="AB136" s="33">
        <v>0.31960694732116501</v>
      </c>
      <c r="AC136" s="33">
        <v>0.22872909458747301</v>
      </c>
      <c r="AD136" s="33">
        <v>-2.31955179579462E-2</v>
      </c>
      <c r="AE136" s="33">
        <v>-5.6105339064622999E-2</v>
      </c>
      <c r="AF136" s="33">
        <v>0.43540056262814503</v>
      </c>
      <c r="AG136" s="33">
        <v>9.2769546879794496E-2</v>
      </c>
      <c r="AH136" s="33">
        <v>3.0446567777373999E-2</v>
      </c>
      <c r="AI136" s="33">
        <v>7.7331074490416998E-2</v>
      </c>
      <c r="AK136" cm="1">
        <f t="array" ref="AK136">MMULT(Z136:AI136,MMULT($AA$16:$AJ$25,TRANSPOSE(Z136:AI136)))</f>
        <v>3.2558425029881084E-5</v>
      </c>
      <c r="AL136">
        <f t="shared" si="57"/>
        <v>5.7059990387206593E-3</v>
      </c>
      <c r="AM136" s="43" cm="1">
        <f t="array" ref="AM136">MMULT($Y$6:$AH$6,TRANSPOSE(Z136:AI136))</f>
        <v>1.6315062793509888E-3</v>
      </c>
      <c r="BK136" s="4"/>
    </row>
    <row r="137" spans="1:63" ht="12.7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33">
        <v>-9.5763852251237999E-2</v>
      </c>
      <c r="AA137" s="33">
        <v>-8.8322475324593003E-3</v>
      </c>
      <c r="AB137" s="33">
        <v>0.31940195611073802</v>
      </c>
      <c r="AC137" s="33">
        <v>0.22949452606314599</v>
      </c>
      <c r="AD137" s="33">
        <v>-2.26647936852378E-2</v>
      </c>
      <c r="AE137" s="33">
        <v>-5.5938477824934101E-2</v>
      </c>
      <c r="AF137" s="33">
        <v>0.434969601099435</v>
      </c>
      <c r="AG137" s="33">
        <v>9.1768214304033494E-2</v>
      </c>
      <c r="AH137" s="33">
        <v>2.7948159797219999E-2</v>
      </c>
      <c r="AI137" s="33">
        <v>7.9616913919224999E-2</v>
      </c>
      <c r="AK137" cm="1">
        <f t="array" ref="AK137">MMULT(Z137:AI137,MMULT($AA$16:$AJ$25,TRANSPOSE(Z137:AI137)))</f>
        <v>3.2666585037722818E-5</v>
      </c>
      <c r="AL137">
        <f t="shared" si="57"/>
        <v>5.7154689254445973E-3</v>
      </c>
      <c r="AM137" s="43" cm="1">
        <f t="array" ref="AM137">MMULT($Y$6:$AH$6,TRANSPOSE(Z137:AI137))</f>
        <v>1.6501981945740015E-3</v>
      </c>
      <c r="BK137" s="4"/>
    </row>
    <row r="138" spans="1:63" ht="12.7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33">
        <v>-9.7034209515239805E-2</v>
      </c>
      <c r="AA138" s="33">
        <v>-7.1750533902844998E-3</v>
      </c>
      <c r="AB138" s="33">
        <v>0.31919696490031102</v>
      </c>
      <c r="AC138" s="33">
        <v>0.230259957538819</v>
      </c>
      <c r="AD138" s="33">
        <v>-2.2134069412529399E-2</v>
      </c>
      <c r="AE138" s="33">
        <v>-5.5771616585245203E-2</v>
      </c>
      <c r="AF138" s="33">
        <v>0.43453863957072503</v>
      </c>
      <c r="AG138" s="33">
        <v>9.0766881728272603E-2</v>
      </c>
      <c r="AH138" s="33">
        <v>2.5449751817066001E-2</v>
      </c>
      <c r="AI138" s="33">
        <v>8.1902753348032001E-2</v>
      </c>
      <c r="AK138" cm="1">
        <f t="array" ref="AK138">MMULT(Z138:AI138,MMULT($AA$16:$AJ$25,TRANSPOSE(Z138:AI138)))</f>
        <v>3.2779164569956626E-5</v>
      </c>
      <c r="AL138">
        <f t="shared" si="57"/>
        <v>5.7253091244016362E-3</v>
      </c>
      <c r="AM138" s="43" cm="1">
        <f t="array" ref="AM138">MMULT($Y$6:$AH$6,TRANSPOSE(Z138:AI138))</f>
        <v>1.6688901097970102E-3</v>
      </c>
      <c r="BK138" s="4"/>
    </row>
    <row r="139" spans="1:63" ht="12.7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33">
        <v>-9.8304566779241598E-2</v>
      </c>
      <c r="AA139" s="33">
        <v>-5.5178592481097003E-3</v>
      </c>
      <c r="AB139" s="33">
        <v>0.31899197368988402</v>
      </c>
      <c r="AC139" s="33">
        <v>0.23102538901449199</v>
      </c>
      <c r="AD139" s="33">
        <v>-2.1603345139821001E-2</v>
      </c>
      <c r="AE139" s="33">
        <v>-5.5604755345556298E-2</v>
      </c>
      <c r="AF139" s="33">
        <v>0.434107678042015</v>
      </c>
      <c r="AG139" s="33">
        <v>8.9765549152511601E-2</v>
      </c>
      <c r="AH139" s="33">
        <v>2.2951343836912001E-2</v>
      </c>
      <c r="AI139" s="33">
        <v>8.4188592776839002E-2</v>
      </c>
      <c r="AK139" cm="1">
        <f t="array" ref="AK139">MMULT(Z139:AI139,MMULT($AA$16:$AJ$25,TRANSPOSE(Z139:AI139)))</f>
        <v>3.2896163626582578E-5</v>
      </c>
      <c r="AL139">
        <f t="shared" si="57"/>
        <v>5.735517729602322E-3</v>
      </c>
      <c r="AM139" s="43" cm="1">
        <f t="array" ref="AM139">MMULT($Y$6:$AH$6,TRANSPOSE(Z139:AI139))</f>
        <v>1.6875820250200179E-3</v>
      </c>
      <c r="BK139" s="4"/>
    </row>
    <row r="140" spans="1:63" ht="12.7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33">
        <v>-9.9574924043243404E-2</v>
      </c>
      <c r="AA140" s="33">
        <v>-3.8606651059349098E-3</v>
      </c>
      <c r="AB140" s="33">
        <v>0.31878698247945703</v>
      </c>
      <c r="AC140" s="33">
        <v>0.231790820490165</v>
      </c>
      <c r="AD140" s="33">
        <v>-2.1072620867112601E-2</v>
      </c>
      <c r="AE140" s="33">
        <v>-5.54378941058674E-2</v>
      </c>
      <c r="AF140" s="33">
        <v>0.43367671651330503</v>
      </c>
      <c r="AG140" s="33">
        <v>8.8764216576750599E-2</v>
      </c>
      <c r="AH140" s="33">
        <v>2.0452935856758E-2</v>
      </c>
      <c r="AI140" s="33">
        <v>8.6474432205646004E-2</v>
      </c>
      <c r="AK140" cm="1">
        <f t="array" ref="AK140">MMULT(Z140:AI140,MMULT($AA$16:$AJ$25,TRANSPOSE(Z140:AI140)))</f>
        <v>3.3017582207600665E-5</v>
      </c>
      <c r="AL140">
        <f t="shared" si="57"/>
        <v>5.7460927774967809E-3</v>
      </c>
      <c r="AM140" s="43" cm="1">
        <f t="array" ref="AM140">MMULT($Y$6:$AH$6,TRANSPOSE(Z140:AI140))</f>
        <v>1.7062739402430266E-3</v>
      </c>
      <c r="BK140" s="4"/>
    </row>
    <row r="141" spans="1:63" ht="12.7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33">
        <v>-0.100845281307245</v>
      </c>
      <c r="AA141" s="33">
        <v>-2.2034709637601098E-3</v>
      </c>
      <c r="AB141" s="33">
        <v>0.31858199126902997</v>
      </c>
      <c r="AC141" s="33">
        <v>0.23255625196583801</v>
      </c>
      <c r="AD141" s="33">
        <v>-2.05418965944042E-2</v>
      </c>
      <c r="AE141" s="33">
        <v>-5.5271032866178502E-2</v>
      </c>
      <c r="AF141" s="33">
        <v>0.433245754984595</v>
      </c>
      <c r="AG141" s="33">
        <v>8.7762884000989597E-2</v>
      </c>
      <c r="AH141" s="33">
        <v>1.7954527876603999E-2</v>
      </c>
      <c r="AI141" s="33">
        <v>8.8760271634453006E-2</v>
      </c>
      <c r="AK141" cm="1">
        <f t="array" ref="AK141">MMULT(Z141:AI141,MMULT($AA$16:$AJ$25,TRANSPOSE(Z141:AI141)))</f>
        <v>3.3143420313010895E-5</v>
      </c>
      <c r="AL141">
        <f t="shared" si="57"/>
        <v>5.7570322487381373E-3</v>
      </c>
      <c r="AM141" s="43" cm="1">
        <f t="array" ref="AM141">MMULT($Y$6:$AH$6,TRANSPOSE(Z141:AI141))</f>
        <v>1.724965855466035E-3</v>
      </c>
      <c r="BK141" s="4"/>
    </row>
    <row r="142" spans="1:63" ht="12.7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33">
        <v>-0.102115638571247</v>
      </c>
      <c r="AA142" s="33">
        <v>-5.4627682158531199E-4</v>
      </c>
      <c r="AB142" s="33">
        <v>0.31837700005860298</v>
      </c>
      <c r="AC142" s="33">
        <v>0.233321683441511</v>
      </c>
      <c r="AD142" s="33">
        <v>-2.0011172321695799E-2</v>
      </c>
      <c r="AE142" s="33">
        <v>-5.5104171626489597E-2</v>
      </c>
      <c r="AF142" s="33">
        <v>0.43281479345588503</v>
      </c>
      <c r="AG142" s="33">
        <v>8.6761551425228595E-2</v>
      </c>
      <c r="AH142" s="33">
        <v>1.545611989645E-2</v>
      </c>
      <c r="AI142" s="33">
        <v>9.1046111063259993E-2</v>
      </c>
      <c r="AK142" cm="1">
        <f t="array" ref="AK142">MMULT(Z142:AI142,MMULT($AA$16:$AJ$25,TRANSPOSE(Z142:AI142)))</f>
        <v>3.3273677942813275E-5</v>
      </c>
      <c r="AL142">
        <f t="shared" si="57"/>
        <v>5.7683340699731731E-3</v>
      </c>
      <c r="AM142" s="43" cm="1">
        <f t="array" ref="AM142">MMULT($Y$6:$AH$6,TRANSPOSE(Z142:AI142))</f>
        <v>1.7436577706890426E-3</v>
      </c>
      <c r="BK142" s="4"/>
    </row>
    <row r="143" spans="1:63" ht="12.7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33">
        <v>-0.103385995835249</v>
      </c>
      <c r="AA143" s="33">
        <v>1.11091732058949E-3</v>
      </c>
      <c r="AB143" s="33">
        <v>0.31817200884817598</v>
      </c>
      <c r="AC143" s="33">
        <v>0.23408711491718401</v>
      </c>
      <c r="AD143" s="33">
        <v>-1.9480448048987398E-2</v>
      </c>
      <c r="AE143" s="33">
        <v>-5.4937310386800699E-2</v>
      </c>
      <c r="AF143" s="33">
        <v>0.432383831927175</v>
      </c>
      <c r="AG143" s="33">
        <v>8.5760218849467607E-2</v>
      </c>
      <c r="AH143" s="33">
        <v>1.2957711916295999E-2</v>
      </c>
      <c r="AI143" s="33">
        <v>9.3331950492066995E-2</v>
      </c>
      <c r="AK143" cm="1">
        <f t="array" ref="AK143">MMULT(Z143:AI143,MMULT($AA$16:$AJ$25,TRANSPOSE(Z143:AI143)))</f>
        <v>3.3408355097007804E-5</v>
      </c>
      <c r="AL143">
        <f t="shared" si="57"/>
        <v>5.7799961156568096E-3</v>
      </c>
      <c r="AM143" s="43" cm="1">
        <f t="array" ref="AM143">MMULT($Y$6:$AH$6,TRANSPOSE(Z143:AI143))</f>
        <v>1.7623496859120505E-3</v>
      </c>
      <c r="BK143" s="4"/>
    </row>
    <row r="144" spans="1:63" ht="12.7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33">
        <v>-0.104656353099251</v>
      </c>
      <c r="AA144" s="33">
        <v>2.7681114627642902E-3</v>
      </c>
      <c r="AB144" s="33">
        <v>0.31796701763774898</v>
      </c>
      <c r="AC144" s="33">
        <v>0.23485254639285699</v>
      </c>
      <c r="AD144" s="33">
        <v>-1.8949723776279001E-2</v>
      </c>
      <c r="AE144" s="33">
        <v>-5.4770449147111801E-2</v>
      </c>
      <c r="AF144" s="33">
        <v>0.43195287039846503</v>
      </c>
      <c r="AG144" s="33">
        <v>8.4758886273706605E-2</v>
      </c>
      <c r="AH144" s="33">
        <v>1.0459303936142E-2</v>
      </c>
      <c r="AI144" s="33">
        <v>9.5617789920873997E-2</v>
      </c>
      <c r="AK144" cm="1">
        <f t="array" ref="AK144">MMULT(Z144:AI144,MMULT($AA$16:$AJ$25,TRANSPOSE(Z144:AI144)))</f>
        <v>3.3547451775594469E-5</v>
      </c>
      <c r="AL144">
        <f t="shared" si="57"/>
        <v>5.7920162098870605E-3</v>
      </c>
      <c r="AM144" s="43" cm="1">
        <f t="array" ref="AM144">MMULT($Y$6:$AH$6,TRANSPOSE(Z144:AI144))</f>
        <v>1.7810416011350583E-3</v>
      </c>
      <c r="BK144" s="4"/>
    </row>
    <row r="145" spans="1:63" ht="12.7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33">
        <v>-0.10592671036325201</v>
      </c>
      <c r="AA145" s="33">
        <v>4.4253056049390902E-3</v>
      </c>
      <c r="AB145" s="33">
        <v>0.31776202642732199</v>
      </c>
      <c r="AC145" s="33">
        <v>0.23561797786853</v>
      </c>
      <c r="AD145" s="33">
        <v>-1.84189995035706E-2</v>
      </c>
      <c r="AE145" s="33">
        <v>-5.4603587907422903E-2</v>
      </c>
      <c r="AF145" s="33">
        <v>0.431521908869755</v>
      </c>
      <c r="AG145" s="33">
        <v>8.3757553697945603E-2</v>
      </c>
      <c r="AH145" s="33">
        <v>7.9608959559880101E-3</v>
      </c>
      <c r="AI145" s="33">
        <v>9.7903629349680998E-2</v>
      </c>
      <c r="AK145" cm="1">
        <f t="array" ref="AK145">MMULT(Z145:AI145,MMULT($AA$16:$AJ$25,TRANSPOSE(Z145:AI145)))</f>
        <v>3.3690967978573304E-5</v>
      </c>
      <c r="AL145">
        <f t="shared" si="57"/>
        <v>5.8043921282571274E-3</v>
      </c>
      <c r="AM145" s="43" cm="1">
        <f t="array" ref="AM145">MMULT($Y$6:$AH$6,TRANSPOSE(Z145:AI145))</f>
        <v>1.7997335163580676E-3</v>
      </c>
      <c r="BK145" s="4"/>
    </row>
    <row r="146" spans="1:63" ht="12.7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33">
        <v>-0.10719706762725401</v>
      </c>
      <c r="AA146" s="33">
        <v>6.0824997471138897E-3</v>
      </c>
      <c r="AB146" s="33">
        <v>0.31755703521689499</v>
      </c>
      <c r="AC146" s="33">
        <v>0.23638340934420299</v>
      </c>
      <c r="AD146" s="33">
        <v>-1.78882752308622E-2</v>
      </c>
      <c r="AE146" s="33">
        <v>-5.4436726667733998E-2</v>
      </c>
      <c r="AF146" s="33">
        <v>0.43109094734104503</v>
      </c>
      <c r="AG146" s="33">
        <v>8.2756221122184698E-2</v>
      </c>
      <c r="AH146" s="33">
        <v>5.4624879758340102E-3</v>
      </c>
      <c r="AI146" s="33">
        <v>0.100189468778488</v>
      </c>
      <c r="AK146" cm="1">
        <f t="array" ref="AK146">MMULT(Z146:AI146,MMULT($AA$16:$AJ$25,TRANSPOSE(Z146:AI146)))</f>
        <v>3.3838903705944276E-5</v>
      </c>
      <c r="AL146">
        <f t="shared" si="57"/>
        <v>5.8171215997213158E-3</v>
      </c>
      <c r="AM146" s="43" cm="1">
        <f t="array" ref="AM146">MMULT($Y$6:$AH$6,TRANSPOSE(Z146:AI146))</f>
        <v>1.8184254315810758E-3</v>
      </c>
      <c r="BK146" s="4"/>
    </row>
    <row r="147" spans="1:63" ht="12.7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33">
        <v>-0.10846742489125601</v>
      </c>
      <c r="AA147" s="33">
        <v>7.7396938892886902E-3</v>
      </c>
      <c r="AB147" s="33">
        <v>0.31735204400646799</v>
      </c>
      <c r="AC147" s="33">
        <v>0.237148840819876</v>
      </c>
      <c r="AD147" s="33">
        <v>-1.7357550958153799E-2</v>
      </c>
      <c r="AE147" s="33">
        <v>-5.42698654280451E-2</v>
      </c>
      <c r="AF147" s="33">
        <v>0.430659985812336</v>
      </c>
      <c r="AG147" s="33">
        <v>8.1754888546423696E-2</v>
      </c>
      <c r="AH147" s="33">
        <v>2.96407999567999E-3</v>
      </c>
      <c r="AI147" s="33">
        <v>0.102475308207296</v>
      </c>
      <c r="AK147" cm="1">
        <f t="array" ref="AK147">MMULT(Z147:AI147,MMULT($AA$16:$AJ$25,TRANSPOSE(Z147:AI147)))</f>
        <v>3.3991258957707518E-5</v>
      </c>
      <c r="AL147">
        <f t="shared" si="57"/>
        <v>5.8302023084715951E-3</v>
      </c>
      <c r="AM147" s="43" cm="1">
        <f t="array" ref="AM147">MMULT($Y$6:$AH$6,TRANSPOSE(Z147:AI147))</f>
        <v>1.8371173468040897E-3</v>
      </c>
      <c r="BK147" s="4"/>
    </row>
    <row r="148" spans="1:63" ht="12.7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33">
        <v>-0.10973778215525801</v>
      </c>
      <c r="AA148" s="33">
        <v>9.3968880314634906E-3</v>
      </c>
      <c r="AB148" s="33">
        <v>0.317147052796041</v>
      </c>
      <c r="AC148" s="33">
        <v>0.23791427229554901</v>
      </c>
      <c r="AD148" s="33">
        <v>-1.6826826685445401E-2</v>
      </c>
      <c r="AE148" s="33">
        <v>-5.4103004188356202E-2</v>
      </c>
      <c r="AF148" s="33">
        <v>0.43022902428362603</v>
      </c>
      <c r="AG148" s="33">
        <v>8.0753555970662694E-2</v>
      </c>
      <c r="AH148" s="33">
        <v>4.6567201552599697E-4</v>
      </c>
      <c r="AI148" s="33">
        <v>0.104761147636103</v>
      </c>
      <c r="AK148" cm="1">
        <f t="array" ref="AK148">MMULT(Z148:AI148,MMULT($AA$16:$AJ$25,TRANSPOSE(Z148:AI148)))</f>
        <v>3.4148033733862782E-5</v>
      </c>
      <c r="AL148">
        <f t="shared" si="57"/>
        <v>5.8436318958215343E-3</v>
      </c>
      <c r="AM148" s="43" cm="1">
        <f t="array" ref="AM148">MMULT($Y$6:$AH$6,TRANSPOSE(Z148:AI148))</f>
        <v>1.8558092620270972E-3</v>
      </c>
      <c r="BK148" s="4"/>
    </row>
    <row r="149" spans="1:63" ht="12.7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33">
        <v>-0.11100813941925999</v>
      </c>
      <c r="AA149" s="33">
        <v>1.10540821736383E-2</v>
      </c>
      <c r="AB149" s="33">
        <v>0.316942061585614</v>
      </c>
      <c r="AC149" s="33">
        <v>0.238679703771222</v>
      </c>
      <c r="AD149" s="33">
        <v>-1.6296102412737001E-2</v>
      </c>
      <c r="AE149" s="33">
        <v>-5.3936142948667297E-2</v>
      </c>
      <c r="AF149" s="33">
        <v>0.429798062754916</v>
      </c>
      <c r="AG149" s="33">
        <v>7.9752223394901706E-2</v>
      </c>
      <c r="AH149" s="33">
        <v>-2.0327359646279998E-3</v>
      </c>
      <c r="AI149" s="33">
        <v>0.10704698706491</v>
      </c>
      <c r="AK149" cm="1">
        <f t="array" ref="AK149">MMULT(Z149:AI149,MMULT($AA$16:$AJ$25,TRANSPOSE(Z149:AI149)))</f>
        <v>3.4309228034410182E-5</v>
      </c>
      <c r="AL149">
        <f t="shared" si="57"/>
        <v>5.8574079620946828E-3</v>
      </c>
      <c r="AM149" s="43" cm="1">
        <f t="array" ref="AM149">MMULT($Y$6:$AH$6,TRANSPOSE(Z149:AI149))</f>
        <v>1.8745011772501054E-3</v>
      </c>
      <c r="BK149" s="4"/>
    </row>
    <row r="150" spans="1:63" ht="12.7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33">
        <v>-0.11227849668326099</v>
      </c>
      <c r="AA150" s="33">
        <v>1.27112763158131E-2</v>
      </c>
      <c r="AB150" s="33">
        <v>0.316737070375187</v>
      </c>
      <c r="AC150" s="33">
        <v>0.23944513524689501</v>
      </c>
      <c r="AD150" s="33">
        <v>-1.57653781400286E-2</v>
      </c>
      <c r="AE150" s="33">
        <v>-5.3769281708978399E-2</v>
      </c>
      <c r="AF150" s="33">
        <v>0.42936710122620603</v>
      </c>
      <c r="AG150" s="33">
        <v>7.8750890819140704E-2</v>
      </c>
      <c r="AH150" s="33">
        <v>-4.5311439447819901E-3</v>
      </c>
      <c r="AI150" s="33">
        <v>0.10933282649371701</v>
      </c>
      <c r="AK150" cm="1">
        <f t="array" ref="AK150">MMULT(Z150:AI150,MMULT($AA$16:$AJ$25,TRANSPOSE(Z150:AI150)))</f>
        <v>3.4474841859349744E-5</v>
      </c>
      <c r="AL150">
        <f t="shared" si="57"/>
        <v>5.87152806851417E-3</v>
      </c>
      <c r="AM150" s="43" cm="1">
        <f t="array" ref="AM150">MMULT($Y$6:$AH$6,TRANSPOSE(Z150:AI150))</f>
        <v>1.8931930924731147E-3</v>
      </c>
      <c r="BK150" s="4"/>
    </row>
    <row r="151" spans="1:63" ht="12.7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33">
        <v>-0.113548853947263</v>
      </c>
      <c r="AA151" s="33">
        <v>1.4368470457987901E-2</v>
      </c>
      <c r="AB151" s="33">
        <v>0.31653207916476001</v>
      </c>
      <c r="AC151" s="33">
        <v>0.24021056672256799</v>
      </c>
      <c r="AD151" s="33">
        <v>-1.5234653867320201E-2</v>
      </c>
      <c r="AE151" s="33">
        <v>-5.3602420469289501E-2</v>
      </c>
      <c r="AF151" s="33">
        <v>0.428936139697496</v>
      </c>
      <c r="AG151" s="33">
        <v>7.7749558243379702E-2</v>
      </c>
      <c r="AH151" s="33">
        <v>-7.0295519249359796E-3</v>
      </c>
      <c r="AI151" s="33">
        <v>0.11161866592252399</v>
      </c>
      <c r="AK151" cm="1">
        <f t="array" ref="AK151">MMULT(Z151:AI151,MMULT($AA$16:$AJ$25,TRANSPOSE(Z151:AI151)))</f>
        <v>3.464487520868143E-5</v>
      </c>
      <c r="AL151">
        <f t="shared" si="57"/>
        <v>5.885989739090736E-3</v>
      </c>
      <c r="AM151" s="43" cm="1">
        <f t="array" ref="AM151">MMULT($Y$6:$AH$6,TRANSPOSE(Z151:AI151))</f>
        <v>1.9118850076961223E-3</v>
      </c>
      <c r="BK151" s="4"/>
    </row>
    <row r="152" spans="1:63" ht="12.7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33">
        <v>-0.114819211211265</v>
      </c>
      <c r="AA152" s="33">
        <v>1.6025664600162901E-2</v>
      </c>
      <c r="AB152" s="33">
        <v>0.31632708795433301</v>
      </c>
      <c r="AC152" s="33">
        <v>0.240975998198241</v>
      </c>
      <c r="AD152" s="33">
        <v>-1.47039295946118E-2</v>
      </c>
      <c r="AE152" s="33">
        <v>-5.3435559229600603E-2</v>
      </c>
      <c r="AF152" s="33">
        <v>0.42850517816878603</v>
      </c>
      <c r="AG152" s="33">
        <v>7.67482256676187E-2</v>
      </c>
      <c r="AH152" s="33">
        <v>-9.5279599050900107E-3</v>
      </c>
      <c r="AI152" s="33">
        <v>0.113904505351331</v>
      </c>
      <c r="AK152" cm="1">
        <f t="array" ref="AK152">MMULT(Z152:AI152,MMULT($AA$16:$AJ$25,TRANSPOSE(Z152:AI152)))</f>
        <v>3.4819328082405285E-5</v>
      </c>
      <c r="AL152">
        <f t="shared" si="57"/>
        <v>5.9007904625062975E-3</v>
      </c>
      <c r="AM152" s="43" cm="1">
        <f t="array" ref="AM152">MMULT($Y$6:$AH$6,TRANSPOSE(Z152:AI152))</f>
        <v>1.9305769229191311E-3</v>
      </c>
      <c r="BK152" s="4"/>
    </row>
    <row r="153" spans="1:63" ht="12.7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33">
        <v>-0.116089568475267</v>
      </c>
      <c r="AA153" s="33">
        <v>1.7682858742337899E-2</v>
      </c>
      <c r="AB153" s="33">
        <v>0.31612209674390601</v>
      </c>
      <c r="AC153" s="33">
        <v>0.24174142967391399</v>
      </c>
      <c r="AD153" s="33">
        <v>-1.4173205321903399E-2</v>
      </c>
      <c r="AE153" s="33">
        <v>-5.3268697989911698E-2</v>
      </c>
      <c r="AF153" s="33">
        <v>0.428074216640076</v>
      </c>
      <c r="AG153" s="33">
        <v>7.5746893091857698E-2</v>
      </c>
      <c r="AH153" s="33">
        <v>-1.2026367885243999E-2</v>
      </c>
      <c r="AI153" s="33">
        <v>0.116190344780138</v>
      </c>
      <c r="AK153" cm="1">
        <f t="array" ref="AK153">MMULT(Z153:AI153,MMULT($AA$16:$AJ$25,TRANSPOSE(Z153:AI153)))</f>
        <v>3.4998200480521276E-5</v>
      </c>
      <c r="AL153">
        <f t="shared" si="57"/>
        <v>5.9159276939902902E-3</v>
      </c>
      <c r="AM153" s="43" cm="1">
        <f t="array" ref="AM153">MMULT($Y$6:$AH$6,TRANSPOSE(Z153:AI153))</f>
        <v>1.9492688381421396E-3</v>
      </c>
      <c r="BK153" s="4"/>
    </row>
    <row r="154" spans="1:63" ht="12.7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33">
        <v>-0.117359925739269</v>
      </c>
      <c r="AA154" s="33">
        <v>1.9340052884511901E-2</v>
      </c>
      <c r="AB154" s="33">
        <v>0.31591710553347901</v>
      </c>
      <c r="AC154" s="33">
        <v>0.242506861149587</v>
      </c>
      <c r="AD154" s="33">
        <v>-1.3642481049195E-2</v>
      </c>
      <c r="AE154" s="33">
        <v>-5.31018367502228E-2</v>
      </c>
      <c r="AF154" s="33">
        <v>0.42764325511136603</v>
      </c>
      <c r="AG154" s="33">
        <v>7.4745560516096696E-2</v>
      </c>
      <c r="AH154" s="33">
        <v>-1.4524775865398E-2</v>
      </c>
      <c r="AI154" s="33">
        <v>0.118476184208945</v>
      </c>
      <c r="AK154" cm="1">
        <f t="array" ref="AK154">MMULT(Z154:AI154,MMULT($AA$16:$AJ$25,TRANSPOSE(Z154:AI154)))</f>
        <v>3.5181492403029349E-5</v>
      </c>
      <c r="AL154">
        <f t="shared" si="57"/>
        <v>5.931398857186165E-3</v>
      </c>
      <c r="AM154" s="43" cm="1">
        <f t="array" ref="AM154">MMULT($Y$6:$AH$6,TRANSPOSE(Z154:AI154))</f>
        <v>1.9679607533651445E-3</v>
      </c>
      <c r="BK154" s="4"/>
    </row>
    <row r="155" spans="1:63" ht="12.7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33">
        <v>-0.11863028300327</v>
      </c>
      <c r="AA155" s="33">
        <v>2.0997247026686899E-2</v>
      </c>
      <c r="AB155" s="33">
        <v>0.31571211432305202</v>
      </c>
      <c r="AC155" s="33">
        <v>0.24327229262526001</v>
      </c>
      <c r="AD155" s="33">
        <v>-1.3111756776486599E-2</v>
      </c>
      <c r="AE155" s="33">
        <v>-5.2934975510533902E-2</v>
      </c>
      <c r="AF155" s="33">
        <v>0.427212293582656</v>
      </c>
      <c r="AG155" s="33">
        <v>7.3744227940335805E-2</v>
      </c>
      <c r="AH155" s="33">
        <v>-1.7023183845552001E-2</v>
      </c>
      <c r="AI155" s="33">
        <v>0.120762023637752</v>
      </c>
      <c r="AK155" cm="1">
        <f t="array" ref="AK155">MMULT(Z155:AI155,MMULT($AA$16:$AJ$25,TRANSPOSE(Z155:AI155)))</f>
        <v>3.5369203849929659E-5</v>
      </c>
      <c r="AL155">
        <f t="shared" si="57"/>
        <v>5.9472013460055021E-3</v>
      </c>
      <c r="AM155" s="43" cm="1">
        <f t="array" ref="AM155">MMULT($Y$6:$AH$6,TRANSPOSE(Z155:AI155))</f>
        <v>1.9866526685881547E-3</v>
      </c>
      <c r="BK155" s="4"/>
    </row>
    <row r="156" spans="1:63" ht="12.7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33">
        <v>-0.119900640267272</v>
      </c>
      <c r="AA156" s="33">
        <v>2.2654441168861901E-2</v>
      </c>
      <c r="AB156" s="33">
        <v>0.31550712311262502</v>
      </c>
      <c r="AC156" s="33">
        <v>0.244037724100933</v>
      </c>
      <c r="AD156" s="33">
        <v>-1.25810325037781E-2</v>
      </c>
      <c r="AE156" s="33">
        <v>-5.2768114270844997E-2</v>
      </c>
      <c r="AF156" s="33">
        <v>0.42678133205394603</v>
      </c>
      <c r="AG156" s="33">
        <v>7.2742895364574803E-2</v>
      </c>
      <c r="AH156" s="33">
        <v>-1.9521591825706001E-2</v>
      </c>
      <c r="AI156" s="33">
        <v>0.123047863066559</v>
      </c>
      <c r="AK156" cm="1">
        <f t="array" ref="AK156">MMULT(Z156:AI156,MMULT($AA$16:$AJ$25,TRANSPOSE(Z156:AI156)))</f>
        <v>3.5561334821222099E-5</v>
      </c>
      <c r="AL156">
        <f t="shared" si="57"/>
        <v>5.9633325264672353E-3</v>
      </c>
      <c r="AM156" s="43" cm="1">
        <f t="array" ref="AM156">MMULT($Y$6:$AH$6,TRANSPOSE(Z156:AI156))</f>
        <v>2.005344583811164E-3</v>
      </c>
      <c r="BK156" s="4"/>
    </row>
    <row r="157" spans="1:63" ht="12.7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33">
        <v>-0.121170997531274</v>
      </c>
      <c r="AA157" s="33">
        <v>2.4311635311036899E-2</v>
      </c>
      <c r="AB157" s="33">
        <v>0.31530213190219802</v>
      </c>
      <c r="AC157" s="33">
        <v>0.24480315557660601</v>
      </c>
      <c r="AD157" s="33">
        <v>-1.2050308231069701E-2</v>
      </c>
      <c r="AE157" s="33">
        <v>-5.2601253031156099E-2</v>
      </c>
      <c r="AF157" s="33">
        <v>0.426350370525236</v>
      </c>
      <c r="AG157" s="33">
        <v>7.1741562788813801E-2</v>
      </c>
      <c r="AH157" s="33">
        <v>-2.2019999805859999E-2</v>
      </c>
      <c r="AI157" s="33">
        <v>0.12533370249536699</v>
      </c>
      <c r="AK157" cm="1">
        <f t="array" ref="AK157">MMULT(Z157:AI157,MMULT($AA$16:$AJ$25,TRANSPOSE(Z157:AI157)))</f>
        <v>3.575788531690677E-5</v>
      </c>
      <c r="AL157">
        <f t="shared" si="57"/>
        <v>5.9797897385198062E-3</v>
      </c>
      <c r="AM157" s="43" cm="1">
        <f t="array" ref="AM157">MMULT($Y$6:$AH$6,TRANSPOSE(Z157:AI157))</f>
        <v>2.0240364990341767E-3</v>
      </c>
      <c r="BK157" s="4"/>
    </row>
    <row r="158" spans="1:63" ht="12.7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33">
        <v>-0.122441354795276</v>
      </c>
      <c r="AA158" s="33">
        <v>2.5968829453211901E-2</v>
      </c>
      <c r="AB158" s="33">
        <v>0.31509714069177103</v>
      </c>
      <c r="AC158" s="33">
        <v>0.24556858705227899</v>
      </c>
      <c r="AD158" s="33">
        <v>-1.15195839583613E-2</v>
      </c>
      <c r="AE158" s="33">
        <v>-5.2434391791467201E-2</v>
      </c>
      <c r="AF158" s="33">
        <v>0.42591940899652603</v>
      </c>
      <c r="AG158" s="33">
        <v>7.0740230213052799E-2</v>
      </c>
      <c r="AH158" s="33">
        <v>-2.4518407786013999E-2</v>
      </c>
      <c r="AI158" s="33">
        <v>0.12761954192417399</v>
      </c>
      <c r="AK158" cm="1">
        <f t="array" ref="AK158">MMULT(Z158:AI158,MMULT($AA$16:$AJ$25,TRANSPOSE(Z158:AI158)))</f>
        <v>3.5958855336983502E-5</v>
      </c>
      <c r="AL158">
        <f t="shared" si="57"/>
        <v>5.9965702978438855E-3</v>
      </c>
      <c r="AM158" s="43" cm="1">
        <f t="array" ref="AM158">MMULT($Y$6:$AH$6,TRANSPOSE(Z158:AI158))</f>
        <v>2.0427284142571856E-3</v>
      </c>
      <c r="BK158" s="4"/>
    </row>
    <row r="159" spans="1:63" ht="12.7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33">
        <v>-0.123711712059278</v>
      </c>
      <c r="AA159" s="33">
        <v>2.76260235953859E-2</v>
      </c>
      <c r="AB159" s="33">
        <v>0.31489214948134397</v>
      </c>
      <c r="AC159" s="33">
        <v>0.246334018527952</v>
      </c>
      <c r="AD159" s="33">
        <v>-1.0988859685652899E-2</v>
      </c>
      <c r="AE159" s="33">
        <v>-5.2267530551778303E-2</v>
      </c>
      <c r="AF159" s="33">
        <v>0.425488447467816</v>
      </c>
      <c r="AG159" s="33">
        <v>6.9738897637291797E-2</v>
      </c>
      <c r="AH159" s="33">
        <v>-2.7016815766168E-2</v>
      </c>
      <c r="AI159" s="33">
        <v>0.12990538135298099</v>
      </c>
      <c r="AK159" cm="1">
        <f t="array" ref="AK159">MMULT(Z159:AI159,MMULT($AA$16:$AJ$25,TRANSPOSE(Z159:AI159)))</f>
        <v>3.6164244881452296E-5</v>
      </c>
      <c r="AL159">
        <f t="shared" si="57"/>
        <v>6.0136714976337293E-3</v>
      </c>
      <c r="AM159" s="43" cm="1">
        <f t="array" ref="AM159">MMULT($Y$6:$AH$6,TRANSPOSE(Z159:AI159))</f>
        <v>2.0614203294801905E-3</v>
      </c>
      <c r="BK159" s="4"/>
    </row>
    <row r="160" spans="1:63" ht="12.7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33">
        <v>-0.124982069323279</v>
      </c>
      <c r="AA160" s="33">
        <v>2.9283217737560902E-2</v>
      </c>
      <c r="AB160" s="33">
        <v>0.31468715827091698</v>
      </c>
      <c r="AC160" s="33">
        <v>0.24709945000362499</v>
      </c>
      <c r="AD160" s="33">
        <v>-1.04581354129445E-2</v>
      </c>
      <c r="AE160" s="33">
        <v>-5.2100669312089398E-2</v>
      </c>
      <c r="AF160" s="33">
        <v>0.42505748593910597</v>
      </c>
      <c r="AG160" s="33">
        <v>6.8737565061530795E-2</v>
      </c>
      <c r="AH160" s="33">
        <v>-2.9515223746322001E-2</v>
      </c>
      <c r="AI160" s="33">
        <v>0.13219122078178799</v>
      </c>
      <c r="AK160" cm="1">
        <f t="array" ref="AK160">MMULT(Z160:AI160,MMULT($AA$16:$AJ$25,TRANSPOSE(Z160:AI160)))</f>
        <v>3.6374053950313314E-5</v>
      </c>
      <c r="AL160">
        <f t="shared" si="57"/>
        <v>6.0310906103550888E-3</v>
      </c>
      <c r="AM160" s="43" cm="1">
        <f t="array" ref="AM160">MMULT($Y$6:$AH$6,TRANSPOSE(Z160:AI160))</f>
        <v>2.0801122447032007E-3</v>
      </c>
      <c r="BK160" s="4"/>
    </row>
    <row r="161" spans="1:63" ht="12.7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33">
        <v>-0.126252426587281</v>
      </c>
      <c r="AA161" s="33">
        <v>3.09404118797359E-2</v>
      </c>
      <c r="AB161" s="33">
        <v>0.31448216706048998</v>
      </c>
      <c r="AC161" s="33">
        <v>0.247864881479298</v>
      </c>
      <c r="AD161" s="33">
        <v>-9.9274111402360993E-3</v>
      </c>
      <c r="AE161" s="33">
        <v>-5.19338080724005E-2</v>
      </c>
      <c r="AF161" s="33">
        <v>0.424626524410396</v>
      </c>
      <c r="AG161" s="33">
        <v>6.7736232485769807E-2</v>
      </c>
      <c r="AH161" s="33">
        <v>-3.2013631726475998E-2</v>
      </c>
      <c r="AI161" s="33">
        <v>0.134477060210595</v>
      </c>
      <c r="AK161" cm="1">
        <f t="array" ref="AK161">MMULT(Z161:AI161,MMULT($AA$16:$AJ$25,TRANSPOSE(Z161:AI161)))</f>
        <v>3.6588282543566481E-5</v>
      </c>
      <c r="AL161">
        <f t="shared" si="57"/>
        <v>6.0488248894778303E-3</v>
      </c>
      <c r="AM161" s="43" cm="1">
        <f t="array" ref="AM161">MMULT($Y$6:$AH$6,TRANSPOSE(Z161:AI161))</f>
        <v>2.0988041599262091E-3</v>
      </c>
      <c r="BK161" s="4"/>
    </row>
    <row r="162" spans="1:63" ht="12.7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33">
        <v>-0.12752278385128299</v>
      </c>
      <c r="AA162" s="33">
        <v>3.2597606021910898E-2</v>
      </c>
      <c r="AB162" s="33">
        <v>0.31427717585006298</v>
      </c>
      <c r="AC162" s="33">
        <v>0.24863031295497101</v>
      </c>
      <c r="AD162" s="33">
        <v>-9.3966868675277003E-3</v>
      </c>
      <c r="AE162" s="33">
        <v>-5.1766946832711602E-2</v>
      </c>
      <c r="AF162" s="33">
        <v>0.42419556288168597</v>
      </c>
      <c r="AG162" s="33">
        <v>6.6734899910008805E-2</v>
      </c>
      <c r="AH162" s="33">
        <v>-3.4512039706629999E-2</v>
      </c>
      <c r="AI162" s="33">
        <v>0.136762899639402</v>
      </c>
      <c r="AK162" cm="1">
        <f t="array" ref="AK162">MMULT(Z162:AI162,MMULT($AA$16:$AJ$25,TRANSPOSE(Z162:AI162)))</f>
        <v>3.6806930661211791E-5</v>
      </c>
      <c r="AL162">
        <f t="shared" si="57"/>
        <v>6.0668715711816243E-3</v>
      </c>
      <c r="AM162" s="43" cm="1">
        <f t="array" ref="AM162">MMULT($Y$6:$AH$6,TRANSPOSE(Z162:AI162))</f>
        <v>2.1174960751492175E-3</v>
      </c>
      <c r="BK162" s="4"/>
    </row>
    <row r="163" spans="1:63" ht="12.7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33">
        <v>-0.128793141115285</v>
      </c>
      <c r="AA163" s="33">
        <v>3.42548001640859E-2</v>
      </c>
      <c r="AB163" s="33">
        <v>0.31407218463963599</v>
      </c>
      <c r="AC163" s="33">
        <v>0.249395744430644</v>
      </c>
      <c r="AD163" s="33">
        <v>-8.8659625948192995E-3</v>
      </c>
      <c r="AE163" s="33">
        <v>-5.1600085593022697E-2</v>
      </c>
      <c r="AF163" s="33">
        <v>0.423764601352976</v>
      </c>
      <c r="AG163" s="33">
        <v>6.57335673342479E-2</v>
      </c>
      <c r="AH163" s="33">
        <v>-3.7010447686784E-2</v>
      </c>
      <c r="AI163" s="33">
        <v>0.139048739068209</v>
      </c>
      <c r="AK163" cm="1">
        <f t="array" ref="AK163">MMULT(Z163:AI163,MMULT($AA$16:$AJ$25,TRANSPOSE(Z163:AI163)))</f>
        <v>3.7029998303249258E-5</v>
      </c>
      <c r="AL163">
        <f t="shared" si="57"/>
        <v>6.085227876033013E-3</v>
      </c>
      <c r="AM163" s="43" cm="1">
        <f t="array" ref="AM163">MMULT($Y$6:$AH$6,TRANSPOSE(Z163:AI163))</f>
        <v>2.1361879903722264E-3</v>
      </c>
      <c r="BK163" s="4"/>
    </row>
    <row r="164" spans="1:63" ht="12.7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33">
        <v>-0.13006349837928599</v>
      </c>
      <c r="AA164" s="33">
        <v>3.5911994306259902E-2</v>
      </c>
      <c r="AB164" s="33">
        <v>0.31386719342920899</v>
      </c>
      <c r="AC164" s="33">
        <v>0.25016117590631698</v>
      </c>
      <c r="AD164" s="33">
        <v>-8.3352383221109005E-3</v>
      </c>
      <c r="AE164" s="33">
        <v>-5.1433224353333799E-2</v>
      </c>
      <c r="AF164" s="33">
        <v>0.42333363982426597</v>
      </c>
      <c r="AG164" s="33">
        <v>6.4732234758486898E-2</v>
      </c>
      <c r="AH164" s="33">
        <v>-3.9508855666938E-2</v>
      </c>
      <c r="AI164" s="33">
        <v>0.141334578497016</v>
      </c>
      <c r="AK164" cm="1">
        <f t="array" ref="AK164">MMULT(Z164:AI164,MMULT($AA$16:$AJ$25,TRANSPOSE(Z164:AI164)))</f>
        <v>3.7257485469678786E-5</v>
      </c>
      <c r="AL164">
        <f t="shared" si="57"/>
        <v>6.1038910106323806E-3</v>
      </c>
      <c r="AM164" s="43" cm="1">
        <f t="array" ref="AM164">MMULT($Y$6:$AH$6,TRANSPOSE(Z164:AI164))</f>
        <v>2.1548799055952331E-3</v>
      </c>
      <c r="BK164" s="4"/>
    </row>
    <row r="165" spans="1:63" ht="12.7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33">
        <v>-0.13133385564328801</v>
      </c>
      <c r="AA165" s="33">
        <v>3.7569188448434897E-2</v>
      </c>
      <c r="AB165" s="33">
        <v>0.31366220221878199</v>
      </c>
      <c r="AC165" s="33">
        <v>0.25092660738199002</v>
      </c>
      <c r="AD165" s="33">
        <v>-7.8045140494024997E-3</v>
      </c>
      <c r="AE165" s="33">
        <v>-5.1266363113644901E-2</v>
      </c>
      <c r="AF165" s="33">
        <v>0.422902678295556</v>
      </c>
      <c r="AG165" s="33">
        <v>6.3730902182725896E-2</v>
      </c>
      <c r="AH165" s="33">
        <v>-4.2007263647092001E-2</v>
      </c>
      <c r="AI165" s="33">
        <v>0.143620417925823</v>
      </c>
      <c r="AK165" cm="1">
        <f t="array" ref="AK165">MMULT(Z165:AI165,MMULT($AA$16:$AJ$25,TRANSPOSE(Z165:AI165)))</f>
        <v>3.7489392160500538E-5</v>
      </c>
      <c r="AL165">
        <f t="shared" si="57"/>
        <v>6.122858169229509E-3</v>
      </c>
      <c r="AM165" s="43" cm="1">
        <f t="array" ref="AM165">MMULT($Y$6:$AH$6,TRANSPOSE(Z165:AI165))</f>
        <v>2.1735718208182415E-3</v>
      </c>
      <c r="BK165" s="4"/>
    </row>
    <row r="166" spans="1:63" ht="12.7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33">
        <v>-0.13260421290728999</v>
      </c>
      <c r="AA166" s="33">
        <v>3.9226382590609898E-2</v>
      </c>
      <c r="AB166" s="33">
        <v>0.313457211008355</v>
      </c>
      <c r="AC166" s="33">
        <v>0.251692038857663</v>
      </c>
      <c r="AD166" s="33">
        <v>-7.2737897766940998E-3</v>
      </c>
      <c r="AE166" s="33">
        <v>-5.10995018739561E-2</v>
      </c>
      <c r="AF166" s="33">
        <v>0.42247171676684597</v>
      </c>
      <c r="AG166" s="33">
        <v>6.2729569606964894E-2</v>
      </c>
      <c r="AH166" s="33">
        <v>-4.4505671627246002E-2</v>
      </c>
      <c r="AI166" s="33">
        <v>0.14590625735463</v>
      </c>
      <c r="AK166" cm="1">
        <f t="array" ref="AK166">MMULT(Z166:AI166,MMULT($AA$16:$AJ$25,TRANSPOSE(Z166:AI166)))</f>
        <v>3.772571837571442E-5</v>
      </c>
      <c r="AL166">
        <f t="shared" si="57"/>
        <v>6.1421265353063526E-3</v>
      </c>
      <c r="AM166" s="43" cm="1">
        <f t="array" ref="AM166">MMULT($Y$6:$AH$6,TRANSPOSE(Z166:AI166))</f>
        <v>2.1922637360412499E-3</v>
      </c>
      <c r="BK166" s="4"/>
    </row>
    <row r="167" spans="1:63" ht="12.7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33">
        <v>-0.13387457017129201</v>
      </c>
      <c r="AA167" s="33">
        <v>4.08835767327849E-2</v>
      </c>
      <c r="AB167" s="33">
        <v>0.313252219797928</v>
      </c>
      <c r="AC167" s="33">
        <v>0.25245747033333599</v>
      </c>
      <c r="AD167" s="33">
        <v>-6.7430655039856999E-3</v>
      </c>
      <c r="AE167" s="33">
        <v>-5.0932640634267203E-2</v>
      </c>
      <c r="AF167" s="33">
        <v>0.422040755238136</v>
      </c>
      <c r="AG167" s="33">
        <v>6.1728237031203899E-2</v>
      </c>
      <c r="AH167" s="33">
        <v>-4.7004079607400003E-2</v>
      </c>
      <c r="AI167" s="33">
        <v>0.148192096783438</v>
      </c>
      <c r="AK167" cm="1">
        <f t="array" ref="AK167">MMULT(Z167:AI167,MMULT($AA$16:$AJ$25,TRANSPOSE(Z167:AI167)))</f>
        <v>3.7966464115320566E-5</v>
      </c>
      <c r="AL167">
        <f t="shared" si="57"/>
        <v>6.161693283126041E-3</v>
      </c>
      <c r="AM167" s="43" cm="1">
        <f t="array" ref="AM167">MMULT($Y$6:$AH$6,TRANSPOSE(Z167:AI167))</f>
        <v>2.2109556512642636E-3</v>
      </c>
      <c r="BK167" s="4"/>
    </row>
    <row r="168" spans="1:63" ht="12.7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33">
        <v>-0.13514492743529399</v>
      </c>
      <c r="AA168" s="33">
        <v>4.2540770874959902E-2</v>
      </c>
      <c r="AB168" s="33">
        <v>0.313047228587501</v>
      </c>
      <c r="AC168" s="33">
        <v>0.25322290180900903</v>
      </c>
      <c r="AD168" s="33">
        <v>-6.2123412312773E-3</v>
      </c>
      <c r="AE168" s="33">
        <v>-5.0765779394578298E-2</v>
      </c>
      <c r="AF168" s="33">
        <v>0.42160979370942597</v>
      </c>
      <c r="AG168" s="33">
        <v>6.0726904455442897E-2</v>
      </c>
      <c r="AH168" s="33">
        <v>-4.9502487587554003E-2</v>
      </c>
      <c r="AI168" s="33">
        <v>0.15047793621224501</v>
      </c>
      <c r="AK168" cm="1">
        <f t="array" ref="AK168">MMULT(Z168:AI168,MMULT($AA$16:$AJ$25,TRANSPOSE(Z168:AI168)))</f>
        <v>3.8211629379318739E-5</v>
      </c>
      <c r="AL168">
        <f t="shared" si="57"/>
        <v>6.1815555792469213E-3</v>
      </c>
      <c r="AM168" s="43" cm="1">
        <f t="array" ref="AM168">MMULT($Y$6:$AH$6,TRANSPOSE(Z168:AI168))</f>
        <v>2.229647566487272E-3</v>
      </c>
      <c r="BK168" s="4"/>
    </row>
    <row r="169" spans="1:63" ht="12.7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33">
        <v>-0.13641528469929601</v>
      </c>
      <c r="AA169" s="33">
        <v>4.4197965017133897E-2</v>
      </c>
      <c r="AB169" s="33">
        <v>0.31284223737707401</v>
      </c>
      <c r="AC169" s="33">
        <v>0.25398833328468201</v>
      </c>
      <c r="AD169" s="33">
        <v>-5.6816169585689E-3</v>
      </c>
      <c r="AE169" s="33">
        <v>-5.05989181548894E-2</v>
      </c>
      <c r="AF169" s="33">
        <v>0.421178832180716</v>
      </c>
      <c r="AG169" s="33">
        <v>5.9725571879681902E-2</v>
      </c>
      <c r="AH169" s="33">
        <v>-5.2000895567707997E-2</v>
      </c>
      <c r="AI169" s="33">
        <v>0.15276377564105201</v>
      </c>
      <c r="AK169" cm="1">
        <f t="array" ref="AK169">MMULT(Z169:AI169,MMULT($AA$16:$AJ$25,TRANSPOSE(Z169:AI169)))</f>
        <v>3.8461214167709002E-5</v>
      </c>
      <c r="AL169">
        <f t="shared" si="57"/>
        <v>6.201710584000918E-3</v>
      </c>
      <c r="AM169" s="43" cm="1">
        <f t="array" ref="AM169">MMULT($Y$6:$AH$6,TRANSPOSE(Z169:AI169))</f>
        <v>2.2483394817102769E-3</v>
      </c>
      <c r="BK169" s="4"/>
    </row>
    <row r="170" spans="1:63" ht="12.7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33">
        <v>-0.137685641963297</v>
      </c>
      <c r="AA170" s="33">
        <v>4.5855159159308899E-2</v>
      </c>
      <c r="AB170" s="33">
        <v>0.31263724616664701</v>
      </c>
      <c r="AC170" s="33">
        <v>0.25475376476035499</v>
      </c>
      <c r="AD170" s="33">
        <v>-5.1508926858605001E-3</v>
      </c>
      <c r="AE170" s="33">
        <v>-5.0432056915200502E-2</v>
      </c>
      <c r="AF170" s="33">
        <v>0.42074787065200597</v>
      </c>
      <c r="AG170" s="33">
        <v>5.87242393039209E-2</v>
      </c>
      <c r="AH170" s="33">
        <v>-5.4499303547861998E-2</v>
      </c>
      <c r="AI170" s="33">
        <v>0.15504961506985901</v>
      </c>
      <c r="AK170" cm="1">
        <f t="array" ref="AK170">MMULT(Z170:AI170,MMULT($AA$16:$AJ$25,TRANSPOSE(Z170:AI170)))</f>
        <v>3.8715218480491495E-5</v>
      </c>
      <c r="AL170">
        <f t="shared" si="57"/>
        <v>6.2221554529352198E-3</v>
      </c>
      <c r="AM170" s="43" cm="1">
        <f t="array" ref="AM170">MMULT($Y$6:$AH$6,TRANSPOSE(Z170:AI170))</f>
        <v>2.2670313969332871E-3</v>
      </c>
      <c r="BK170" s="4"/>
    </row>
    <row r="171" spans="1:63" ht="12.7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33">
        <v>-0.13895599922729901</v>
      </c>
      <c r="AA171" s="33">
        <v>4.7512353301483901E-2</v>
      </c>
      <c r="AB171" s="33">
        <v>0.31243225495622001</v>
      </c>
      <c r="AC171" s="33">
        <v>0.25551919623602798</v>
      </c>
      <c r="AD171" s="33">
        <v>-4.6201684131521002E-3</v>
      </c>
      <c r="AE171" s="33">
        <v>-5.0265195675511597E-2</v>
      </c>
      <c r="AF171" s="33">
        <v>0.420316909123296</v>
      </c>
      <c r="AG171" s="33">
        <v>5.7722906728160002E-2</v>
      </c>
      <c r="AH171" s="33">
        <v>-5.6997711528015998E-2</v>
      </c>
      <c r="AI171" s="33">
        <v>0.15733545449866601</v>
      </c>
      <c r="AK171" cm="1">
        <f t="array" ref="AK171">MMULT(Z171:AI171,MMULT($AA$16:$AJ$25,TRANSPOSE(Z171:AI171)))</f>
        <v>3.8973642317666118E-5</v>
      </c>
      <c r="AL171">
        <f t="shared" si="57"/>
        <v>6.2428873382166777E-3</v>
      </c>
      <c r="AM171" s="43" cm="1">
        <f t="array" ref="AM171">MMULT($Y$6:$AH$6,TRANSPOSE(Z171:AI171))</f>
        <v>2.2857233121562955E-3</v>
      </c>
      <c r="BK171" s="4"/>
    </row>
    <row r="172" spans="1:63" ht="12.7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33">
        <v>-0.140226356491301</v>
      </c>
      <c r="AA172" s="33">
        <v>4.9169547443658902E-2</v>
      </c>
      <c r="AB172" s="33">
        <v>0.31222726374579302</v>
      </c>
      <c r="AC172" s="33">
        <v>0.25628462771170102</v>
      </c>
      <c r="AD172" s="33">
        <v>-4.0894441404437003E-3</v>
      </c>
      <c r="AE172" s="33">
        <v>-5.0098334435822699E-2</v>
      </c>
      <c r="AF172" s="33">
        <v>0.41988594759458597</v>
      </c>
      <c r="AG172" s="33">
        <v>5.6721574152399E-2</v>
      </c>
      <c r="AH172" s="33">
        <v>-5.9496119508169E-2</v>
      </c>
      <c r="AI172" s="33">
        <v>0.15962129392747301</v>
      </c>
      <c r="AK172" cm="1">
        <f t="array" ref="AK172">MMULT(Z172:AI172,MMULT($AA$16:$AJ$25,TRANSPOSE(Z172:AI172)))</f>
        <v>3.9236485679232903E-5</v>
      </c>
      <c r="AL172">
        <f t="shared" si="57"/>
        <v>6.2639033899983569E-3</v>
      </c>
      <c r="AM172" s="43" cm="1">
        <f t="array" ref="AM172">MMULT($Y$6:$AH$6,TRANSPOSE(Z172:AI172))</f>
        <v>2.3044152273793026E-3</v>
      </c>
      <c r="BK172" s="4"/>
    </row>
    <row r="173" spans="1:63" ht="12.7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33">
        <v>-0.14149671375530301</v>
      </c>
      <c r="AA173" s="33">
        <v>5.0826741585833897E-2</v>
      </c>
      <c r="AB173" s="33">
        <v>0.31202227253536602</v>
      </c>
      <c r="AC173" s="33">
        <v>0.257050059187374</v>
      </c>
      <c r="AD173" s="33">
        <v>-3.5587198677353E-3</v>
      </c>
      <c r="AE173" s="33">
        <v>-4.9931473196133801E-2</v>
      </c>
      <c r="AF173" s="33">
        <v>0.419454986065876</v>
      </c>
      <c r="AG173" s="33">
        <v>5.5720241576637998E-2</v>
      </c>
      <c r="AH173" s="33">
        <v>-6.1994527488323001E-2</v>
      </c>
      <c r="AI173" s="33">
        <v>0.16190713335627999</v>
      </c>
      <c r="AK173" cm="1">
        <f t="array" ref="AK173">MMULT(Z173:AI173,MMULT($AA$16:$AJ$25,TRANSPOSE(Z173:AI173)))</f>
        <v>3.9503748565191811E-5</v>
      </c>
      <c r="AL173">
        <f t="shared" si="57"/>
        <v>6.2852007577476644E-3</v>
      </c>
      <c r="AM173" s="43" cm="1">
        <f t="array" ref="AM173">MMULT($Y$6:$AH$6,TRANSPOSE(Z173:AI173))</f>
        <v>2.3231071426023111E-3</v>
      </c>
      <c r="BK173" s="4"/>
    </row>
    <row r="174" spans="1:63" ht="12.7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33">
        <v>-0.142767071019304</v>
      </c>
      <c r="AA174" s="33">
        <v>5.2483935728007899E-2</v>
      </c>
      <c r="AB174" s="33">
        <v>0.31181728132493902</v>
      </c>
      <c r="AC174" s="33">
        <v>0.25781549066304699</v>
      </c>
      <c r="AD174" s="33">
        <v>-3.0279955950269001E-3</v>
      </c>
      <c r="AE174" s="33">
        <v>-4.9764611956444903E-2</v>
      </c>
      <c r="AF174" s="33">
        <v>0.41902402453716597</v>
      </c>
      <c r="AG174" s="33">
        <v>5.4718909000877003E-2</v>
      </c>
      <c r="AH174" s="33">
        <v>-6.4492935468476995E-2</v>
      </c>
      <c r="AI174" s="33">
        <v>0.16419297278508699</v>
      </c>
      <c r="AK174" cm="1">
        <f t="array" ref="AK174">MMULT(Z174:AI174,MMULT($AA$16:$AJ$25,TRANSPOSE(Z174:AI174)))</f>
        <v>3.9775430975542801E-5</v>
      </c>
      <c r="AL174">
        <f t="shared" si="57"/>
        <v>6.3067765915357111E-3</v>
      </c>
      <c r="AM174" s="43" cm="1">
        <f t="array" ref="AM174">MMULT($Y$6:$AH$6,TRANSPOSE(Z174:AI174))</f>
        <v>2.3417990578253178E-3</v>
      </c>
      <c r="BK174" s="4"/>
    </row>
    <row r="175" spans="1:63" ht="12.7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33">
        <v>-0.14403742828330601</v>
      </c>
      <c r="AA175" s="33">
        <v>5.4141129870182901E-2</v>
      </c>
      <c r="AB175" s="33">
        <v>0.31161229011451202</v>
      </c>
      <c r="AC175" s="33">
        <v>0.25858092213872003</v>
      </c>
      <c r="AD175" s="33">
        <v>-2.4972713223185001E-3</v>
      </c>
      <c r="AE175" s="33">
        <v>-4.9597750716755998E-2</v>
      </c>
      <c r="AF175" s="33">
        <v>0.418593063008456</v>
      </c>
      <c r="AG175" s="33">
        <v>5.3717576425116001E-2</v>
      </c>
      <c r="AH175" s="33">
        <v>-6.6991343448631002E-2</v>
      </c>
      <c r="AI175" s="33">
        <v>0.16647881221389399</v>
      </c>
      <c r="AK175" cm="1">
        <f t="array" ref="AK175">MMULT(Z175:AI175,MMULT($AA$16:$AJ$25,TRANSPOSE(Z175:AI175)))</f>
        <v>4.0051532910286009E-5</v>
      </c>
      <c r="AL175">
        <f t="shared" si="57"/>
        <v>6.3286280432875821E-3</v>
      </c>
      <c r="AM175" s="43" cm="1">
        <f t="array" ref="AM175">MMULT($Y$6:$AH$6,TRANSPOSE(Z175:AI175))</f>
        <v>2.3604909730483262E-3</v>
      </c>
      <c r="BK175" s="4"/>
    </row>
    <row r="176" spans="1:63" ht="12.7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33">
        <v>-0.145307785547308</v>
      </c>
      <c r="AA176" s="33">
        <v>5.5798324012357903E-2</v>
      </c>
      <c r="AB176" s="33">
        <v>0.31140729890408497</v>
      </c>
      <c r="AC176" s="33">
        <v>0.25934635361439301</v>
      </c>
      <c r="AD176" s="33">
        <v>-1.9665470496100998E-3</v>
      </c>
      <c r="AE176" s="33">
        <v>-4.94308894770671E-2</v>
      </c>
      <c r="AF176" s="33">
        <v>0.41816210147974597</v>
      </c>
      <c r="AG176" s="33">
        <v>5.2716243849354999E-2</v>
      </c>
      <c r="AH176" s="33">
        <v>-6.9489751428784996E-2</v>
      </c>
      <c r="AI176" s="33">
        <v>0.16876465164270099</v>
      </c>
      <c r="AK176" cm="1">
        <f t="array" ref="AK176">MMULT(Z176:AI176,MMULT($AA$16:$AJ$25,TRANSPOSE(Z176:AI176)))</f>
        <v>4.0332054369421352E-5</v>
      </c>
      <c r="AL176">
        <f t="shared" si="57"/>
        <v>6.350752267993246E-3</v>
      </c>
      <c r="AM176" s="43" cm="1">
        <f t="array" ref="AM176">MMULT($Y$6:$AH$6,TRANSPOSE(Z176:AI176))</f>
        <v>2.379182888271335E-3</v>
      </c>
      <c r="BK176" s="4"/>
    </row>
    <row r="177" spans="1:63" ht="12.7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33">
        <v>-0.14657814281131001</v>
      </c>
      <c r="AA177" s="33">
        <v>5.7455518154532897E-2</v>
      </c>
      <c r="AB177" s="33">
        <v>0.31120230769365798</v>
      </c>
      <c r="AC177" s="33">
        <v>0.26011178509006599</v>
      </c>
      <c r="AD177" s="33">
        <v>-1.4358227769017001E-3</v>
      </c>
      <c r="AE177" s="33">
        <v>-4.9264028237378202E-2</v>
      </c>
      <c r="AF177" s="33">
        <v>0.417731139951036</v>
      </c>
      <c r="AG177" s="33">
        <v>5.1714911273593997E-2</v>
      </c>
      <c r="AH177" s="33">
        <v>-7.1988159408939004E-2</v>
      </c>
      <c r="AI177" s="33">
        <v>0.17105049107150799</v>
      </c>
      <c r="AK177" cm="1">
        <f t="array" ref="AK177">MMULT(Z177:AI177,MMULT($AA$16:$AJ$25,TRANSPOSE(Z177:AI177)))</f>
        <v>4.0616995352948845E-5</v>
      </c>
      <c r="AL177">
        <f t="shared" si="57"/>
        <v>6.3731464248790682E-3</v>
      </c>
      <c r="AM177" s="43" cm="1">
        <f t="array" ref="AM177">MMULT($Y$6:$AH$6,TRANSPOSE(Z177:AI177))</f>
        <v>2.3978748034943435E-3</v>
      </c>
      <c r="BK177" s="4"/>
    </row>
    <row r="178" spans="1:63" ht="12.7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33">
        <v>-0.147848500075312</v>
      </c>
      <c r="AA178" s="33">
        <v>5.9112712296707899E-2</v>
      </c>
      <c r="AB178" s="33">
        <v>0.31099731648323098</v>
      </c>
      <c r="AC178" s="33">
        <v>0.26087721656573898</v>
      </c>
      <c r="AD178" s="33">
        <v>-9.0509850419329802E-4</v>
      </c>
      <c r="AE178" s="33">
        <v>-4.9097166997689297E-2</v>
      </c>
      <c r="AF178" s="33">
        <v>0.41730017842232597</v>
      </c>
      <c r="AG178" s="33">
        <v>5.0713578697833002E-2</v>
      </c>
      <c r="AH178" s="33">
        <v>-7.4486567389092997E-2</v>
      </c>
      <c r="AI178" s="33">
        <v>0.17333633050031599</v>
      </c>
      <c r="AK178" cm="1">
        <f t="array" ref="AK178">MMULT(Z178:AI178,MMULT($AA$16:$AJ$25,TRANSPOSE(Z178:AI178)))</f>
        <v>4.0906355860868596E-5</v>
      </c>
      <c r="AL178">
        <f t="shared" si="57"/>
        <v>6.3958076785397945E-3</v>
      </c>
      <c r="AM178" s="43" cm="1">
        <f t="array" ref="AM178">MMULT($Y$6:$AH$6,TRANSPOSE(Z178:AI178))</f>
        <v>2.4165667187173567E-3</v>
      </c>
      <c r="BK178" s="4"/>
    </row>
    <row r="179" spans="1:63" ht="12.7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33">
        <v>-0.14911885733931299</v>
      </c>
      <c r="AA179" s="33">
        <v>6.0769906438881902E-2</v>
      </c>
      <c r="AB179" s="33">
        <v>0.31079232527280398</v>
      </c>
      <c r="AC179" s="33">
        <v>0.26164264804141202</v>
      </c>
      <c r="AD179" s="33">
        <v>-3.7437423148489702E-4</v>
      </c>
      <c r="AE179" s="33">
        <v>-4.8930305758000399E-2</v>
      </c>
      <c r="AF179" s="33">
        <v>0.416869216893616</v>
      </c>
      <c r="AG179" s="33">
        <v>4.9712246122072E-2</v>
      </c>
      <c r="AH179" s="33">
        <v>-7.6984975369247005E-2</v>
      </c>
      <c r="AI179" s="33">
        <v>0.175622169929123</v>
      </c>
      <c r="AK179" cm="1">
        <f t="array" ref="AK179">MMULT(Z179:AI179,MMULT($AA$16:$AJ$25,TRANSPOSE(Z179:AI179)))</f>
        <v>4.1200135893180313E-5</v>
      </c>
      <c r="AL179">
        <f t="shared" si="57"/>
        <v>6.4187332000310085E-3</v>
      </c>
      <c r="AM179" s="43" cm="1">
        <f t="array" ref="AM179">MMULT($Y$6:$AH$6,TRANSPOSE(Z179:AI179))</f>
        <v>2.4352586339403638E-3</v>
      </c>
      <c r="BK179" s="4"/>
    </row>
    <row r="180" spans="1:63" ht="12.7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33">
        <v>-0.150389214603315</v>
      </c>
      <c r="AA180" s="33">
        <v>6.2427100581056903E-2</v>
      </c>
      <c r="AB180" s="33">
        <v>0.31058733406237699</v>
      </c>
      <c r="AC180" s="33">
        <v>0.262408079517085</v>
      </c>
      <c r="AD180" s="33">
        <v>1.56350041223496E-4</v>
      </c>
      <c r="AE180" s="33">
        <v>-4.8763444518311501E-2</v>
      </c>
      <c r="AF180" s="33">
        <v>0.41643825536490597</v>
      </c>
      <c r="AG180" s="33">
        <v>4.8710913546311102E-2</v>
      </c>
      <c r="AH180" s="33">
        <v>-7.9483383349400999E-2</v>
      </c>
      <c r="AI180" s="33">
        <v>0.17790800935793</v>
      </c>
      <c r="AK180" cm="1">
        <f t="array" ref="AK180">MMULT(Z180:AI180,MMULT($AA$16:$AJ$25,TRANSPOSE(Z180:AI180)))</f>
        <v>4.1498335449884248E-5</v>
      </c>
      <c r="AL180">
        <f t="shared" si="57"/>
        <v>6.4419201679223135E-3</v>
      </c>
      <c r="AM180" s="43" cm="1">
        <f t="array" ref="AM180">MMULT($Y$6:$AH$6,TRANSPOSE(Z180:AI180))</f>
        <v>2.4539505491633722E-3</v>
      </c>
      <c r="BK180" s="4"/>
    </row>
    <row r="181" spans="1:63" ht="12.7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33">
        <v>-0.15165957186731699</v>
      </c>
      <c r="AA181" s="33">
        <v>6.4084294723231905E-2</v>
      </c>
      <c r="AB181" s="33">
        <v>0.31038234285194999</v>
      </c>
      <c r="AC181" s="33">
        <v>0.26317351099275799</v>
      </c>
      <c r="AD181" s="33">
        <v>6.8707431393189695E-4</v>
      </c>
      <c r="AE181" s="33">
        <v>-4.8596583278622603E-2</v>
      </c>
      <c r="AF181" s="33">
        <v>0.416007293836197</v>
      </c>
      <c r="AG181" s="33">
        <v>4.77095809705501E-2</v>
      </c>
      <c r="AH181" s="33">
        <v>-8.1981791329555007E-2</v>
      </c>
      <c r="AI181" s="33">
        <v>0.180193848786737</v>
      </c>
      <c r="AK181" cm="1">
        <f t="array" ref="AK181">MMULT(Z181:AI181,MMULT($AA$16:$AJ$25,TRANSPOSE(Z181:AI181)))</f>
        <v>4.1800954530980387E-5</v>
      </c>
      <c r="AL181">
        <f t="shared" si="57"/>
        <v>6.4653657693111519E-3</v>
      </c>
      <c r="AM181" s="43" cm="1">
        <f t="array" ref="AM181">MMULT($Y$6:$AH$6,TRANSPOSE(Z181:AI181))</f>
        <v>2.4726424643863819E-3</v>
      </c>
      <c r="BK181" s="4"/>
    </row>
    <row r="182" spans="1:63" ht="12.7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33">
        <v>-0.152929929131319</v>
      </c>
      <c r="AA182" s="33">
        <v>6.57414888654069E-2</v>
      </c>
      <c r="AB182" s="33">
        <v>0.31017735164152299</v>
      </c>
      <c r="AC182" s="33">
        <v>0.26393894246843103</v>
      </c>
      <c r="AD182" s="33">
        <v>1.2177985866402999E-3</v>
      </c>
      <c r="AE182" s="33">
        <v>-4.8429722038933698E-2</v>
      </c>
      <c r="AF182" s="33">
        <v>0.41557633230748597</v>
      </c>
      <c r="AG182" s="33">
        <v>4.6708248394789098E-2</v>
      </c>
      <c r="AH182" s="33">
        <v>-8.4480199309709E-2</v>
      </c>
      <c r="AI182" s="33">
        <v>0.182479688215544</v>
      </c>
      <c r="AK182" cm="1">
        <f t="array" ref="AK182">MMULT(Z182:AI182,MMULT($AA$16:$AJ$25,TRANSPOSE(Z182:AI182)))</f>
        <v>4.210799313646856E-5</v>
      </c>
      <c r="AL182">
        <f t="shared" si="57"/>
        <v>6.4890672007977051E-3</v>
      </c>
      <c r="AM182" s="43" cm="1">
        <f t="array" ref="AM182">MMULT($Y$6:$AH$6,TRANSPOSE(Z182:AI182))</f>
        <v>2.4913343796093895E-3</v>
      </c>
      <c r="BK182" s="4"/>
    </row>
    <row r="183" spans="1:63" ht="12.7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33">
        <v>-0.15420028639532099</v>
      </c>
      <c r="AA183" s="33">
        <v>6.7398683007581894E-2</v>
      </c>
      <c r="AB183" s="33">
        <v>0.30997236043109599</v>
      </c>
      <c r="AC183" s="33">
        <v>0.26470437394410401</v>
      </c>
      <c r="AD183" s="33">
        <v>1.7485228593487E-3</v>
      </c>
      <c r="AE183" s="33">
        <v>-4.82628607992448E-2</v>
      </c>
      <c r="AF183" s="33">
        <v>0.415145370778777</v>
      </c>
      <c r="AG183" s="33">
        <v>4.5706915819028103E-2</v>
      </c>
      <c r="AH183" s="33">
        <v>-8.6978607289862994E-2</v>
      </c>
      <c r="AI183" s="33">
        <v>0.184765527644351</v>
      </c>
      <c r="AK183" cm="1">
        <f t="array" ref="AK183">MMULT(Z183:AI183,MMULT($AA$16:$AJ$25,TRANSPOSE(Z183:AI183)))</f>
        <v>4.241945126634899E-5</v>
      </c>
      <c r="AL183">
        <f t="shared" si="57"/>
        <v>6.5130216694211139E-3</v>
      </c>
      <c r="AM183" s="43" cm="1">
        <f t="array" ref="AM183">MMULT($Y$6:$AH$6,TRANSPOSE(Z183:AI183))</f>
        <v>2.5100262948323988E-3</v>
      </c>
      <c r="BK183" s="4"/>
    </row>
    <row r="184" spans="1:63" ht="12.7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33">
        <v>-0.15547064365932201</v>
      </c>
      <c r="AA184" s="33">
        <v>6.9055877149755904E-2</v>
      </c>
      <c r="AB184" s="33">
        <v>0.309767369220669</v>
      </c>
      <c r="AC184" s="33">
        <v>0.26546980541977599</v>
      </c>
      <c r="AD184" s="33">
        <v>2.2792471320570999E-3</v>
      </c>
      <c r="AE184" s="33">
        <v>-4.8095999559555902E-2</v>
      </c>
      <c r="AF184" s="33">
        <v>0.41471440925006697</v>
      </c>
      <c r="AG184" s="33">
        <v>4.4705583243267101E-2</v>
      </c>
      <c r="AH184" s="33">
        <v>-8.9477015270017002E-2</v>
      </c>
      <c r="AI184" s="33">
        <v>0.187051367073158</v>
      </c>
      <c r="AK184" cm="1">
        <f t="array" ref="AK184">MMULT(Z184:AI184,MMULT($AA$16:$AJ$25,TRANSPOSE(Z184:AI184)))</f>
        <v>4.2735328920621375E-5</v>
      </c>
      <c r="AL184">
        <f t="shared" si="57"/>
        <v>6.5372263935572382E-3</v>
      </c>
      <c r="AM184" s="43" cm="1">
        <f t="array" ref="AM184">MMULT($Y$6:$AH$6,TRANSPOSE(Z184:AI184))</f>
        <v>2.5287182100554033E-3</v>
      </c>
      <c r="BK184" s="4"/>
    </row>
    <row r="185" spans="1:63" ht="12.7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33">
        <v>-0.15674100092332399</v>
      </c>
      <c r="AA185" s="33">
        <v>7.0713071291930898E-2</v>
      </c>
      <c r="AB185" s="33">
        <v>0.309562378010242</v>
      </c>
      <c r="AC185" s="33">
        <v>0.26623523689544898</v>
      </c>
      <c r="AD185" s="33">
        <v>2.8099714047654998E-3</v>
      </c>
      <c r="AE185" s="33">
        <v>-4.7929138319866997E-2</v>
      </c>
      <c r="AF185" s="33">
        <v>0.414283447721357</v>
      </c>
      <c r="AG185" s="33">
        <v>4.3704250667506099E-2</v>
      </c>
      <c r="AH185" s="33">
        <v>-9.1975423250170996E-2</v>
      </c>
      <c r="AI185" s="33">
        <v>0.18933720650196501</v>
      </c>
      <c r="AK185" cm="1">
        <f t="array" ref="AK185">MMULT(Z185:AI185,MMULT($AA$16:$AJ$25,TRANSPOSE(Z185:AI185)))</f>
        <v>4.3055626099286037E-5</v>
      </c>
      <c r="AL185">
        <f t="shared" si="57"/>
        <v>6.5616786037786118E-3</v>
      </c>
      <c r="AM185" s="43" cm="1">
        <f t="array" ref="AM185">MMULT($Y$6:$AH$6,TRANSPOSE(Z185:AI185))</f>
        <v>2.5474101252784122E-3</v>
      </c>
      <c r="BK185" s="4"/>
    </row>
    <row r="186" spans="1:63" ht="12.7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33">
        <v>-0.15801135818732601</v>
      </c>
      <c r="AA186" s="33">
        <v>7.2370265434105893E-2</v>
      </c>
      <c r="AB186" s="33">
        <v>0.309357386799815</v>
      </c>
      <c r="AC186" s="33">
        <v>0.26700066837112302</v>
      </c>
      <c r="AD186" s="33">
        <v>3.3406956774739002E-3</v>
      </c>
      <c r="AE186" s="33">
        <v>-4.7762277080178099E-2</v>
      </c>
      <c r="AF186" s="33">
        <v>0.41385248619264697</v>
      </c>
      <c r="AG186" s="33">
        <v>4.2702918091745097E-2</v>
      </c>
      <c r="AH186" s="33">
        <v>-9.4473831230325003E-2</v>
      </c>
      <c r="AI186" s="33">
        <v>0.19162304593077201</v>
      </c>
      <c r="AK186" cm="1">
        <f t="array" ref="AK186">MMULT(Z186:AI186,MMULT($AA$16:$AJ$25,TRANSPOSE(Z186:AI186)))</f>
        <v>4.338034280234289E-5</v>
      </c>
      <c r="AL186">
        <f t="shared" si="57"/>
        <v>6.5863755436767263E-3</v>
      </c>
      <c r="AM186" s="43" cm="1">
        <f t="array" ref="AM186">MMULT($Y$6:$AH$6,TRANSPOSE(Z186:AI186))</f>
        <v>2.5661020405014223E-3</v>
      </c>
      <c r="BK186" s="4"/>
    </row>
    <row r="187" spans="1:63" ht="12.7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33">
        <v>-0.15928171545132799</v>
      </c>
      <c r="AA187" s="33">
        <v>7.4027459576280902E-2</v>
      </c>
      <c r="AB187" s="33">
        <v>0.30915239558938801</v>
      </c>
      <c r="AC187" s="33">
        <v>0.267766099846796</v>
      </c>
      <c r="AD187" s="33">
        <v>3.8714199501823001E-3</v>
      </c>
      <c r="AE187" s="33">
        <v>-4.7595415840489201E-2</v>
      </c>
      <c r="AF187" s="33">
        <v>0.413421524663937</v>
      </c>
      <c r="AG187" s="33">
        <v>4.1701585515984102E-2</v>
      </c>
      <c r="AH187" s="33">
        <v>-9.6972239210478997E-2</v>
      </c>
      <c r="AI187" s="33">
        <v>0.19390888535957901</v>
      </c>
      <c r="AK187" cm="1">
        <f t="array" ref="AK187">MMULT(Z187:AI187,MMULT($AA$16:$AJ$25,TRANSPOSE(Z187:AI187)))</f>
        <v>4.3709479029791851E-5</v>
      </c>
      <c r="AL187">
        <f t="shared" si="57"/>
        <v>6.6113144706474109E-3</v>
      </c>
      <c r="AM187" s="43" cm="1">
        <f t="array" ref="AM187">MMULT($Y$6:$AH$6,TRANSPOSE(Z187:AI187))</f>
        <v>2.5847939557244316E-3</v>
      </c>
      <c r="BK187" s="4"/>
    </row>
    <row r="188" spans="1:63" ht="12.7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33">
        <v>-0.16055207271533001</v>
      </c>
      <c r="AA188" s="33">
        <v>7.5684653718455897E-2</v>
      </c>
      <c r="AB188" s="33">
        <v>0.30894740437896101</v>
      </c>
      <c r="AC188" s="33">
        <v>0.26853153132246799</v>
      </c>
      <c r="AD188" s="33">
        <v>4.4021442228907E-3</v>
      </c>
      <c r="AE188" s="33">
        <v>-4.7428554600800303E-2</v>
      </c>
      <c r="AF188" s="33">
        <v>0.41299056313522697</v>
      </c>
      <c r="AG188" s="33">
        <v>4.0700252940223197E-2</v>
      </c>
      <c r="AH188" s="33">
        <v>-9.9470647190633005E-2</v>
      </c>
      <c r="AI188" s="33">
        <v>0.19619472478838701</v>
      </c>
      <c r="AK188" cm="1">
        <f t="array" ref="AK188">MMULT(Z188:AI188,MMULT($AA$16:$AJ$25,TRANSPOSE(Z188:AI188)))</f>
        <v>4.4043034781633016E-5</v>
      </c>
      <c r="AL188">
        <f t="shared" si="57"/>
        <v>6.6364926566397269E-3</v>
      </c>
      <c r="AM188" s="43" cm="1">
        <f t="array" ref="AM188">MMULT($Y$6:$AH$6,TRANSPOSE(Z188:AI188))</f>
        <v>2.6034858709474422E-3</v>
      </c>
      <c r="BK188" s="4"/>
    </row>
    <row r="189" spans="1:63" ht="12.7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33">
        <v>-0.161822429979331</v>
      </c>
      <c r="AA189" s="33">
        <v>7.7341847860629906E-2</v>
      </c>
      <c r="AB189" s="33">
        <v>0.30874241316853401</v>
      </c>
      <c r="AC189" s="33">
        <v>0.26929696279814103</v>
      </c>
      <c r="AD189" s="33">
        <v>4.9328684955990999E-3</v>
      </c>
      <c r="AE189" s="33">
        <v>-4.7261693361111398E-2</v>
      </c>
      <c r="AF189" s="33">
        <v>0.412559601606517</v>
      </c>
      <c r="AG189" s="33">
        <v>3.9698920364462202E-2</v>
      </c>
      <c r="AH189" s="33">
        <v>-0.101969055170787</v>
      </c>
      <c r="AI189" s="33">
        <v>0.19848056421719401</v>
      </c>
      <c r="AK189" cm="1">
        <f t="array" ref="AK189">MMULT(Z189:AI189,MMULT($AA$16:$AJ$25,TRANSPOSE(Z189:AI189)))</f>
        <v>4.4381010057866182E-5</v>
      </c>
      <c r="AL189">
        <f t="shared" si="57"/>
        <v>6.6619073888689101E-3</v>
      </c>
      <c r="AM189" s="43" cm="1">
        <f t="array" ref="AM189">MMULT($Y$6:$AH$6,TRANSPOSE(Z189:AI189))</f>
        <v>2.6221777861704489E-3</v>
      </c>
      <c r="BK189" s="4"/>
    </row>
    <row r="190" spans="1:63" ht="12.7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33">
        <v>-0.16309278724333301</v>
      </c>
      <c r="AA190" s="33">
        <v>7.8999042002804901E-2</v>
      </c>
      <c r="AB190" s="33">
        <v>0.30853742195810702</v>
      </c>
      <c r="AC190" s="33">
        <v>0.27006239427381401</v>
      </c>
      <c r="AD190" s="33">
        <v>5.4635927683074998E-3</v>
      </c>
      <c r="AE190" s="33">
        <v>-4.70948321214225E-2</v>
      </c>
      <c r="AF190" s="33">
        <v>0.41212864007780697</v>
      </c>
      <c r="AG190" s="33">
        <v>3.86975877887012E-2</v>
      </c>
      <c r="AH190" s="33">
        <v>-0.10446746315094101</v>
      </c>
      <c r="AI190" s="33">
        <v>0.20076640364600101</v>
      </c>
      <c r="AK190" cm="1">
        <f t="array" ref="AK190">MMULT(Z190:AI190,MMULT($AA$16:$AJ$25,TRANSPOSE(Z190:AI190)))</f>
        <v>4.4723404858491572E-5</v>
      </c>
      <c r="AL190">
        <f t="shared" si="57"/>
        <v>6.6875559704941212E-3</v>
      </c>
      <c r="AM190" s="43" cm="1">
        <f t="array" ref="AM190">MMULT($Y$6:$AH$6,TRANSPOSE(Z190:AI190))</f>
        <v>2.6408697013934582E-3</v>
      </c>
      <c r="BK190" s="4"/>
    </row>
    <row r="191" spans="1:63" ht="12.7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33">
        <v>-0.164363144507335</v>
      </c>
      <c r="AA191" s="33">
        <v>8.0656236144979895E-2</v>
      </c>
      <c r="AB191" s="33">
        <v>0.30833243074768002</v>
      </c>
      <c r="AC191" s="33">
        <v>0.27082782574948699</v>
      </c>
      <c r="AD191" s="33">
        <v>5.9943170410158998E-3</v>
      </c>
      <c r="AE191" s="33">
        <v>-4.6927970881733602E-2</v>
      </c>
      <c r="AF191" s="33">
        <v>0.411697678549097</v>
      </c>
      <c r="AG191" s="33">
        <v>3.7696255212939997E-2</v>
      </c>
      <c r="AH191" s="33">
        <v>-0.106965871131095</v>
      </c>
      <c r="AI191" s="33">
        <v>0.20305224307480799</v>
      </c>
      <c r="AK191" cm="1">
        <f t="array" ref="AK191">MMULT(Z191:AI191,MMULT($AA$16:$AJ$25,TRANSPOSE(Z191:AI191)))</f>
        <v>4.5070219183509091E-5</v>
      </c>
      <c r="AL191">
        <f t="shared" si="57"/>
        <v>6.7134357212614388E-3</v>
      </c>
      <c r="AM191" s="43" cm="1">
        <f t="array" ref="AM191">MMULT($Y$6:$AH$6,TRANSPOSE(Z191:AI191))</f>
        <v>2.6595616166164662E-3</v>
      </c>
      <c r="BK191" s="4"/>
    </row>
    <row r="192" spans="1:63" ht="12.7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33">
        <v>-0.16563350177133701</v>
      </c>
      <c r="AA192" s="33">
        <v>8.2313430287154904E-2</v>
      </c>
      <c r="AB192" s="33">
        <v>0.30812743953725302</v>
      </c>
      <c r="AC192" s="33">
        <v>0.27159325722515998</v>
      </c>
      <c r="AD192" s="33">
        <v>6.5250413137242997E-3</v>
      </c>
      <c r="AE192" s="33">
        <v>-4.6761109642044697E-2</v>
      </c>
      <c r="AF192" s="33">
        <v>0.41126671702038697</v>
      </c>
      <c r="AG192" s="33">
        <v>3.6694922637179002E-2</v>
      </c>
      <c r="AH192" s="33">
        <v>-0.10946427911124899</v>
      </c>
      <c r="AI192" s="33">
        <v>0.20533808250361499</v>
      </c>
      <c r="AK192" cm="1">
        <f t="array" ref="AK192">MMULT(Z192:AI192,MMULT($AA$16:$AJ$25,TRANSPOSE(Z192:AI192)))</f>
        <v>4.5421453032918767E-5</v>
      </c>
      <c r="AL192">
        <f t="shared" si="57"/>
        <v>6.739543978112968E-3</v>
      </c>
      <c r="AM192" s="43" cm="1">
        <f t="array" ref="AM192">MMULT($Y$6:$AH$6,TRANSPOSE(Z192:AI192))</f>
        <v>2.6782535318394746E-3</v>
      </c>
      <c r="BK192" s="4"/>
    </row>
    <row r="193" spans="1:63" ht="12.7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33">
        <v>-0.166903859035339</v>
      </c>
      <c r="AA193" s="33">
        <v>8.3970624429329899E-2</v>
      </c>
      <c r="AB193" s="33">
        <v>0.30792244832682603</v>
      </c>
      <c r="AC193" s="33">
        <v>0.27235868870083302</v>
      </c>
      <c r="AD193" s="33">
        <v>7.0557655864326996E-3</v>
      </c>
      <c r="AE193" s="33">
        <v>-4.6594248402355799E-2</v>
      </c>
      <c r="AF193" s="33">
        <v>0.410835755491677</v>
      </c>
      <c r="AG193" s="33">
        <v>3.5693590061418E-2</v>
      </c>
      <c r="AH193" s="33">
        <v>-0.111962687091403</v>
      </c>
      <c r="AI193" s="33">
        <v>0.20762392193242199</v>
      </c>
      <c r="AK193" cm="1">
        <f t="array" ref="AK193">MMULT(Z193:AI193,MMULT($AA$16:$AJ$25,TRANSPOSE(Z193:AI193)))</f>
        <v>4.5777106406720599E-5</v>
      </c>
      <c r="AL193">
        <f t="shared" si="57"/>
        <v>6.7658780957626334E-3</v>
      </c>
      <c r="AM193" s="43" cm="1">
        <f t="array" ref="AM193">MMULT($Y$6:$AH$6,TRANSPOSE(Z193:AI193))</f>
        <v>2.696945447062483E-3</v>
      </c>
      <c r="BK193" s="4"/>
    </row>
    <row r="194" spans="1:63" ht="12.7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33">
        <v>-0.16817421629934001</v>
      </c>
      <c r="AA194" s="33">
        <v>8.5627818571503894E-2</v>
      </c>
      <c r="AB194" s="33">
        <v>0.30771745711639897</v>
      </c>
      <c r="AC194" s="33">
        <v>0.273124120176506</v>
      </c>
      <c r="AD194" s="33">
        <v>7.5864898591411004E-3</v>
      </c>
      <c r="AE194" s="33">
        <v>-4.6427387162666901E-2</v>
      </c>
      <c r="AF194" s="33">
        <v>0.41040479396296697</v>
      </c>
      <c r="AG194" s="33">
        <v>3.4692257485656998E-2</v>
      </c>
      <c r="AH194" s="33">
        <v>-0.114461095071557</v>
      </c>
      <c r="AI194" s="33">
        <v>0.20990976136122899</v>
      </c>
      <c r="AK194" cm="1">
        <f t="array" ref="AK194">MMULT(Z194:AI194,MMULT($AA$16:$AJ$25,TRANSPOSE(Z194:AI194)))</f>
        <v>4.6137179304914499E-5</v>
      </c>
      <c r="AL194">
        <f t="shared" si="57"/>
        <v>6.7924354472394142E-3</v>
      </c>
      <c r="AM194" s="43" cm="1">
        <f t="array" ref="AM194">MMULT($Y$6:$AH$6,TRANSPOSE(Z194:AI194))</f>
        <v>2.7156373622854897E-3</v>
      </c>
      <c r="BK194" s="4"/>
    </row>
    <row r="195" spans="1:63" ht="12.7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33">
        <v>-0.169444573563342</v>
      </c>
      <c r="AA195" s="33">
        <v>8.7285012713678903E-2</v>
      </c>
      <c r="AB195" s="33">
        <v>0.30751246590597198</v>
      </c>
      <c r="AC195" s="33">
        <v>0.27388955165217899</v>
      </c>
      <c r="AD195" s="33">
        <v>8.1172141318494994E-3</v>
      </c>
      <c r="AE195" s="33">
        <v>-4.6260525922978003E-2</v>
      </c>
      <c r="AF195" s="33">
        <v>0.409973832434257</v>
      </c>
      <c r="AG195" s="33">
        <v>3.3690924909896003E-2</v>
      </c>
      <c r="AH195" s="33">
        <v>-0.116959503051711</v>
      </c>
      <c r="AI195" s="33">
        <v>0.21219560079003599</v>
      </c>
      <c r="AK195" cm="1">
        <f t="array" ref="AK195">MMULT(Z195:AI195,MMULT($AA$16:$AJ$25,TRANSPOSE(Z195:AI195)))</f>
        <v>4.6501671727500616E-5</v>
      </c>
      <c r="AL195">
        <f t="shared" si="57"/>
        <v>6.8192134243987863E-3</v>
      </c>
      <c r="AM195" s="43" cm="1">
        <f t="array" ref="AM195">MMULT($Y$6:$AH$6,TRANSPOSE(Z195:AI195))</f>
        <v>2.7343292775084986E-3</v>
      </c>
      <c r="BK195" s="4"/>
    </row>
    <row r="196" spans="1:63" ht="12.7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33">
        <v>-0.17071493082734401</v>
      </c>
      <c r="AA196" s="33">
        <v>8.8942206855853898E-2</v>
      </c>
      <c r="AB196" s="33">
        <v>0.30730747469554498</v>
      </c>
      <c r="AC196" s="33">
        <v>0.27465498312785203</v>
      </c>
      <c r="AD196" s="33">
        <v>8.6479384045579002E-3</v>
      </c>
      <c r="AE196" s="33">
        <v>-4.6093664683289098E-2</v>
      </c>
      <c r="AF196" s="33">
        <v>0.40954287090554697</v>
      </c>
      <c r="AG196" s="33">
        <v>3.2689592334135001E-2</v>
      </c>
      <c r="AH196" s="33">
        <v>-0.119457911031865</v>
      </c>
      <c r="AI196" s="33">
        <v>0.21448144021884299</v>
      </c>
      <c r="AK196" cm="1">
        <f t="array" ref="AK196">MMULT(Z196:AI196,MMULT($AA$16:$AJ$25,TRANSPOSE(Z196:AI196)))</f>
        <v>4.687058367447887E-5</v>
      </c>
      <c r="AL196">
        <f t="shared" si="57"/>
        <v>6.8462094384030402E-3</v>
      </c>
      <c r="AM196" s="43" cm="1">
        <f t="array" ref="AM196">MMULT($Y$6:$AH$6,TRANSPOSE(Z196:AI196))</f>
        <v>2.753021192731507E-3</v>
      </c>
      <c r="BK196" s="4"/>
    </row>
    <row r="197" spans="1:63" ht="12.7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33">
        <v>-0.171985288091346</v>
      </c>
      <c r="AA197" s="33">
        <v>9.0599400998028906E-2</v>
      </c>
      <c r="AB197" s="33">
        <v>0.30710248348511798</v>
      </c>
      <c r="AC197" s="33">
        <v>0.27542041460352501</v>
      </c>
      <c r="AD197" s="33">
        <v>9.1786626772662992E-3</v>
      </c>
      <c r="AE197" s="33">
        <v>-4.59268034436002E-2</v>
      </c>
      <c r="AF197" s="33">
        <v>0.409111909376837</v>
      </c>
      <c r="AG197" s="33">
        <v>3.1688259758373999E-2</v>
      </c>
      <c r="AH197" s="33">
        <v>-0.121956319012019</v>
      </c>
      <c r="AI197" s="33">
        <v>0.21676727964765</v>
      </c>
      <c r="AK197" cm="1">
        <f t="array" ref="AK197">MMULT(Z197:AI197,MMULT($AA$16:$AJ$25,TRANSPOSE(Z197:AI197)))</f>
        <v>4.7243915145849286E-5</v>
      </c>
      <c r="AL197">
        <f t="shared" si="57"/>
        <v>6.8734209201713583E-3</v>
      </c>
      <c r="AM197" s="43" cm="1">
        <f t="array" ref="AM197">MMULT($Y$6:$AH$6,TRANSPOSE(Z197:AI197))</f>
        <v>2.7717131079545159E-3</v>
      </c>
      <c r="BK197" s="4"/>
    </row>
    <row r="198" spans="1:63" ht="12.7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3">
        <v>-0.17325564535534799</v>
      </c>
      <c r="AA198" s="33">
        <v>9.2256595140203901E-2</v>
      </c>
      <c r="AB198" s="33">
        <v>0.30689749227469099</v>
      </c>
      <c r="AC198" s="33">
        <v>0.27618584607919799</v>
      </c>
      <c r="AD198" s="33">
        <v>9.7093869499747E-3</v>
      </c>
      <c r="AE198" s="33">
        <v>-4.5759942203911302E-2</v>
      </c>
      <c r="AF198" s="33">
        <v>0.40868094784812697</v>
      </c>
      <c r="AG198" s="33">
        <v>3.0686927182613E-2</v>
      </c>
      <c r="AH198" s="33">
        <v>-0.124454726992173</v>
      </c>
      <c r="AI198" s="33">
        <v>0.219053119076458</v>
      </c>
      <c r="AK198" cm="1">
        <f t="array" ref="AK198">MMULT(Z198:AI198,MMULT($AA$16:$AJ$25,TRANSPOSE(Z198:AI198)))</f>
        <v>4.7621666141611961E-5</v>
      </c>
      <c r="AL198">
        <f t="shared" si="57"/>
        <v>6.9008453208003412E-3</v>
      </c>
      <c r="AM198" s="43" cm="1">
        <f t="array" ref="AM198">MMULT($Y$6:$AH$6,TRANSPOSE(Z198:AI198))</f>
        <v>2.7904050231775286E-3</v>
      </c>
      <c r="BK198" s="4"/>
    </row>
    <row r="199" spans="1:63" ht="12.7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33">
        <v>-0.174526002619349</v>
      </c>
      <c r="AA199" s="33">
        <v>9.3913789282377896E-2</v>
      </c>
      <c r="AB199" s="33">
        <v>0.30669250106426399</v>
      </c>
      <c r="AC199" s="33">
        <v>0.27695127755487098</v>
      </c>
      <c r="AD199" s="33">
        <v>1.0240111222683101E-2</v>
      </c>
      <c r="AE199" s="33">
        <v>-4.5593080964222397E-2</v>
      </c>
      <c r="AF199" s="33">
        <v>0.408249986319417</v>
      </c>
      <c r="AG199" s="33">
        <v>2.9685594606851998E-2</v>
      </c>
      <c r="AH199" s="33">
        <v>-0.12695313497232699</v>
      </c>
      <c r="AI199" s="33">
        <v>0.221338958505265</v>
      </c>
      <c r="AK199" cm="1">
        <f t="array" ref="AK199">MMULT(Z199:AI199,MMULT($AA$16:$AJ$25,TRANSPOSE(Z199:AI199)))</f>
        <v>4.8003836661766595E-5</v>
      </c>
      <c r="AL199">
        <f t="shared" si="57"/>
        <v>6.9284801119557666E-3</v>
      </c>
      <c r="AM199" s="43" cm="1">
        <f t="array" ref="AM199">MMULT($Y$6:$AH$6,TRANSPOSE(Z199:AI199))</f>
        <v>2.8090969384005353E-3</v>
      </c>
      <c r="BK199" s="4"/>
    </row>
    <row r="200" spans="1:63" ht="12.7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33">
        <v>-0.17579635988335099</v>
      </c>
      <c r="AA200" s="33">
        <v>9.5570983424552905E-2</v>
      </c>
      <c r="AB200" s="33">
        <v>0.30648750985383699</v>
      </c>
      <c r="AC200" s="33">
        <v>0.27771670903054402</v>
      </c>
      <c r="AD200" s="33">
        <v>1.07708354953915E-2</v>
      </c>
      <c r="AE200" s="33">
        <v>-4.5426219724533499E-2</v>
      </c>
      <c r="AF200" s="33">
        <v>0.40781902479070697</v>
      </c>
      <c r="AG200" s="33">
        <v>2.8684262031091E-2</v>
      </c>
      <c r="AH200" s="33">
        <v>-0.12945154295248101</v>
      </c>
      <c r="AI200" s="33">
        <v>0.223624797934072</v>
      </c>
      <c r="AK200" cm="1">
        <f t="array" ref="AK200">MMULT(Z200:AI200,MMULT($AA$16:$AJ$25,TRANSPOSE(Z200:AI200)))</f>
        <v>4.8390426706313447E-5</v>
      </c>
      <c r="AL200">
        <f t="shared" si="57"/>
        <v>6.9563227862365221E-3</v>
      </c>
      <c r="AM200" s="43" cm="1">
        <f t="array" ref="AM200">MMULT($Y$6:$AH$6,TRANSPOSE(Z200:AI200))</f>
        <v>2.8277888536235437E-3</v>
      </c>
      <c r="BK200" s="4"/>
    </row>
    <row r="201" spans="1:63" ht="12.7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33">
        <v>-0.177066717147353</v>
      </c>
      <c r="AA201" s="33">
        <v>9.72281775667279E-2</v>
      </c>
      <c r="AB201" s="33">
        <v>0.30628251864341</v>
      </c>
      <c r="AC201" s="33">
        <v>0.278482140506217</v>
      </c>
      <c r="AD201" s="33">
        <v>1.1301559768099901E-2</v>
      </c>
      <c r="AE201" s="33">
        <v>-4.5259358484844602E-2</v>
      </c>
      <c r="AF201" s="33">
        <v>0.407388063261997</v>
      </c>
      <c r="AG201" s="33">
        <v>2.7682929455330001E-2</v>
      </c>
      <c r="AH201" s="33">
        <v>-0.13194995093263501</v>
      </c>
      <c r="AI201" s="33">
        <v>0.225910637362879</v>
      </c>
      <c r="AK201" cm="1">
        <f t="array" ref="AK201">MMULT(Z201:AI201,MMULT($AA$16:$AJ$25,TRANSPOSE(Z201:AI201)))</f>
        <v>4.8781436275252435E-5</v>
      </c>
      <c r="AL201">
        <f t="shared" si="57"/>
        <v>6.9843708575112497E-3</v>
      </c>
      <c r="AM201" s="43" cm="1">
        <f t="array" ref="AM201">MMULT($Y$6:$AH$6,TRANSPOSE(Z201:AI201))</f>
        <v>2.8464807688465522E-3</v>
      </c>
      <c r="BK201" s="4"/>
    </row>
    <row r="202" spans="1:63" ht="12.7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33">
        <v>-0.17833707441135499</v>
      </c>
      <c r="AA202" s="33">
        <v>9.8885371708902894E-2</v>
      </c>
      <c r="AB202" s="33">
        <v>0.306077527432983</v>
      </c>
      <c r="AC202" s="33">
        <v>0.27924757198188999</v>
      </c>
      <c r="AD202" s="33">
        <v>1.18322840408083E-2</v>
      </c>
      <c r="AE202" s="33">
        <v>-4.5092497245155697E-2</v>
      </c>
      <c r="AF202" s="33">
        <v>0.40695710173328697</v>
      </c>
      <c r="AG202" s="33">
        <v>2.6681596879568999E-2</v>
      </c>
      <c r="AH202" s="33">
        <v>-0.134448358912789</v>
      </c>
      <c r="AI202" s="33">
        <v>0.228196476791686</v>
      </c>
      <c r="AK202" cm="1">
        <f t="array" ref="AK202">MMULT(Z202:AI202,MMULT($AA$16:$AJ$25,TRANSPOSE(Z202:AI202)))</f>
        <v>4.9176865368583572E-5</v>
      </c>
      <c r="AL202">
        <f t="shared" si="57"/>
        <v>7.0126218612287638E-3</v>
      </c>
      <c r="AM202" s="43" cm="1">
        <f t="array" ref="AM202">MMULT($Y$6:$AH$6,TRANSPOSE(Z202:AI202))</f>
        <v>2.8651726840695606E-3</v>
      </c>
      <c r="BK202" s="4"/>
    </row>
    <row r="203" spans="1:63" ht="12.7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33">
        <v>-0.179607431675357</v>
      </c>
      <c r="AA203" s="33">
        <v>0.100542565851078</v>
      </c>
      <c r="AB203" s="33">
        <v>0.305872536222556</v>
      </c>
      <c r="AC203" s="33">
        <v>0.28001300345756303</v>
      </c>
      <c r="AD203" s="33">
        <v>1.23630083135167E-2</v>
      </c>
      <c r="AE203" s="33">
        <v>-4.4925636005466799E-2</v>
      </c>
      <c r="AF203" s="33">
        <v>0.406526140204577</v>
      </c>
      <c r="AG203" s="33">
        <v>2.5680264303808001E-2</v>
      </c>
      <c r="AH203" s="33">
        <v>-0.13694676689294299</v>
      </c>
      <c r="AI203" s="33">
        <v>0.23048231622049301</v>
      </c>
      <c r="AK203" cm="1">
        <f t="array" ref="AK203">MMULT(Z203:AI203,MMULT($AA$16:$AJ$25,TRANSPOSE(Z203:AI203)))</f>
        <v>4.9576713986306866E-5</v>
      </c>
      <c r="AL203">
        <f t="shared" si="57"/>
        <v>7.04107335470288E-3</v>
      </c>
      <c r="AM203" s="43" cm="1">
        <f t="array" ref="AM203">MMULT($Y$6:$AH$6,TRANSPOSE(Z203:AI203))</f>
        <v>2.8838645992925699E-3</v>
      </c>
      <c r="BK203" s="4"/>
    </row>
    <row r="204" spans="1:63" ht="12.7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33">
        <v>-0.18087778893935799</v>
      </c>
      <c r="AA204" s="33">
        <v>0.102199759993252</v>
      </c>
      <c r="AB204" s="33">
        <v>0.305667545012129</v>
      </c>
      <c r="AC204" s="33">
        <v>0.28077843493323601</v>
      </c>
      <c r="AD204" s="33">
        <v>1.2893732586225099E-2</v>
      </c>
      <c r="AE204" s="33">
        <v>-4.4758774765777901E-2</v>
      </c>
      <c r="AF204" s="33">
        <v>0.40609517867586697</v>
      </c>
      <c r="AG204" s="33">
        <v>2.4678931728046999E-2</v>
      </c>
      <c r="AH204" s="33">
        <v>-0.13944517487309699</v>
      </c>
      <c r="AI204" s="33">
        <v>0.23276815564930001</v>
      </c>
      <c r="AK204" cm="1">
        <f t="array" ref="AK204">MMULT(Z204:AI204,MMULT($AA$16:$AJ$25,TRANSPOSE(Z204:AI204)))</f>
        <v>4.9980982128422208E-5</v>
      </c>
      <c r="AL204">
        <f t="shared" si="57"/>
        <v>7.0697229173725196E-3</v>
      </c>
      <c r="AM204" s="43" cm="1">
        <f t="array" ref="AM204">MMULT($Y$6:$AH$6,TRANSPOSE(Z204:AI204))</f>
        <v>2.9025565145155766E-3</v>
      </c>
      <c r="BK204" s="4"/>
    </row>
    <row r="205" spans="1:63" ht="12.7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33">
        <v>-0.18214814620336001</v>
      </c>
      <c r="AA205" s="33">
        <v>0.103856954135427</v>
      </c>
      <c r="AB205" s="33">
        <v>0.30546255380170201</v>
      </c>
      <c r="AC205" s="33">
        <v>0.28154386640890899</v>
      </c>
      <c r="AD205" s="33">
        <v>1.34244568589335E-2</v>
      </c>
      <c r="AE205" s="33">
        <v>-4.4591913526089003E-2</v>
      </c>
      <c r="AF205" s="33">
        <v>0.405664217147157</v>
      </c>
      <c r="AG205" s="33">
        <v>2.3677599152286E-2</v>
      </c>
      <c r="AH205" s="33">
        <v>-0.14194358285325101</v>
      </c>
      <c r="AI205" s="33">
        <v>0.23505399507810701</v>
      </c>
      <c r="AK205" cm="1">
        <f t="array" ref="AK205">MMULT(Z205:AI205,MMULT($AA$16:$AJ$25,TRANSPOSE(Z205:AI205)))</f>
        <v>5.0389669794929787E-5</v>
      </c>
      <c r="AL205">
        <f t="shared" si="57"/>
        <v>7.0985681510379109E-3</v>
      </c>
      <c r="AM205" s="43" cm="1">
        <f t="array" ref="AM205">MMULT($Y$6:$AH$6,TRANSPOSE(Z205:AI205))</f>
        <v>2.9212484297385854E-3</v>
      </c>
      <c r="BK205" s="4"/>
    </row>
    <row r="206" spans="1:63" ht="12.7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33">
        <v>-0.18341850346736199</v>
      </c>
      <c r="AA206" s="33">
        <v>0.105514148277602</v>
      </c>
      <c r="AB206" s="33">
        <v>0.30525756259127501</v>
      </c>
      <c r="AC206" s="33">
        <v>0.28230929788458198</v>
      </c>
      <c r="AD206" s="33">
        <v>1.3955181131641899E-2</v>
      </c>
      <c r="AE206" s="33">
        <v>-4.4425052286400098E-2</v>
      </c>
      <c r="AF206" s="33">
        <v>0.40523325561844697</v>
      </c>
      <c r="AG206" s="33">
        <v>2.2676266576524998E-2</v>
      </c>
      <c r="AH206" s="33">
        <v>-0.144441990833405</v>
      </c>
      <c r="AI206" s="33">
        <v>0.23733983450691401</v>
      </c>
      <c r="AK206" cm="1">
        <f t="array" ref="AK206">MMULT(Z206:AI206,MMULT($AA$16:$AJ$25,TRANSPOSE(Z206:AI206)))</f>
        <v>5.0802776985829509E-5</v>
      </c>
      <c r="AL206">
        <f t="shared" si="57"/>
        <v>7.1276066800735789E-3</v>
      </c>
      <c r="AM206" s="43" cm="1">
        <f t="array" ref="AM206">MMULT($Y$6:$AH$6,TRANSPOSE(Z206:AI206))</f>
        <v>2.9399403449615938E-3</v>
      </c>
      <c r="BK206" s="4"/>
    </row>
    <row r="207" spans="1:63" ht="12.7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33">
        <v>-0.18468886073136401</v>
      </c>
      <c r="AA207" s="33">
        <v>0.10717134241977699</v>
      </c>
      <c r="AB207" s="33">
        <v>0.30505257138084801</v>
      </c>
      <c r="AC207" s="33">
        <v>0.28307472936025502</v>
      </c>
      <c r="AD207" s="33">
        <v>1.44859054043503E-2</v>
      </c>
      <c r="AE207" s="33">
        <v>-4.42581910467112E-2</v>
      </c>
      <c r="AF207" s="33">
        <v>0.404802294089737</v>
      </c>
      <c r="AG207" s="33">
        <v>2.1674934000764E-2</v>
      </c>
      <c r="AH207" s="33">
        <v>-0.146940398813559</v>
      </c>
      <c r="AI207" s="33">
        <v>0.23962567393572101</v>
      </c>
      <c r="AK207" cm="1">
        <f t="array" ref="AK207">MMULT(Z207:AI207,MMULT($AA$16:$AJ$25,TRANSPOSE(Z207:AI207)))</f>
        <v>5.1220303701121388E-5</v>
      </c>
      <c r="AL207">
        <f t="shared" si="57"/>
        <v>7.1568361516190513E-3</v>
      </c>
      <c r="AM207" s="43" cm="1">
        <f t="array" ref="AM207">MMULT($Y$6:$AH$6,TRANSPOSE(Z207:AI207))</f>
        <v>2.9586322601846023E-3</v>
      </c>
      <c r="BK207" s="4"/>
    </row>
    <row r="208" spans="1:63" ht="12.7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33">
        <v>-0.18595921799536599</v>
      </c>
      <c r="AA208" s="33">
        <v>0.108828536561952</v>
      </c>
      <c r="AB208" s="33">
        <v>0.30484758017042102</v>
      </c>
      <c r="AC208" s="33">
        <v>0.283840160835928</v>
      </c>
      <c r="AD208" s="33">
        <v>1.5016629677058701E-2</v>
      </c>
      <c r="AE208" s="33">
        <v>-4.4091329807022302E-2</v>
      </c>
      <c r="AF208" s="33">
        <v>0.40437133256102697</v>
      </c>
      <c r="AG208" s="33">
        <v>2.0673601425003001E-2</v>
      </c>
      <c r="AH208" s="33">
        <v>-0.14943880679371299</v>
      </c>
      <c r="AI208" s="33">
        <v>0.24191151336452901</v>
      </c>
      <c r="AK208" cm="1">
        <f t="array" ref="AK208">MMULT(Z208:AI208,MMULT($AA$16:$AJ$25,TRANSPOSE(Z208:AI208)))</f>
        <v>5.1642249940805531E-5</v>
      </c>
      <c r="AL208">
        <f t="shared" si="57"/>
        <v>7.1862542357479624E-3</v>
      </c>
      <c r="AM208" s="43" cm="1">
        <f t="array" ref="AM208">MMULT($Y$6:$AH$6,TRANSPOSE(Z208:AI208))</f>
        <v>2.9773241754076155E-3</v>
      </c>
      <c r="BK208" s="4"/>
    </row>
    <row r="209" spans="1:63" ht="12.7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33">
        <v>-0.18722957525936701</v>
      </c>
      <c r="AA209" s="33">
        <v>0.110485730704126</v>
      </c>
      <c r="AB209" s="33">
        <v>0.30464258895999402</v>
      </c>
      <c r="AC209" s="33">
        <v>0.28460559231160099</v>
      </c>
      <c r="AD209" s="33">
        <v>1.55473539497671E-2</v>
      </c>
      <c r="AE209" s="33">
        <v>-4.3924468567333397E-2</v>
      </c>
      <c r="AF209" s="33">
        <v>0.403940371032317</v>
      </c>
      <c r="AG209" s="33">
        <v>1.9672268849241999E-2</v>
      </c>
      <c r="AH209" s="33">
        <v>-0.15193721477386701</v>
      </c>
      <c r="AI209" s="33">
        <v>0.24419735279333599</v>
      </c>
      <c r="AK209" cm="1">
        <f t="array" ref="AK209">MMULT(Z209:AI209,MMULT($AA$16:$AJ$25,TRANSPOSE(Z209:AI209)))</f>
        <v>5.20686157048816E-5</v>
      </c>
      <c r="AL209">
        <f t="shared" si="57"/>
        <v>7.2158586256163308E-3</v>
      </c>
      <c r="AM209" s="43" cm="1">
        <f t="array" ref="AM209">MMULT($Y$6:$AH$6,TRANSPOSE(Z209:AI209))</f>
        <v>2.9960160906306217E-3</v>
      </c>
      <c r="BK209" s="4"/>
    </row>
    <row r="210" spans="1:63" ht="12.7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33">
        <v>-0.188499932523369</v>
      </c>
      <c r="AA210" s="33">
        <v>0.11214292484630101</v>
      </c>
      <c r="AB210" s="33">
        <v>0.30443759774956702</v>
      </c>
      <c r="AC210" s="33">
        <v>0.28537102378727403</v>
      </c>
      <c r="AD210" s="33">
        <v>1.6078078222475499E-2</v>
      </c>
      <c r="AE210" s="33">
        <v>-4.3757607327644499E-2</v>
      </c>
      <c r="AF210" s="33">
        <v>0.40350940950360698</v>
      </c>
      <c r="AG210" s="33">
        <v>1.8670936273481001E-2</v>
      </c>
      <c r="AH210" s="33">
        <v>-0.15443562275402101</v>
      </c>
      <c r="AI210" s="33">
        <v>0.24648319222214299</v>
      </c>
      <c r="AK210" cm="1">
        <f t="array" ref="AK210">MMULT(Z210:AI210,MMULT($AA$16:$AJ$25,TRANSPOSE(Z210:AI210)))</f>
        <v>5.2499400993349901E-5</v>
      </c>
      <c r="AL210">
        <f t="shared" si="57"/>
        <v>7.2456470375909078E-3</v>
      </c>
      <c r="AM210" s="43" cm="1">
        <f t="array" ref="AM210">MMULT($Y$6:$AH$6,TRANSPOSE(Z210:AI210))</f>
        <v>3.0147080058536306E-3</v>
      </c>
      <c r="BK210" s="4"/>
    </row>
    <row r="211" spans="1:63" ht="12.7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33">
        <v>-0.18977028978737101</v>
      </c>
      <c r="AA211" s="33">
        <v>0.113800118988476</v>
      </c>
      <c r="AB211" s="33">
        <v>0.30423260653914003</v>
      </c>
      <c r="AC211" s="33">
        <v>0.28613645526294701</v>
      </c>
      <c r="AD211" s="33">
        <v>1.66088024951839E-2</v>
      </c>
      <c r="AE211" s="33">
        <v>-4.3590746087955601E-2</v>
      </c>
      <c r="AF211" s="33">
        <v>0.403078447974897</v>
      </c>
      <c r="AG211" s="33">
        <v>1.7669603697719999E-2</v>
      </c>
      <c r="AH211" s="33">
        <v>-0.156934030734175</v>
      </c>
      <c r="AI211" s="33">
        <v>0.24876903165094999</v>
      </c>
      <c r="AK211" cm="1">
        <f t="array" ref="AK211">MMULT(Z211:AI211,MMULT($AA$16:$AJ$25,TRANSPOSE(Z211:AI211)))</f>
        <v>5.2934605806210364E-5</v>
      </c>
      <c r="AL211">
        <f t="shared" si="57"/>
        <v>7.2756172113581105E-3</v>
      </c>
      <c r="AM211" s="43" cm="1">
        <f t="array" ref="AM211">MMULT($Y$6:$AH$6,TRANSPOSE(Z211:AI211))</f>
        <v>3.0333999210766386E-3</v>
      </c>
      <c r="BK211" s="4"/>
    </row>
    <row r="212" spans="1:63" ht="12.7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33">
        <v>-0.191040647051373</v>
      </c>
      <c r="AA212" s="33">
        <v>0.115457313130651</v>
      </c>
      <c r="AB212" s="33">
        <v>0.30402761532871297</v>
      </c>
      <c r="AC212" s="33">
        <v>0.28690188673861999</v>
      </c>
      <c r="AD212" s="33">
        <v>1.7139526767892301E-2</v>
      </c>
      <c r="AE212" s="33">
        <v>-4.3423884848266703E-2</v>
      </c>
      <c r="AF212" s="33">
        <v>0.40264748644618698</v>
      </c>
      <c r="AG212" s="33">
        <v>1.6668271121959E-2</v>
      </c>
      <c r="AH212" s="33">
        <v>-0.15943243871432899</v>
      </c>
      <c r="AI212" s="33">
        <v>0.25105487107975699</v>
      </c>
      <c r="AK212" cm="1">
        <f t="array" ref="AK212">MMULT(Z212:AI212,MMULT($AA$16:$AJ$25,TRANSPOSE(Z212:AI212)))</f>
        <v>5.3374230143462956E-5</v>
      </c>
      <c r="AL212">
        <f t="shared" si="57"/>
        <v>7.3057669100145099E-3</v>
      </c>
      <c r="AM212" s="43" cm="1">
        <f t="array" ref="AM212">MMULT($Y$6:$AH$6,TRANSPOSE(Z212:AI212))</f>
        <v>3.0520918362996474E-3</v>
      </c>
      <c r="BK212" s="4"/>
    </row>
    <row r="213" spans="1:63" ht="12.7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33">
        <v>-0.19231100431537501</v>
      </c>
      <c r="AA213" s="33">
        <v>0.117114507272826</v>
      </c>
      <c r="AB213" s="33">
        <v>0.30382262411828598</v>
      </c>
      <c r="AC213" s="33">
        <v>0.28766731821429298</v>
      </c>
      <c r="AD213" s="33">
        <v>1.7670251040600701E-2</v>
      </c>
      <c r="AE213" s="33">
        <v>-4.3257023608577798E-2</v>
      </c>
      <c r="AF213" s="33">
        <v>0.402216524917477</v>
      </c>
      <c r="AG213" s="33">
        <v>1.5666938546197998E-2</v>
      </c>
      <c r="AH213" s="33">
        <v>-0.16193084669448299</v>
      </c>
      <c r="AI213" s="33">
        <v>0.25334071050856399</v>
      </c>
      <c r="AK213" cm="1">
        <f t="array" ref="AK213">MMULT(Z213:AI213,MMULT($AA$16:$AJ$25,TRANSPOSE(Z213:AI213)))</f>
        <v>5.3818274005107705E-5</v>
      </c>
      <c r="AL213">
        <f t="shared" si="57"/>
        <v>7.3360939201394977E-3</v>
      </c>
      <c r="AM213" s="43" cm="1">
        <f t="array" ref="AM213">MMULT($Y$6:$AH$6,TRANSPOSE(Z213:AI213))</f>
        <v>3.0707837515226563E-3</v>
      </c>
      <c r="BK213" s="4"/>
    </row>
    <row r="214" spans="1:63" ht="12.7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33">
        <v>-0.193581361579376</v>
      </c>
      <c r="AA214" s="33">
        <v>0.118771701415</v>
      </c>
      <c r="AB214" s="33">
        <v>0.30361763290785898</v>
      </c>
      <c r="AC214" s="33">
        <v>0.28843274968996602</v>
      </c>
      <c r="AD214" s="33">
        <v>1.8200975313309099E-2</v>
      </c>
      <c r="AE214" s="33">
        <v>-4.30901623688889E-2</v>
      </c>
      <c r="AF214" s="33">
        <v>0.40178556338876698</v>
      </c>
      <c r="AG214" s="33">
        <v>1.4665605970437E-2</v>
      </c>
      <c r="AH214" s="33">
        <v>-0.16442925467463701</v>
      </c>
      <c r="AI214" s="33">
        <v>0.25562654993737099</v>
      </c>
      <c r="AK214" cm="1">
        <f t="array" ref="AK214">MMULT(Z214:AI214,MMULT($AA$16:$AJ$25,TRANSPOSE(Z214:AI214)))</f>
        <v>5.4266737391144488E-5</v>
      </c>
      <c r="AL214">
        <f t="shared" si="57"/>
        <v>7.366596051850847E-3</v>
      </c>
      <c r="AM214" s="43" cm="1">
        <f t="array" ref="AM214">MMULT($Y$6:$AH$6,TRANSPOSE(Z214:AI214))</f>
        <v>3.0894756667456634E-3</v>
      </c>
      <c r="BK214" s="4"/>
    </row>
    <row r="215" spans="1:63" ht="12.7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33">
        <v>-0.19485171884337801</v>
      </c>
      <c r="AA215" s="33">
        <v>0.12042889555717499</v>
      </c>
      <c r="AB215" s="33">
        <v>0.30341264169743198</v>
      </c>
      <c r="AC215" s="33">
        <v>0.289198181165639</v>
      </c>
      <c r="AD215" s="33">
        <v>1.8731699586017499E-2</v>
      </c>
      <c r="AE215" s="33">
        <v>-4.2923301129200002E-2</v>
      </c>
      <c r="AF215" s="33">
        <v>0.401354601860058</v>
      </c>
      <c r="AG215" s="33">
        <v>1.3664273394676E-2</v>
      </c>
      <c r="AH215" s="33">
        <v>-0.166927662654791</v>
      </c>
      <c r="AI215" s="33">
        <v>0.257912389366178</v>
      </c>
      <c r="AK215" cm="1">
        <f t="array" ref="AK215">MMULT(Z215:AI215,MMULT($AA$16:$AJ$25,TRANSPOSE(Z215:AI215)))</f>
        <v>5.4719620301573577E-5</v>
      </c>
      <c r="AL215">
        <f t="shared" si="57"/>
        <v>7.3972711388439437E-3</v>
      </c>
      <c r="AM215" s="43" cm="1">
        <f t="array" ref="AM215">MMULT($Y$6:$AH$6,TRANSPOSE(Z215:AI215))</f>
        <v>3.1081675819686727E-3</v>
      </c>
      <c r="BK215" s="4"/>
    </row>
    <row r="216" spans="1:63" ht="12.7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33">
        <v>-0.19612207610738</v>
      </c>
      <c r="AA216" s="33">
        <v>0.12208608969935</v>
      </c>
      <c r="AB216" s="33">
        <v>0.30320765048700499</v>
      </c>
      <c r="AC216" s="33">
        <v>0.28996361264131199</v>
      </c>
      <c r="AD216" s="33">
        <v>1.92624238587259E-2</v>
      </c>
      <c r="AE216" s="33">
        <v>-4.2756439889511201E-2</v>
      </c>
      <c r="AF216" s="33">
        <v>0.40092364033134698</v>
      </c>
      <c r="AG216" s="33">
        <v>1.2662940818914999E-2</v>
      </c>
      <c r="AH216" s="33">
        <v>-0.169426070634945</v>
      </c>
      <c r="AI216" s="33">
        <v>0.260198228794985</v>
      </c>
      <c r="AK216" cm="1">
        <f t="array" ref="AK216">MMULT(Z216:AI216,MMULT($AA$16:$AJ$25,TRANSPOSE(Z216:AI216)))</f>
        <v>5.51769227363947E-5</v>
      </c>
      <c r="AL216">
        <f t="shared" si="57"/>
        <v>7.4281170384152334E-3</v>
      </c>
      <c r="AM216" s="43" cm="1">
        <f t="array" ref="AM216">MMULT($Y$6:$AH$6,TRANSPOSE(Z216:AI216))</f>
        <v>3.1268594971916794E-3</v>
      </c>
      <c r="BK216" s="4"/>
    </row>
    <row r="217" spans="1:63" ht="12.7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33">
        <v>-0.19739243337138199</v>
      </c>
      <c r="AA217" s="33">
        <v>0.123743283841525</v>
      </c>
      <c r="AB217" s="33">
        <v>0.30300265927657799</v>
      </c>
      <c r="AC217" s="33">
        <v>0.29072904411698502</v>
      </c>
      <c r="AD217" s="33">
        <v>1.9793148131434301E-2</v>
      </c>
      <c r="AE217" s="33">
        <v>-4.2589578649822303E-2</v>
      </c>
      <c r="AF217" s="33">
        <v>0.400492678802638</v>
      </c>
      <c r="AG217" s="33">
        <v>1.1661608243154001E-2</v>
      </c>
      <c r="AH217" s="33">
        <v>-0.17192447861509899</v>
      </c>
      <c r="AI217" s="33">
        <v>0.262484068223792</v>
      </c>
      <c r="AK217" cm="1">
        <f t="array" ref="AK217">MMULT(Z217:AI217,MMULT($AA$16:$AJ$25,TRANSPOSE(Z217:AI217)))</f>
        <v>5.5638644695608095E-5</v>
      </c>
      <c r="AL217">
        <f t="shared" si="57"/>
        <v>7.4591316314707905E-3</v>
      </c>
      <c r="AM217" s="43" cm="1">
        <f t="array" ref="AM217">MMULT($Y$6:$AH$6,TRANSPOSE(Z217:AI217))</f>
        <v>3.14555141241469E-3</v>
      </c>
      <c r="BK217" s="4"/>
    </row>
    <row r="218" spans="1:63" ht="12.7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33">
        <v>-0.198662790635384</v>
      </c>
      <c r="AA218" s="33">
        <v>0.12540047798369999</v>
      </c>
      <c r="AB218" s="33">
        <v>0.30279766806615099</v>
      </c>
      <c r="AC218" s="33">
        <v>0.29149447559265801</v>
      </c>
      <c r="AD218" s="33">
        <v>2.0323872404142702E-2</v>
      </c>
      <c r="AE218" s="33">
        <v>-4.2422717410133398E-2</v>
      </c>
      <c r="AF218" s="33">
        <v>0.40006171727392698</v>
      </c>
      <c r="AG218" s="33">
        <v>1.0660275667394E-2</v>
      </c>
      <c r="AH218" s="33">
        <v>-0.17442288659525301</v>
      </c>
      <c r="AI218" s="33">
        <v>0.2647699076526</v>
      </c>
      <c r="AK218" cm="1">
        <f t="array" ref="AK218">MMULT(Z218:AI218,MMULT($AA$16:$AJ$25,TRANSPOSE(Z218:AI218)))</f>
        <v>5.610478617921374E-5</v>
      </c>
      <c r="AL218">
        <f t="shared" si="57"/>
        <v>7.4903128225204145E-3</v>
      </c>
      <c r="AM218" s="43" cm="1">
        <f t="array" ref="AM218">MMULT($Y$6:$AH$6,TRANSPOSE(Z218:AI218))</f>
        <v>3.1642433276377032E-3</v>
      </c>
      <c r="BK218" s="4"/>
    </row>
    <row r="219" spans="1:63" ht="12.7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33">
        <v>-0.19993314789938499</v>
      </c>
      <c r="AA219" s="33">
        <v>0.12705767212587399</v>
      </c>
      <c r="AB219" s="33">
        <v>0.302592676855724</v>
      </c>
      <c r="AC219" s="33">
        <v>0.29225990706833099</v>
      </c>
      <c r="AD219" s="33">
        <v>2.0854596676851099E-2</v>
      </c>
      <c r="AE219" s="33">
        <v>-4.22558561704445E-2</v>
      </c>
      <c r="AF219" s="33">
        <v>0.399630755745218</v>
      </c>
      <c r="AG219" s="33">
        <v>9.6589430916329804E-3</v>
      </c>
      <c r="AH219" s="33">
        <v>-0.17692129457540701</v>
      </c>
      <c r="AI219" s="33">
        <v>0.267055747081407</v>
      </c>
      <c r="AK219" cm="1">
        <f t="array" ref="AK219">MMULT(Z219:AI219,MMULT($AA$16:$AJ$25,TRANSPOSE(Z219:AI219)))</f>
        <v>5.6575347187211305E-5</v>
      </c>
      <c r="AL219">
        <f t="shared" si="57"/>
        <v>7.5216585396580792E-3</v>
      </c>
      <c r="AM219" s="43" cm="1">
        <f t="array" ref="AM219">MMULT($Y$6:$AH$6,TRANSPOSE(Z219:AI219))</f>
        <v>3.1829352428607107E-3</v>
      </c>
      <c r="BK219" s="4"/>
    </row>
    <row r="220" spans="1:63" ht="12.7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33">
        <v>-0.201203505163387</v>
      </c>
      <c r="AA220" s="33">
        <v>0.12871486626804901</v>
      </c>
      <c r="AB220" s="33">
        <v>0.302387685645297</v>
      </c>
      <c r="AC220" s="33">
        <v>0.29302533854400398</v>
      </c>
      <c r="AD220" s="33">
        <v>2.13853209495595E-2</v>
      </c>
      <c r="AE220" s="33">
        <v>-4.2088994930755602E-2</v>
      </c>
      <c r="AF220" s="33">
        <v>0.39919979421650797</v>
      </c>
      <c r="AG220" s="33">
        <v>8.6576105158719906E-3</v>
      </c>
      <c r="AH220" s="33">
        <v>-0.179419702555561</v>
      </c>
      <c r="AI220" s="33">
        <v>0.269341586510214</v>
      </c>
      <c r="AK220" cm="1">
        <f t="array" ref="AK220">MMULT(Z220:AI220,MMULT($AA$16:$AJ$25,TRANSPOSE(Z220:AI220)))</f>
        <v>5.7050327719601061E-5</v>
      </c>
      <c r="AL220">
        <f t="shared" si="57"/>
        <v>7.5531667345293697E-3</v>
      </c>
      <c r="AM220" s="43" cm="1">
        <f t="array" ref="AM220">MMULT($Y$6:$AH$6,TRANSPOSE(Z220:AI220))</f>
        <v>3.2016271580837192E-3</v>
      </c>
      <c r="BK220" s="4"/>
    </row>
    <row r="221" spans="1:63" ht="12.7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33">
        <v>-0.20247386242738899</v>
      </c>
      <c r="AA221" s="33">
        <v>0.13037206041022401</v>
      </c>
      <c r="AB221" s="33">
        <v>0.30218269443487</v>
      </c>
      <c r="AC221" s="33">
        <v>0.29379077001967702</v>
      </c>
      <c r="AD221" s="33">
        <v>2.1916045222267901E-2</v>
      </c>
      <c r="AE221" s="33">
        <v>-4.1922133691066697E-2</v>
      </c>
      <c r="AF221" s="33">
        <v>0.398768832687798</v>
      </c>
      <c r="AG221" s="33">
        <v>7.6562779401109799E-3</v>
      </c>
      <c r="AH221" s="33">
        <v>-0.18191811053571499</v>
      </c>
      <c r="AI221" s="33">
        <v>0.27162742593902101</v>
      </c>
      <c r="AK221" cm="1">
        <f t="array" ref="AK221">MMULT(Z221:AI221,MMULT($AA$16:$AJ$25,TRANSPOSE(Z221:AI221)))</f>
        <v>5.7529727776382986E-5</v>
      </c>
      <c r="AL221">
        <f t="shared" si="57"/>
        <v>7.5848353822863543E-3</v>
      </c>
      <c r="AM221" s="43" cm="1">
        <f t="array" ref="AM221">MMULT($Y$6:$AH$6,TRANSPOSE(Z221:AI221))</f>
        <v>3.2203190733067276E-3</v>
      </c>
      <c r="BK221" s="4"/>
    </row>
    <row r="222" spans="1:63" ht="12.7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33">
        <v>-0.203744219691391</v>
      </c>
      <c r="AA222" s="33">
        <v>0.132029254552399</v>
      </c>
      <c r="AB222" s="33">
        <v>0.30197770322444301</v>
      </c>
      <c r="AC222" s="33">
        <v>0.29455620149535</v>
      </c>
      <c r="AD222" s="33">
        <v>2.2446769494976301E-2</v>
      </c>
      <c r="AE222" s="33">
        <v>-4.1755272451377799E-2</v>
      </c>
      <c r="AF222" s="33">
        <v>0.39833787115908798</v>
      </c>
      <c r="AG222" s="33">
        <v>6.6549453643499901E-3</v>
      </c>
      <c r="AH222" s="33">
        <v>-0.18441651851586899</v>
      </c>
      <c r="AI222" s="33">
        <v>0.27391326536782801</v>
      </c>
      <c r="AK222" cm="1">
        <f t="array" ref="AK222">MMULT(Z222:AI222,MMULT($AA$16:$AJ$25,TRANSPOSE(Z222:AI222)))</f>
        <v>5.801354735755704E-5</v>
      </c>
      <c r="AL222">
        <f t="shared" si="57"/>
        <v>7.6166624815306762E-3</v>
      </c>
      <c r="AM222" s="43" cm="1">
        <f t="array" ref="AM222">MMULT($Y$6:$AH$6,TRANSPOSE(Z222:AI222))</f>
        <v>3.2390109885297364E-3</v>
      </c>
      <c r="BK222" s="4"/>
    </row>
    <row r="223" spans="1:63" ht="12.7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33">
        <v>-0.20501457695539299</v>
      </c>
      <c r="AA223" s="33">
        <v>0.13368644869457399</v>
      </c>
      <c r="AB223" s="33">
        <v>0.30177271201401601</v>
      </c>
      <c r="AC223" s="33">
        <v>0.29532163297102298</v>
      </c>
      <c r="AD223" s="33">
        <v>2.2977493767684699E-2</v>
      </c>
      <c r="AE223" s="33">
        <v>-4.1588411211688901E-2</v>
      </c>
      <c r="AF223" s="33">
        <v>0.397906909630378</v>
      </c>
      <c r="AG223" s="33">
        <v>5.6536127885890002E-3</v>
      </c>
      <c r="AH223" s="33">
        <v>-0.18691492649602301</v>
      </c>
      <c r="AI223" s="33">
        <v>0.27619910479663501</v>
      </c>
      <c r="AK223" cm="1">
        <f t="array" ref="AK223">MMULT(Z223:AI223,MMULT($AA$16:$AJ$25,TRANSPOSE(Z223:AI223)))</f>
        <v>5.8501786463123251E-5</v>
      </c>
      <c r="AL223">
        <f t="shared" si="57"/>
        <v>7.6486460542453689E-3</v>
      </c>
      <c r="AM223" s="43" cm="1">
        <f t="array" ref="AM223">MMULT($Y$6:$AH$6,TRANSPOSE(Z223:AI223))</f>
        <v>3.2577029037527449E-3</v>
      </c>
      <c r="BK223" s="4"/>
    </row>
    <row r="224" spans="1:63" ht="12.7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33">
        <v>-0.20628493421939401</v>
      </c>
      <c r="AA224" s="33">
        <v>0.13534364283674799</v>
      </c>
      <c r="AB224" s="33">
        <v>0.30156772080358901</v>
      </c>
      <c r="AC224" s="33">
        <v>0.29608706444669602</v>
      </c>
      <c r="AD224" s="33">
        <v>2.3508218040393099E-2</v>
      </c>
      <c r="AE224" s="33">
        <v>-4.1421549972000003E-2</v>
      </c>
      <c r="AF224" s="33">
        <v>0.39747594810166798</v>
      </c>
      <c r="AG224" s="33">
        <v>4.6522802128279904E-3</v>
      </c>
      <c r="AH224" s="33">
        <v>-0.189413334476177</v>
      </c>
      <c r="AI224" s="33">
        <v>0.27848494422544201</v>
      </c>
      <c r="AK224" cm="1">
        <f t="array" ref="AK224">MMULT(Z224:AI224,MMULT($AA$16:$AJ$25,TRANSPOSE(Z224:AI224)))</f>
        <v>5.8994445093081489E-5</v>
      </c>
      <c r="AL224">
        <f t="shared" si="57"/>
        <v>7.6807841457159493E-3</v>
      </c>
      <c r="AM224" s="43" cm="1">
        <f t="array" ref="AM224">MMULT($Y$6:$AH$6,TRANSPOSE(Z224:AI224))</f>
        <v>3.2763948189757515E-3</v>
      </c>
      <c r="BK224" s="4"/>
    </row>
    <row r="225" spans="1:63" ht="12.7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33">
        <v>-0.20755529148339599</v>
      </c>
      <c r="AA225" s="33">
        <v>0.13700083697892301</v>
      </c>
      <c r="AB225" s="33">
        <v>0.30136272959316202</v>
      </c>
      <c r="AC225" s="33">
        <v>0.29685249592236901</v>
      </c>
      <c r="AD225" s="33">
        <v>2.40389423131015E-2</v>
      </c>
      <c r="AE225" s="33">
        <v>-4.1254688732311098E-2</v>
      </c>
      <c r="AF225" s="33">
        <v>0.397044986572958</v>
      </c>
      <c r="AG225" s="33">
        <v>3.6509476370670002E-3</v>
      </c>
      <c r="AH225" s="33">
        <v>-0.191911742456331</v>
      </c>
      <c r="AI225" s="33">
        <v>0.28077078365424901</v>
      </c>
      <c r="AK225" cm="1">
        <f t="array" ref="AK225">MMULT(Z225:AI225,MMULT($AA$16:$AJ$25,TRANSPOSE(Z225:AI225)))</f>
        <v>5.9491523247431986E-5</v>
      </c>
      <c r="AL225">
        <f t="shared" si="57"/>
        <v>7.7130748244414165E-3</v>
      </c>
      <c r="AM225" s="43" cm="1">
        <f t="array" ref="AM225">MMULT($Y$6:$AH$6,TRANSPOSE(Z225:AI225))</f>
        <v>3.29508673419876E-3</v>
      </c>
      <c r="BK225" s="4"/>
    </row>
    <row r="226" spans="1:63" ht="12.7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33">
        <v>-0.20882564874739801</v>
      </c>
      <c r="AA226" s="33">
        <v>0.13865803112109801</v>
      </c>
      <c r="AB226" s="33">
        <v>0.30115773838273502</v>
      </c>
      <c r="AC226" s="33">
        <v>0.29761792739804199</v>
      </c>
      <c r="AD226" s="33">
        <v>2.4569666585809901E-2</v>
      </c>
      <c r="AE226" s="33">
        <v>-4.10878274926222E-2</v>
      </c>
      <c r="AF226" s="33">
        <v>0.39661402504424798</v>
      </c>
      <c r="AG226" s="33">
        <v>2.64961506130598E-3</v>
      </c>
      <c r="AH226" s="33">
        <v>-0.19441015043648499</v>
      </c>
      <c r="AI226" s="33">
        <v>0.28305662308305601</v>
      </c>
      <c r="AK226" cm="1">
        <f t="array" ref="AK226">MMULT(Z226:AI226,MMULT($AA$16:$AJ$25,TRANSPOSE(Z226:AI226)))</f>
        <v>5.9993020926174618E-5</v>
      </c>
      <c r="AL226">
        <f t="shared" si="57"/>
        <v>7.7455161820355533E-3</v>
      </c>
      <c r="AM226" s="43" cm="1">
        <f t="array" ref="AM226">MMULT($Y$6:$AH$6,TRANSPOSE(Z226:AI226))</f>
        <v>3.3137786494217688E-3</v>
      </c>
      <c r="BK226" s="4"/>
    </row>
    <row r="227" spans="1:63" ht="12.7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33">
        <v>-0.21009600601139999</v>
      </c>
      <c r="AA227" s="33">
        <v>0.140315225263273</v>
      </c>
      <c r="AB227" s="33">
        <v>0.30095274717230802</v>
      </c>
      <c r="AC227" s="33">
        <v>0.29838335887371498</v>
      </c>
      <c r="AD227" s="33">
        <v>2.5100390858518298E-2</v>
      </c>
      <c r="AE227" s="33">
        <v>-4.0920966252933302E-2</v>
      </c>
      <c r="AF227" s="33">
        <v>0.396183063515538</v>
      </c>
      <c r="AG227" s="33">
        <v>1.6482824855449899E-3</v>
      </c>
      <c r="AH227" s="33">
        <v>-0.19690855841663901</v>
      </c>
      <c r="AI227" s="33">
        <v>0.28534246251186302</v>
      </c>
      <c r="AK227" cm="1">
        <f t="array" ref="AK227">MMULT(Z227:AI227,MMULT($AA$16:$AJ$25,TRANSPOSE(Z227:AI227)))</f>
        <v>6.0498938129309413E-5</v>
      </c>
      <c r="AL227">
        <f t="shared" si="57"/>
        <v>7.7781063331192257E-3</v>
      </c>
      <c r="AM227" s="43" cm="1">
        <f t="array" ref="AM227">MMULT($Y$6:$AH$6,TRANSPOSE(Z227:AI227))</f>
        <v>3.3324705646447773E-3</v>
      </c>
      <c r="BK227" s="4"/>
    </row>
    <row r="228" spans="1:63" ht="12.7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33">
        <v>-0.21136636327540201</v>
      </c>
      <c r="AA228" s="33">
        <v>0.141972419405448</v>
      </c>
      <c r="AB228" s="33">
        <v>0.30074775596188102</v>
      </c>
      <c r="AC228" s="33">
        <v>0.29914879034938802</v>
      </c>
      <c r="AD228" s="33">
        <v>2.5631115131226699E-2</v>
      </c>
      <c r="AE228" s="33">
        <v>-4.0754105013244397E-2</v>
      </c>
      <c r="AF228" s="33">
        <v>0.39575210198682798</v>
      </c>
      <c r="AG228" s="33">
        <v>6.4694990978397804E-4</v>
      </c>
      <c r="AH228" s="33">
        <v>-0.19940696639679301</v>
      </c>
      <c r="AI228" s="33">
        <v>0.28762830194067102</v>
      </c>
      <c r="AK228" cm="1">
        <f t="array" ref="AK228">MMULT(Z228:AI228,MMULT($AA$16:$AJ$25,TRANSPOSE(Z228:AI228)))</f>
        <v>6.1009274856836481E-5</v>
      </c>
      <c r="AL228">
        <f t="shared" si="57"/>
        <v>7.8108434152040504E-3</v>
      </c>
      <c r="AM228" s="43" cm="1">
        <f t="array" ref="AM228">MMULT($Y$6:$AH$6,TRANSPOSE(Z228:AI228))</f>
        <v>3.35116247986779E-3</v>
      </c>
      <c r="BK228" s="4"/>
    </row>
    <row r="229" spans="1:63" ht="12.7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33">
        <v>-0.212636720539403</v>
      </c>
      <c r="AA229" s="33">
        <v>0.14362961354762199</v>
      </c>
      <c r="AB229" s="33">
        <v>0.30054276475145397</v>
      </c>
      <c r="AC229" s="33">
        <v>0.299914221825061</v>
      </c>
      <c r="AD229" s="33">
        <v>2.61618394039351E-2</v>
      </c>
      <c r="AE229" s="33">
        <v>-4.0587243773555499E-2</v>
      </c>
      <c r="AF229" s="33">
        <v>0.395321140458118</v>
      </c>
      <c r="AG229" s="33">
        <v>-3.5438266597701001E-4</v>
      </c>
      <c r="AH229" s="33">
        <v>-0.201905374376947</v>
      </c>
      <c r="AI229" s="33">
        <v>0.28991414136947802</v>
      </c>
      <c r="AK229" cm="1">
        <f t="array" ref="AK229">MMULT(Z229:AI229,MMULT($AA$16:$AJ$25,TRANSPOSE(Z229:AI229)))</f>
        <v>6.1524031108755453E-5</v>
      </c>
      <c r="AL229">
        <f t="shared" si="57"/>
        <v>7.8437255885679385E-3</v>
      </c>
      <c r="AM229" s="43" cm="1">
        <f t="array" ref="AM229">MMULT($Y$6:$AH$6,TRANSPOSE(Z229:AI229))</f>
        <v>3.3698543950907971E-3</v>
      </c>
      <c r="BK229" s="4"/>
    </row>
    <row r="230" spans="1:63" ht="12.7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33">
        <v>-0.21390707780340501</v>
      </c>
      <c r="AA230" s="33">
        <v>0.14528680768979699</v>
      </c>
      <c r="AB230" s="33">
        <v>0.30033777354102698</v>
      </c>
      <c r="AC230" s="33">
        <v>0.30067965330073398</v>
      </c>
      <c r="AD230" s="33">
        <v>2.6692563676643501E-2</v>
      </c>
      <c r="AE230" s="33">
        <v>-4.0420382533866601E-2</v>
      </c>
      <c r="AF230" s="33">
        <v>0.39489017892940798</v>
      </c>
      <c r="AG230" s="33">
        <v>-1.355715241738E-3</v>
      </c>
      <c r="AH230" s="33">
        <v>-0.20440378235710099</v>
      </c>
      <c r="AI230" s="33">
        <v>0.29219998079828502</v>
      </c>
      <c r="AK230" cm="1">
        <f t="array" ref="AK230">MMULT(Z230:AI230,MMULT($AA$16:$AJ$25,TRANSPOSE(Z230:AI230)))</f>
        <v>6.2043206885066684E-5</v>
      </c>
      <c r="AL230">
        <f t="shared" si="57"/>
        <v>7.8767510361231231E-3</v>
      </c>
      <c r="AM230" s="43" cm="1">
        <f t="array" ref="AM230">MMULT($Y$6:$AH$6,TRANSPOSE(Z230:AI230))</f>
        <v>3.388546310313806E-3</v>
      </c>
      <c r="BK230" s="4"/>
    </row>
    <row r="231" spans="1:63" ht="12.7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33">
        <v>-0.215177435067407</v>
      </c>
      <c r="AA231" s="33">
        <v>0.14694400183197201</v>
      </c>
      <c r="AB231" s="33">
        <v>0.30013278233059998</v>
      </c>
      <c r="AC231" s="33">
        <v>0.30144508477640702</v>
      </c>
      <c r="AD231" s="33">
        <v>2.7223287949351901E-2</v>
      </c>
      <c r="AE231" s="33">
        <v>-4.0253521294177697E-2</v>
      </c>
      <c r="AF231" s="33">
        <v>0.394459217400698</v>
      </c>
      <c r="AG231" s="33">
        <v>-2.35704781749901E-3</v>
      </c>
      <c r="AH231" s="33">
        <v>-0.20690219033725499</v>
      </c>
      <c r="AI231" s="33">
        <v>0.29448582022709202</v>
      </c>
      <c r="AK231" cm="1">
        <f t="array" ref="AK231">MMULT(Z231:AI231,MMULT($AA$16:$AJ$25,TRANSPOSE(Z231:AI231)))</f>
        <v>6.2566802185770051E-5</v>
      </c>
      <c r="AL231">
        <f t="shared" si="57"/>
        <v>7.9099179632768669E-3</v>
      </c>
      <c r="AM231" s="43" cm="1">
        <f t="array" ref="AM231">MMULT($Y$6:$AH$6,TRANSPOSE(Z231:AI231))</f>
        <v>3.4072382255368144E-3</v>
      </c>
      <c r="BK231" s="4"/>
    </row>
    <row r="232" spans="1:63" ht="12.7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33">
        <v>-0.21644779233140901</v>
      </c>
      <c r="AA232" s="33">
        <v>0.148601195974147</v>
      </c>
      <c r="AB232" s="33">
        <v>0.29992779112017298</v>
      </c>
      <c r="AC232" s="33">
        <v>0.30221051625208001</v>
      </c>
      <c r="AD232" s="33">
        <v>2.7754012222060299E-2</v>
      </c>
      <c r="AE232" s="33">
        <v>-4.0086660054488799E-2</v>
      </c>
      <c r="AF232" s="33">
        <v>0.39402825587198798</v>
      </c>
      <c r="AG232" s="33">
        <v>-3.3583803932599999E-3</v>
      </c>
      <c r="AH232" s="33">
        <v>-0.20940059831740901</v>
      </c>
      <c r="AI232" s="33">
        <v>0.29677165965589902</v>
      </c>
      <c r="AK232" cm="1">
        <f t="array" ref="AK232">MMULT(Z232:AI232,MMULT($AA$16:$AJ$25,TRANSPOSE(Z232:AI232)))</f>
        <v>6.3094817010865567E-5</v>
      </c>
      <c r="AL232">
        <f t="shared" si="57"/>
        <v>7.9432245977855594E-3</v>
      </c>
      <c r="AM232" s="43" cm="1">
        <f t="array" ref="AM232">MMULT($Y$6:$AH$6,TRANSPOSE(Z232:AI232))</f>
        <v>3.4259301407598228E-3</v>
      </c>
      <c r="BK232" s="4"/>
    </row>
    <row r="233" spans="1:63" ht="12.7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33">
        <v>-0.217718149595411</v>
      </c>
      <c r="AA233" s="33">
        <v>0.150258390116322</v>
      </c>
      <c r="AB233" s="33">
        <v>0.29972279990974598</v>
      </c>
      <c r="AC233" s="33">
        <v>0.30297594772775299</v>
      </c>
      <c r="AD233" s="33">
        <v>2.82847364947687E-2</v>
      </c>
      <c r="AE233" s="33">
        <v>-3.9919798814799901E-2</v>
      </c>
      <c r="AF233" s="33">
        <v>0.393597294343278</v>
      </c>
      <c r="AG233" s="33">
        <v>-4.3597129690210196E-3</v>
      </c>
      <c r="AH233" s="33">
        <v>-0.211899006297563</v>
      </c>
      <c r="AI233" s="33">
        <v>0.29905749908470602</v>
      </c>
      <c r="AK233" cm="1">
        <f t="array" ref="AK233">MMULT(Z233:AI233,MMULT($AA$16:$AJ$25,TRANSPOSE(Z233:AI233)))</f>
        <v>6.3627251360353233E-5</v>
      </c>
      <c r="AL233">
        <f t="shared" si="57"/>
        <v>7.9766691896024644E-3</v>
      </c>
      <c r="AM233" s="43" cm="1">
        <f t="array" ref="AM233">MMULT($Y$6:$AH$6,TRANSPOSE(Z233:AI233))</f>
        <v>3.4446220559828317E-3</v>
      </c>
      <c r="BK233" s="4"/>
    </row>
    <row r="234" spans="1:63" ht="12.7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33">
        <v>-0.21898850685941201</v>
      </c>
      <c r="AA234" s="33">
        <v>0.15191558425849599</v>
      </c>
      <c r="AB234" s="33">
        <v>0.29951780869931899</v>
      </c>
      <c r="AC234" s="33">
        <v>0.30374137920342598</v>
      </c>
      <c r="AD234" s="33">
        <v>2.88154607674771E-2</v>
      </c>
      <c r="AE234" s="33">
        <v>-3.9752937575111003E-2</v>
      </c>
      <c r="AF234" s="33">
        <v>0.39316633281456798</v>
      </c>
      <c r="AG234" s="33">
        <v>-5.3610455447820103E-3</v>
      </c>
      <c r="AH234" s="33">
        <v>-0.214397414277717</v>
      </c>
      <c r="AI234" s="33">
        <v>0.30134333851351303</v>
      </c>
      <c r="AK234" cm="1">
        <f t="array" ref="AK234">MMULT(Z234:AI234,MMULT($AA$16:$AJ$25,TRANSPOSE(Z234:AI234)))</f>
        <v>6.4164105234232913E-5</v>
      </c>
      <c r="AL234">
        <f t="shared" si="57"/>
        <v>8.0102500107195728E-3</v>
      </c>
      <c r="AM234" s="43" cm="1">
        <f t="array" ref="AM234">MMULT($Y$6:$AH$6,TRANSPOSE(Z234:AI234))</f>
        <v>3.4633139712058384E-3</v>
      </c>
      <c r="BK234" s="4"/>
    </row>
    <row r="235" spans="1:63" ht="12.7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33">
        <v>-0.220258864123414</v>
      </c>
      <c r="AA235" s="33">
        <v>0.15357277840067099</v>
      </c>
      <c r="AB235" s="33">
        <v>0.29931281748889199</v>
      </c>
      <c r="AC235" s="33">
        <v>0.30450681067909902</v>
      </c>
      <c r="AD235" s="33">
        <v>2.9346185040185501E-2</v>
      </c>
      <c r="AE235" s="33">
        <v>-3.9586076335422098E-2</v>
      </c>
      <c r="AF235" s="33">
        <v>0.392735371285858</v>
      </c>
      <c r="AG235" s="33">
        <v>-6.3623781205430201E-3</v>
      </c>
      <c r="AH235" s="33">
        <v>-0.21689582225787099</v>
      </c>
      <c r="AI235" s="33">
        <v>0.30362917794232003</v>
      </c>
      <c r="AK235" cm="1">
        <f t="array" ref="AK235">MMULT(Z235:AI235,MMULT($AA$16:$AJ$25,TRANSPOSE(Z235:AI235)))</f>
        <v>6.470537863250485E-5</v>
      </c>
      <c r="AL235">
        <f t="shared" si="57"/>
        <v>8.0439653550040142E-3</v>
      </c>
      <c r="AM235" s="43" cm="1">
        <f t="array" ref="AM235">MMULT($Y$6:$AH$6,TRANSPOSE(Z235:AI235))</f>
        <v>3.4820058864288468E-3</v>
      </c>
      <c r="BK235" s="4"/>
    </row>
    <row r="236" spans="1:63" ht="12.7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33">
        <v>-0.22152922138741599</v>
      </c>
      <c r="AA236" s="33">
        <v>0.15522997254284601</v>
      </c>
      <c r="AB236" s="33">
        <v>0.29910782627846499</v>
      </c>
      <c r="AC236" s="33">
        <v>0.305272242154772</v>
      </c>
      <c r="AD236" s="33">
        <v>2.9876909312893898E-2</v>
      </c>
      <c r="AE236" s="33">
        <v>-3.94192150957332E-2</v>
      </c>
      <c r="AF236" s="33">
        <v>0.39230440975714798</v>
      </c>
      <c r="AG236" s="33">
        <v>-7.36371069630401E-3</v>
      </c>
      <c r="AH236" s="33">
        <v>-0.21939423023802501</v>
      </c>
      <c r="AI236" s="33">
        <v>0.30591501737112697</v>
      </c>
      <c r="AK236" cm="1">
        <f t="array" ref="AK236">MMULT(Z236:AI236,MMULT($AA$16:$AJ$25,TRANSPOSE(Z236:AI236)))</f>
        <v>6.5251071555168965E-5</v>
      </c>
      <c r="AL236">
        <f t="shared" si="57"/>
        <v>8.0778135380292701E-3</v>
      </c>
      <c r="AM236" s="43" cm="1">
        <f t="array" ref="AM236">MMULT($Y$6:$AH$6,TRANSPOSE(Z236:AI236))</f>
        <v>3.5006978016518548E-3</v>
      </c>
      <c r="BK236" s="4"/>
    </row>
    <row r="237" spans="1:63" ht="12.7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33">
        <v>-0.222799578651418</v>
      </c>
      <c r="AA237" s="33">
        <v>0.15688716668502101</v>
      </c>
      <c r="AB237" s="33">
        <v>0.298902835068038</v>
      </c>
      <c r="AC237" s="33">
        <v>0.30603767363044498</v>
      </c>
      <c r="AD237" s="33">
        <v>3.0407633585602299E-2</v>
      </c>
      <c r="AE237" s="33">
        <v>-3.9252353856044302E-2</v>
      </c>
      <c r="AF237" s="33">
        <v>0.391873448228438</v>
      </c>
      <c r="AG237" s="33">
        <v>-8.3650432720649998E-3</v>
      </c>
      <c r="AH237" s="33">
        <v>-0.22189263821817901</v>
      </c>
      <c r="AI237" s="33">
        <v>0.30820085679993398</v>
      </c>
      <c r="AK237" cm="1">
        <f t="array" ref="AK237">MMULT(Z237:AI237,MMULT($AA$16:$AJ$25,TRANSPOSE(Z237:AI237)))</f>
        <v>6.5801184002225216E-5</v>
      </c>
      <c r="AL237">
        <f t="shared" si="57"/>
        <v>8.1117928969017209E-3</v>
      </c>
      <c r="AM237" s="43" cm="1">
        <f t="array" ref="AM237">MMULT($Y$6:$AH$6,TRANSPOSE(Z237:AI237))</f>
        <v>3.5193897168748637E-3</v>
      </c>
      <c r="BK237" s="4"/>
    </row>
    <row r="238" spans="1:63" ht="12.7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33">
        <v>-0.22406993591541999</v>
      </c>
      <c r="AA238" s="33">
        <v>0.158544360827196</v>
      </c>
      <c r="AB238" s="33">
        <v>0.298697843857612</v>
      </c>
      <c r="AC238" s="33">
        <v>0.30680310510611802</v>
      </c>
      <c r="AD238" s="33">
        <v>3.09383578583107E-2</v>
      </c>
      <c r="AE238" s="33">
        <v>-3.9085492616355397E-2</v>
      </c>
      <c r="AF238" s="33">
        <v>0.39144248669972798</v>
      </c>
      <c r="AG238" s="33">
        <v>-9.3663758478260105E-3</v>
      </c>
      <c r="AH238" s="33">
        <v>-0.224391046198333</v>
      </c>
      <c r="AI238" s="33">
        <v>0.31048669622874198</v>
      </c>
      <c r="AK238" cm="1">
        <f t="array" ref="AK238">MMULT(Z238:AI238,MMULT($AA$16:$AJ$25,TRANSPOSE(Z238:AI238)))</f>
        <v>6.6355715973673846E-5</v>
      </c>
      <c r="AL238">
        <f t="shared" si="57"/>
        <v>8.145901790082781E-3</v>
      </c>
      <c r="AM238" s="43" cm="1">
        <f t="array" ref="AM238">MMULT($Y$6:$AH$6,TRANSPOSE(Z238:AI238))</f>
        <v>3.5380816320978777E-3</v>
      </c>
      <c r="BK238" s="4"/>
    </row>
    <row r="239" spans="1:63" ht="12.7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33">
        <v>-0.225340293179421</v>
      </c>
      <c r="AA239" s="33">
        <v>0.16020155496937</v>
      </c>
      <c r="AB239" s="33">
        <v>0.298492852647185</v>
      </c>
      <c r="AC239" s="33">
        <v>0.30756853658179101</v>
      </c>
      <c r="AD239" s="33">
        <v>3.1469082131019101E-2</v>
      </c>
      <c r="AE239" s="33">
        <v>-3.8918631376666499E-2</v>
      </c>
      <c r="AF239" s="33">
        <v>0.391011525171018</v>
      </c>
      <c r="AG239" s="33">
        <v>-1.0367708423587E-2</v>
      </c>
      <c r="AH239" s="33">
        <v>-0.22688945417848699</v>
      </c>
      <c r="AI239" s="33">
        <v>0.31277253565754898</v>
      </c>
      <c r="AK239" cm="1">
        <f t="array" ref="AK239">MMULT(Z239:AI239,MMULT($AA$16:$AJ$25,TRANSPOSE(Z239:AI239)))</f>
        <v>6.6914667469514274E-5</v>
      </c>
      <c r="AL239">
        <f t="shared" si="57"/>
        <v>8.1801385972069124E-3</v>
      </c>
      <c r="AM239" s="43" cm="1">
        <f t="array" ref="AM239">MMULT($Y$6:$AH$6,TRANSPOSE(Z239:AI239))</f>
        <v>3.5567735473208848E-3</v>
      </c>
      <c r="BK239" s="4"/>
    </row>
    <row r="240" spans="1:63" ht="12.7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33">
        <v>-0.22661065044342299</v>
      </c>
      <c r="AA240" s="33">
        <v>0.16185874911154499</v>
      </c>
      <c r="AB240" s="33">
        <v>0.29828786143675801</v>
      </c>
      <c r="AC240" s="33">
        <v>0.30833396805746399</v>
      </c>
      <c r="AD240" s="33">
        <v>3.1999806403727502E-2</v>
      </c>
      <c r="AE240" s="33">
        <v>-3.8751770136977601E-2</v>
      </c>
      <c r="AF240" s="33">
        <v>0.39058056364230798</v>
      </c>
      <c r="AG240" s="33">
        <v>-1.1369040999348001E-2</v>
      </c>
      <c r="AH240" s="33">
        <v>-0.22938786215864099</v>
      </c>
      <c r="AI240" s="33">
        <v>0.31505837508635598</v>
      </c>
      <c r="AK240" cm="1">
        <f t="array" ref="AK240">MMULT(Z240:AI240,MMULT($AA$16:$AJ$25,TRANSPOSE(Z240:AI240)))</f>
        <v>6.7478038489746946E-5</v>
      </c>
      <c r="AL240">
        <f t="shared" si="57"/>
        <v>8.214501718896098E-3</v>
      </c>
      <c r="AM240" s="43" cm="1">
        <f t="array" ref="AM240">MMULT($Y$6:$AH$6,TRANSPOSE(Z240:AI240))</f>
        <v>3.5754654625438937E-3</v>
      </c>
      <c r="BK240" s="4"/>
    </row>
    <row r="241" spans="1:63" ht="12.7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33">
        <v>-0.227881007707425</v>
      </c>
      <c r="AA241" s="33">
        <v>0.16351594325371999</v>
      </c>
      <c r="AB241" s="33">
        <v>0.29808287022633101</v>
      </c>
      <c r="AC241" s="33">
        <v>0.30909939953313698</v>
      </c>
      <c r="AD241" s="33">
        <v>3.2530530676435902E-2</v>
      </c>
      <c r="AE241" s="33">
        <v>-3.8584908897288703E-2</v>
      </c>
      <c r="AF241" s="33">
        <v>0.390149602113598</v>
      </c>
      <c r="AG241" s="33">
        <v>-1.2370373575109001E-2</v>
      </c>
      <c r="AH241" s="33">
        <v>-0.23188627013879501</v>
      </c>
      <c r="AI241" s="33">
        <v>0.31734421451516298</v>
      </c>
      <c r="AK241" cm="1">
        <f t="array" ref="AK241">MMULT(Z241:AI241,MMULT($AA$16:$AJ$25,TRANSPOSE(Z241:AI241)))</f>
        <v>6.8045829034371781E-5</v>
      </c>
      <c r="AL241">
        <f t="shared" si="57"/>
        <v>8.2489895765706835E-3</v>
      </c>
      <c r="AM241" s="43" cm="1">
        <f t="array" ref="AM241">MMULT($Y$6:$AH$6,TRANSPOSE(Z241:AI241))</f>
        <v>3.5941573777669026E-3</v>
      </c>
      <c r="BK241" s="4"/>
    </row>
    <row r="242" spans="1:63" ht="12.7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33">
        <v>-0.22915136497142699</v>
      </c>
      <c r="AA242" s="33">
        <v>0.16517313739589501</v>
      </c>
      <c r="AB242" s="33">
        <v>0.29787787901590301</v>
      </c>
      <c r="AC242" s="33">
        <v>0.30986483100881002</v>
      </c>
      <c r="AD242" s="33">
        <v>3.3061254949144303E-2</v>
      </c>
      <c r="AE242" s="33">
        <v>-3.8418047657599798E-2</v>
      </c>
      <c r="AF242" s="33">
        <v>0.38971864058488798</v>
      </c>
      <c r="AG242" s="33">
        <v>-1.3371706150869999E-2</v>
      </c>
      <c r="AH242" s="33">
        <v>-0.234384678118949</v>
      </c>
      <c r="AI242" s="33">
        <v>0.31963005394396998</v>
      </c>
      <c r="AK242" cm="1">
        <f t="array" ref="AK242">MMULT(Z242:AI242,MMULT($AA$16:$AJ$25,TRANSPOSE(Z242:AI242)))</f>
        <v>6.8618039103388658E-5</v>
      </c>
      <c r="AL242">
        <f t="shared" si="57"/>
        <v>8.2836006122572487E-3</v>
      </c>
      <c r="AM242" s="43" cm="1">
        <f t="array" ref="AM242">MMULT($Y$6:$AH$6,TRANSPOSE(Z242:AI242))</f>
        <v>3.6128492929899093E-3</v>
      </c>
      <c r="BK242" s="4"/>
    </row>
    <row r="243" spans="1:63" ht="12.7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33">
        <v>-0.23042172223542801</v>
      </c>
      <c r="AA243" s="33">
        <v>0.16683033153807</v>
      </c>
      <c r="AB243" s="33">
        <v>0.29767288780547602</v>
      </c>
      <c r="AC243" s="33">
        <v>0.310630262484483</v>
      </c>
      <c r="AD243" s="33">
        <v>3.3591979221852697E-2</v>
      </c>
      <c r="AE243" s="33">
        <v>-3.82511864179109E-2</v>
      </c>
      <c r="AF243" s="33">
        <v>0.389287679056178</v>
      </c>
      <c r="AG243" s="33">
        <v>-1.4373038726631E-2</v>
      </c>
      <c r="AH243" s="33">
        <v>-0.236883086099103</v>
      </c>
      <c r="AI243" s="33">
        <v>0.32191589337277698</v>
      </c>
      <c r="AK243" cm="1">
        <f t="array" ref="AK243">MMULT(Z243:AI243,MMULT($AA$16:$AJ$25,TRANSPOSE(Z243:AI243)))</f>
        <v>6.9194668696797779E-5</v>
      </c>
      <c r="AL243">
        <f t="shared" si="57"/>
        <v>8.3183332883936412E-3</v>
      </c>
      <c r="AM243" s="43" cm="1">
        <f t="array" ref="AM243">MMULT($Y$6:$AH$6,TRANSPOSE(Z243:AI243))</f>
        <v>3.6315412082129194E-3</v>
      </c>
      <c r="BK243" s="4"/>
    </row>
    <row r="244" spans="1:63" ht="12.7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33">
        <v>-0.23169207949942999</v>
      </c>
      <c r="AA244" s="33">
        <v>0.168487525680244</v>
      </c>
      <c r="AB244" s="33">
        <v>0.29746789659504902</v>
      </c>
      <c r="AC244" s="33">
        <v>0.31139569396015598</v>
      </c>
      <c r="AD244" s="33">
        <v>3.4122703494561098E-2</v>
      </c>
      <c r="AE244" s="33">
        <v>-3.8084325178222002E-2</v>
      </c>
      <c r="AF244" s="33">
        <v>0.38885671752746798</v>
      </c>
      <c r="AG244" s="33">
        <v>-1.5374371302392E-2</v>
      </c>
      <c r="AH244" s="33">
        <v>-0.23938149407925699</v>
      </c>
      <c r="AI244" s="33">
        <v>0.32420173280158399</v>
      </c>
      <c r="AK244" cm="1">
        <f t="array" ref="AK244">MMULT(Z244:AI244,MMULT($AA$16:$AJ$25,TRANSPOSE(Z244:AI244)))</f>
        <v>6.9775717814598941E-5</v>
      </c>
      <c r="AL244">
        <f t="shared" si="57"/>
        <v>8.3531860876314094E-3</v>
      </c>
      <c r="AM244" s="43" cm="1">
        <f t="array" ref="AM244">MMULT($Y$6:$AH$6,TRANSPOSE(Z244:AI244))</f>
        <v>3.6502331234359244E-3</v>
      </c>
      <c r="BK244" s="4"/>
    </row>
    <row r="245" spans="1:63" ht="12.7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33">
        <v>-0.23296243676343201</v>
      </c>
      <c r="AA245" s="33">
        <v>0.17014471982241899</v>
      </c>
      <c r="AB245" s="33">
        <v>0.29726290538462202</v>
      </c>
      <c r="AC245" s="33">
        <v>0.31216112543582902</v>
      </c>
      <c r="AD245" s="33">
        <v>3.4653427767269498E-2</v>
      </c>
      <c r="AE245" s="33">
        <v>-3.7917463938533097E-2</v>
      </c>
      <c r="AF245" s="33">
        <v>0.388425755998758</v>
      </c>
      <c r="AG245" s="33">
        <v>-1.6375703878153E-2</v>
      </c>
      <c r="AH245" s="33">
        <v>-0.24187990205941101</v>
      </c>
      <c r="AI245" s="33">
        <v>0.32648757223039099</v>
      </c>
      <c r="AK245" cm="1">
        <f t="array" ref="AK245">MMULT(Z245:AI245,MMULT($AA$16:$AJ$25,TRANSPOSE(Z245:AI245)))</f>
        <v>7.0361186456792347E-5</v>
      </c>
      <c r="AL245">
        <f t="shared" si="57"/>
        <v>8.3881575126360346E-3</v>
      </c>
      <c r="AM245" s="43" cm="1">
        <f t="array" ref="AM245">MMULT($Y$6:$AH$6,TRANSPOSE(Z245:AI245))</f>
        <v>3.6689250386589328E-3</v>
      </c>
      <c r="BK245" s="4"/>
    </row>
    <row r="246" spans="1:63" ht="12.7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33">
        <v>-0.23423279402743399</v>
      </c>
      <c r="AA246" s="33">
        <v>0.17180191396459399</v>
      </c>
      <c r="AB246" s="33">
        <v>0.29705791417419503</v>
      </c>
      <c r="AC246" s="33">
        <v>0.31292655691150201</v>
      </c>
      <c r="AD246" s="33">
        <v>3.5184152039977899E-2</v>
      </c>
      <c r="AE246" s="33">
        <v>-3.7750602698844199E-2</v>
      </c>
      <c r="AF246" s="33">
        <v>0.38799479447004798</v>
      </c>
      <c r="AG246" s="33">
        <v>-1.7377036453913999E-2</v>
      </c>
      <c r="AH246" s="33">
        <v>-0.24437831003956501</v>
      </c>
      <c r="AI246" s="33">
        <v>0.32877341165919799</v>
      </c>
      <c r="AK246" cm="1">
        <f t="array" ref="AK246">MMULT(Z246:AI246,MMULT($AA$16:$AJ$25,TRANSPOSE(Z246:AI246)))</f>
        <v>7.0951074623377904E-5</v>
      </c>
      <c r="AL246">
        <f t="shared" si="57"/>
        <v>8.4232460858850548E-3</v>
      </c>
      <c r="AM246" s="43" cm="1">
        <f t="array" ref="AM246">MMULT($Y$6:$AH$6,TRANSPOSE(Z246:AI246))</f>
        <v>3.6876169538819416E-3</v>
      </c>
      <c r="BK246" s="4"/>
    </row>
    <row r="247" spans="1:63" ht="12.7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33">
        <v>-0.23550315129143601</v>
      </c>
      <c r="AA247" s="33">
        <v>0.17345910810676901</v>
      </c>
      <c r="AB247" s="33">
        <v>0.29685292296376797</v>
      </c>
      <c r="AC247" s="33">
        <v>0.31369198838717499</v>
      </c>
      <c r="AD247" s="33">
        <v>3.57148763126863E-2</v>
      </c>
      <c r="AE247" s="33">
        <v>-3.7583741459155301E-2</v>
      </c>
      <c r="AF247" s="33">
        <v>0.387563832941338</v>
      </c>
      <c r="AG247" s="33">
        <v>-1.8378369029675001E-2</v>
      </c>
      <c r="AH247" s="33">
        <v>-0.246876718019719</v>
      </c>
      <c r="AI247" s="33">
        <v>0.33105925108800499</v>
      </c>
      <c r="AK247" cm="1">
        <f t="array" ref="AK247">MMULT(Z247:AI247,MMULT($AA$16:$AJ$25,TRANSPOSE(Z247:AI247)))</f>
        <v>7.1545382314355609E-5</v>
      </c>
      <c r="AL247">
        <f t="shared" si="57"/>
        <v>8.4584503494644688E-3</v>
      </c>
      <c r="AM247" s="43" cm="1">
        <f t="array" ref="AM247">MMULT($Y$6:$AH$6,TRANSPOSE(Z247:AI247))</f>
        <v>3.7063088691049501E-3</v>
      </c>
      <c r="BK247" s="4"/>
    </row>
    <row r="248" spans="1:63" ht="12.7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33">
        <v>-0.236773508555437</v>
      </c>
      <c r="AA248" s="33">
        <v>0.17511630224894401</v>
      </c>
      <c r="AB248" s="33">
        <v>0.29664793175334098</v>
      </c>
      <c r="AC248" s="33">
        <v>0.31445741986284798</v>
      </c>
      <c r="AD248" s="33">
        <v>3.6245600585394701E-2</v>
      </c>
      <c r="AE248" s="33">
        <v>-3.7416880219466403E-2</v>
      </c>
      <c r="AF248" s="33">
        <v>0.38713287141262798</v>
      </c>
      <c r="AG248" s="33">
        <v>-1.9379701605435999E-2</v>
      </c>
      <c r="AH248" s="33">
        <v>-0.24937512599987299</v>
      </c>
      <c r="AI248" s="33">
        <v>0.33334509051681299</v>
      </c>
      <c r="AK248" cm="1">
        <f t="array" ref="AK248">MMULT(Z248:AI248,MMULT($AA$16:$AJ$25,TRANSPOSE(Z248:AI248)))</f>
        <v>7.21441095297256E-5</v>
      </c>
      <c r="AL248">
        <f t="shared" si="57"/>
        <v>8.4937688648635597E-3</v>
      </c>
      <c r="AM248" s="43" cm="1">
        <f t="array" ref="AM248">MMULT($Y$6:$AH$6,TRANSPOSE(Z248:AI248))</f>
        <v>3.7250007843279646E-3</v>
      </c>
      <c r="BK248" s="4"/>
    </row>
    <row r="249" spans="1:63" ht="12.7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33">
        <v>-0.23804386581943901</v>
      </c>
      <c r="AA249" s="33">
        <v>0.176773496391118</v>
      </c>
      <c r="AB249" s="33">
        <v>0.29644294054291398</v>
      </c>
      <c r="AC249" s="33">
        <v>0.31522285133852002</v>
      </c>
      <c r="AD249" s="33">
        <v>3.6776324858103102E-2</v>
      </c>
      <c r="AE249" s="33">
        <v>-3.7250018979777498E-2</v>
      </c>
      <c r="AF249" s="33">
        <v>0.386701909883918</v>
      </c>
      <c r="AG249" s="33">
        <v>-2.0381034181197001E-2</v>
      </c>
      <c r="AH249" s="33">
        <v>-0.25187353398002699</v>
      </c>
      <c r="AI249" s="33">
        <v>0.33563092994561999</v>
      </c>
      <c r="AK249" cm="1">
        <f t="array" ref="AK249">MMULT(Z249:AI249,MMULT($AA$16:$AJ$25,TRANSPOSE(Z249:AI249)))</f>
        <v>7.2747256269487429E-5</v>
      </c>
      <c r="AL249">
        <f t="shared" si="57"/>
        <v>8.5292002127683366E-3</v>
      </c>
      <c r="AM249" s="43" cm="1">
        <f t="array" ref="AM249">MMULT($Y$6:$AH$6,TRANSPOSE(Z249:AI249))</f>
        <v>3.7436926995509678E-3</v>
      </c>
      <c r="BK249" s="4"/>
    </row>
    <row r="250" spans="1:63" ht="12.7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33">
        <v>-0.239314223083441</v>
      </c>
      <c r="AA250" s="33">
        <v>0.178430690533293</v>
      </c>
      <c r="AB250" s="33">
        <v>0.29623794933248698</v>
      </c>
      <c r="AC250" s="33">
        <v>0.315988282814193</v>
      </c>
      <c r="AD250" s="33">
        <v>3.7307049130811502E-2</v>
      </c>
      <c r="AE250" s="33">
        <v>-3.70831577400886E-2</v>
      </c>
      <c r="AF250" s="33">
        <v>0.38627094835520798</v>
      </c>
      <c r="AG250" s="33">
        <v>-2.1382366756958E-2</v>
      </c>
      <c r="AH250" s="33">
        <v>-0.25437194196018098</v>
      </c>
      <c r="AI250" s="33">
        <v>0.337916769374427</v>
      </c>
      <c r="AK250" cm="1">
        <f t="array" ref="AK250">MMULT(Z250:AI250,MMULT($AA$16:$AJ$25,TRANSPOSE(Z250:AI250)))</f>
        <v>7.335482253364157E-5</v>
      </c>
      <c r="AL250">
        <f t="shared" si="57"/>
        <v>8.5647429928539937E-3</v>
      </c>
      <c r="AM250" s="43" cm="1">
        <f t="array" ref="AM250">MMULT($Y$6:$AH$6,TRANSPOSE(Z250:AI250))</f>
        <v>3.7623846147739762E-3</v>
      </c>
      <c r="BK250" s="4"/>
    </row>
    <row r="251" spans="1:63" ht="12.7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33">
        <v>-0.24058458034744301</v>
      </c>
      <c r="AA251" s="33">
        <v>0.18008788467546799</v>
      </c>
      <c r="AB251" s="33">
        <v>0.29603295812205999</v>
      </c>
      <c r="AC251" s="33">
        <v>0.31675371428986598</v>
      </c>
      <c r="AD251" s="33">
        <v>3.7837773403519903E-2</v>
      </c>
      <c r="AE251" s="33">
        <v>-3.6916296500399702E-2</v>
      </c>
      <c r="AF251" s="33">
        <v>0.385839986826499</v>
      </c>
      <c r="AG251" s="33">
        <v>-2.2383699332719002E-2</v>
      </c>
      <c r="AH251" s="33">
        <v>-0.25687034994033497</v>
      </c>
      <c r="AI251" s="33">
        <v>0.340202608803234</v>
      </c>
      <c r="AK251" cm="1">
        <f t="array" ref="AK251">MMULT(Z251:AI251,MMULT($AA$16:$AJ$25,TRANSPOSE(Z251:AI251)))</f>
        <v>7.3966808322187901E-5</v>
      </c>
      <c r="AL251">
        <f t="shared" si="57"/>
        <v>8.6003958235762561E-3</v>
      </c>
      <c r="AM251" s="43" cm="1">
        <f t="array" ref="AM251">MMULT($Y$6:$AH$6,TRANSPOSE(Z251:AI251))</f>
        <v>3.7810765299969859E-3</v>
      </c>
      <c r="BK251" s="4"/>
    </row>
    <row r="252" spans="1:63" ht="12.7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33">
        <v>-0.241854937611445</v>
      </c>
      <c r="AA252" s="33">
        <v>0.18174507881764301</v>
      </c>
      <c r="AB252" s="33">
        <v>0.29582796691163299</v>
      </c>
      <c r="AC252" s="33">
        <v>0.31751914576553902</v>
      </c>
      <c r="AD252" s="33">
        <v>3.8368497676228297E-2</v>
      </c>
      <c r="AE252" s="33">
        <v>-3.6749435260710797E-2</v>
      </c>
      <c r="AF252" s="33">
        <v>0.38540902529778798</v>
      </c>
      <c r="AG252" s="33">
        <v>-2.338503190848E-2</v>
      </c>
      <c r="AH252" s="33">
        <v>-0.25936875792048902</v>
      </c>
      <c r="AI252" s="33">
        <v>0.342488448232041</v>
      </c>
      <c r="AK252" cm="1">
        <f t="array" ref="AK252">MMULT(Z252:AI252,MMULT($AA$16:$AJ$25,TRANSPOSE(Z252:AI252)))</f>
        <v>7.4583213635126314E-5</v>
      </c>
      <c r="AL252">
        <f t="shared" si="57"/>
        <v>8.6361573419621255E-3</v>
      </c>
      <c r="AM252" s="43" cm="1">
        <f t="array" ref="AM252">MMULT($Y$6:$AH$6,TRANSPOSE(Z252:AI252))</f>
        <v>3.7997684452199935E-3</v>
      </c>
      <c r="BK252" s="4"/>
    </row>
    <row r="253" spans="1:63" ht="12.7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33">
        <v>-0.24312529487544601</v>
      </c>
      <c r="AA253" s="33">
        <v>0.18340227295981801</v>
      </c>
      <c r="AB253" s="33">
        <v>0.29562297570120599</v>
      </c>
      <c r="AC253" s="33">
        <v>0.31828457724121201</v>
      </c>
      <c r="AD253" s="33">
        <v>3.8899221948936698E-2</v>
      </c>
      <c r="AE253" s="33">
        <v>-3.6582574021021899E-2</v>
      </c>
      <c r="AF253" s="33">
        <v>0.384978063769079</v>
      </c>
      <c r="AG253" s="33">
        <v>-2.4386364484240999E-2</v>
      </c>
      <c r="AH253" s="33">
        <v>-0.26186716590064302</v>
      </c>
      <c r="AI253" s="33">
        <v>0.344774287660848</v>
      </c>
      <c r="AK253" cm="1">
        <f t="array" ref="AK253">MMULT(Z253:AI253,MMULT($AA$16:$AJ$25,TRANSPOSE(Z253:AI253)))</f>
        <v>7.5204038472456903E-5</v>
      </c>
      <c r="AL253">
        <f t="shared" si="57"/>
        <v>8.6720262034000392E-3</v>
      </c>
      <c r="AM253" s="43" cm="1">
        <f t="array" ref="AM253">MMULT($Y$6:$AH$6,TRANSPOSE(Z253:AI253))</f>
        <v>3.8184603604430045E-3</v>
      </c>
      <c r="BK253" s="4"/>
    </row>
    <row r="254" spans="1:63" ht="12.7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33">
        <v>-0.244395652139448</v>
      </c>
      <c r="AA254" s="33">
        <v>0.185059467101992</v>
      </c>
      <c r="AB254" s="33">
        <v>0.295417984490779</v>
      </c>
      <c r="AC254" s="33">
        <v>0.31905000871688499</v>
      </c>
      <c r="AD254" s="33">
        <v>3.9429946221645099E-2</v>
      </c>
      <c r="AE254" s="33">
        <v>-3.6415712781333001E-2</v>
      </c>
      <c r="AF254" s="33">
        <v>0.38454710224036798</v>
      </c>
      <c r="AG254" s="33">
        <v>-2.5387697060002001E-2</v>
      </c>
      <c r="AH254" s="33">
        <v>-0.26436557388079701</v>
      </c>
      <c r="AI254" s="33">
        <v>0.347060127089655</v>
      </c>
      <c r="AK254" cm="1">
        <f t="array" ref="AK254">MMULT(Z254:AI254,MMULT($AA$16:$AJ$25,TRANSPOSE(Z254:AI254)))</f>
        <v>7.582928283417948E-5</v>
      </c>
      <c r="AL254">
        <f t="shared" si="57"/>
        <v>8.7080010814296234E-3</v>
      </c>
      <c r="AM254" s="43" cm="1">
        <f t="array" ref="AM254">MMULT($Y$6:$AH$6,TRANSPOSE(Z254:AI254))</f>
        <v>3.8371522756660086E-3</v>
      </c>
      <c r="BK254" s="4"/>
    </row>
    <row r="255" spans="1:63" ht="12.7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33">
        <v>-0.24566600940344999</v>
      </c>
      <c r="AA255" s="33">
        <v>0.186716661244167</v>
      </c>
      <c r="AB255" s="33">
        <v>0.295212993280352</v>
      </c>
      <c r="AC255" s="33">
        <v>0.31981544019255798</v>
      </c>
      <c r="AD255" s="33">
        <v>3.9960670494353499E-2</v>
      </c>
      <c r="AE255" s="33">
        <v>-3.6248851541644103E-2</v>
      </c>
      <c r="AF255" s="33">
        <v>0.384116140711659</v>
      </c>
      <c r="AG255" s="33">
        <v>-2.6389029635762999E-2</v>
      </c>
      <c r="AH255" s="33">
        <v>-0.26686398186095101</v>
      </c>
      <c r="AI255" s="33">
        <v>0.349345966518462</v>
      </c>
      <c r="AK255" cm="1">
        <f t="array" ref="AK255">MMULT(Z255:AI255,MMULT($AA$16:$AJ$25,TRANSPOSE(Z255:AI255)))</f>
        <v>7.6458946720294382E-5</v>
      </c>
      <c r="AL255">
        <f t="shared" si="57"/>
        <v>8.7440806675312868E-3</v>
      </c>
      <c r="AM255" s="43" cm="1">
        <f t="array" ref="AM255">MMULT($Y$6:$AH$6,TRANSPOSE(Z255:AI255))</f>
        <v>3.8558441908890179E-3</v>
      </c>
      <c r="BK255" s="4"/>
    </row>
    <row r="256" spans="1:63" ht="12.7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33">
        <v>-0.246936366667452</v>
      </c>
      <c r="AA256" s="33">
        <v>0.18837385538634199</v>
      </c>
      <c r="AB256" s="33">
        <v>0.295008002069926</v>
      </c>
      <c r="AC256" s="33">
        <v>0.32058087166823102</v>
      </c>
      <c r="AD256" s="33">
        <v>4.04913947670619E-2</v>
      </c>
      <c r="AE256" s="33">
        <v>-3.6081990301955198E-2</v>
      </c>
      <c r="AF256" s="33">
        <v>0.38368517918294898</v>
      </c>
      <c r="AG256" s="33">
        <v>-2.7390362211524001E-2</v>
      </c>
      <c r="AH256" s="33">
        <v>-0.269362389841105</v>
      </c>
      <c r="AI256" s="33">
        <v>0.351631805947269</v>
      </c>
      <c r="AK256" cm="1">
        <f t="array" ref="AK256">MMULT(Z256:AI256,MMULT($AA$16:$AJ$25,TRANSPOSE(Z256:AI256)))</f>
        <v>7.7093030130801515E-5</v>
      </c>
      <c r="AL256">
        <f t="shared" si="57"/>
        <v>8.7802636709156702E-3</v>
      </c>
      <c r="AM256" s="43" cm="1">
        <f t="array" ref="AM256">MMULT($Y$6:$AH$6,TRANSPOSE(Z256:AI256))</f>
        <v>3.8745361061120285E-3</v>
      </c>
      <c r="BK256" s="4"/>
    </row>
    <row r="257" spans="1:63" ht="12.7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33">
        <v>-0.24820672393145399</v>
      </c>
      <c r="AA257" s="33">
        <v>0.19003104952851699</v>
      </c>
      <c r="AB257" s="33">
        <v>0.294803010859499</v>
      </c>
      <c r="AC257" s="33">
        <v>0.321346303143904</v>
      </c>
      <c r="AD257" s="33">
        <v>4.1022119039770301E-2</v>
      </c>
      <c r="AE257" s="33">
        <v>-3.59151290622663E-2</v>
      </c>
      <c r="AF257" s="33">
        <v>0.383254217654239</v>
      </c>
      <c r="AG257" s="33">
        <v>-2.8391694787285E-2</v>
      </c>
      <c r="AH257" s="33">
        <v>-0.27186079782125899</v>
      </c>
      <c r="AI257" s="33">
        <v>0.35391764537607601</v>
      </c>
      <c r="AK257" cm="1">
        <f t="array" ref="AK257">MMULT(Z257:AI257,MMULT($AA$16:$AJ$25,TRANSPOSE(Z257:AI257)))</f>
        <v>7.7731533065700662E-5</v>
      </c>
      <c r="AL257">
        <f t="shared" si="57"/>
        <v>8.816548818313244E-3</v>
      </c>
      <c r="AM257" s="43" cm="1">
        <f t="array" ref="AM257">MMULT($Y$6:$AH$6,TRANSPOSE(Z257:AI257))</f>
        <v>3.8932280213350373E-3</v>
      </c>
      <c r="BK257" s="4"/>
    </row>
    <row r="258" spans="1:63" ht="12.7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33">
        <v>-0.249477081195455</v>
      </c>
      <c r="AA258" s="33">
        <v>0.19168824367069201</v>
      </c>
      <c r="AB258" s="33">
        <v>0.29459801964907201</v>
      </c>
      <c r="AC258" s="33">
        <v>0.32211173461957698</v>
      </c>
      <c r="AD258" s="33">
        <v>4.1552843312478702E-2</v>
      </c>
      <c r="AE258" s="33">
        <v>-3.5748267822577402E-2</v>
      </c>
      <c r="AF258" s="33">
        <v>0.38282325612552898</v>
      </c>
      <c r="AG258" s="33">
        <v>-2.9393027363046002E-2</v>
      </c>
      <c r="AH258" s="33">
        <v>-0.27435920580141299</v>
      </c>
      <c r="AI258" s="33">
        <v>0.35620348480488301</v>
      </c>
      <c r="AK258" cm="1">
        <f t="array" ref="AK258">MMULT(Z258:AI258,MMULT($AA$16:$AJ$25,TRANSPOSE(Z258:AI258)))</f>
        <v>7.8374455524991946E-5</v>
      </c>
      <c r="AL258">
        <f t="shared" si="57"/>
        <v>8.8529348537641425E-3</v>
      </c>
      <c r="AM258" s="43" cm="1">
        <f t="array" ref="AM258">MMULT($Y$6:$AH$6,TRANSPOSE(Z258:AI258))</f>
        <v>3.9119199365580479E-3</v>
      </c>
      <c r="BK258" s="4"/>
    </row>
    <row r="259" spans="1:63" ht="12.7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33">
        <v>-0.25074743845945702</v>
      </c>
      <c r="AA259" s="33">
        <v>0.19334543781286601</v>
      </c>
      <c r="AB259" s="33">
        <v>0.29439302843864401</v>
      </c>
      <c r="AC259" s="33">
        <v>0.32287716609525002</v>
      </c>
      <c r="AD259" s="33">
        <v>4.2083567585187102E-2</v>
      </c>
      <c r="AE259" s="33">
        <v>-3.5581406582888497E-2</v>
      </c>
      <c r="AF259" s="33">
        <v>0.382392294596819</v>
      </c>
      <c r="AG259" s="33">
        <v>-3.0394359938807E-2</v>
      </c>
      <c r="AH259" s="33">
        <v>-0.27685761378156698</v>
      </c>
      <c r="AI259" s="33">
        <v>0.35848932423369101</v>
      </c>
      <c r="AK259" cm="1">
        <f t="array" ref="AK259">MMULT(Z259:AI259,MMULT($AA$16:$AJ$25,TRANSPOSE(Z259:AI259)))</f>
        <v>7.9021797508675365E-5</v>
      </c>
      <c r="AL259">
        <f t="shared" si="57"/>
        <v>8.8894205384083026E-3</v>
      </c>
      <c r="AM259" s="43" cm="1">
        <f t="array" ref="AM259">MMULT($Y$6:$AH$6,TRANSPOSE(Z259:AI259))</f>
        <v>3.9306118517810559E-3</v>
      </c>
      <c r="BK259" s="4"/>
    </row>
    <row r="260" spans="1:63" ht="12.7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33">
        <v>-0.252017795723459</v>
      </c>
      <c r="AA260" s="33">
        <v>0.195002631955041</v>
      </c>
      <c r="AB260" s="33">
        <v>0.29418803722821801</v>
      </c>
      <c r="AC260" s="33">
        <v>0.32364259757092301</v>
      </c>
      <c r="AD260" s="33">
        <v>4.2614291857895503E-2</v>
      </c>
      <c r="AE260" s="33">
        <v>-3.5414545343199599E-2</v>
      </c>
      <c r="AF260" s="33">
        <v>0.38196133306810898</v>
      </c>
      <c r="AG260" s="33">
        <v>-3.1395692514568002E-2</v>
      </c>
      <c r="AH260" s="33">
        <v>-0.27935602176172097</v>
      </c>
      <c r="AI260" s="33">
        <v>0.36077516366249801</v>
      </c>
      <c r="AK260" cm="1">
        <f t="array" ref="AK260">MMULT(Z260:AI260,MMULT($AA$16:$AJ$25,TRANSPOSE(Z260:AI260)))</f>
        <v>7.9673559016751056E-5</v>
      </c>
      <c r="AL260">
        <f t="shared" si="57"/>
        <v>8.9260046502761276E-3</v>
      </c>
      <c r="AM260" s="43" cm="1">
        <f t="array" ref="AM260">MMULT($Y$6:$AH$6,TRANSPOSE(Z260:AI260))</f>
        <v>3.9493037670040657E-3</v>
      </c>
      <c r="BK260" s="4"/>
    </row>
    <row r="261" spans="1:63" ht="12.7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33">
        <v>-0.25328815298746099</v>
      </c>
      <c r="AA261" s="33">
        <v>0.196659826097216</v>
      </c>
      <c r="AB261" s="33">
        <v>0.29398304601779002</v>
      </c>
      <c r="AC261" s="33">
        <v>0.32440802904659599</v>
      </c>
      <c r="AD261" s="33">
        <v>4.3145016130603897E-2</v>
      </c>
      <c r="AE261" s="33">
        <v>-3.5247684103510701E-2</v>
      </c>
      <c r="AF261" s="33">
        <v>0.381530371539399</v>
      </c>
      <c r="AG261" s="33">
        <v>-3.2397025090328997E-2</v>
      </c>
      <c r="AH261" s="33">
        <v>-0.28185442974187502</v>
      </c>
      <c r="AI261" s="33">
        <v>0.36306100309130501</v>
      </c>
      <c r="AK261" cm="1">
        <f t="array" ref="AK261">MMULT(Z261:AI261,MMULT($AA$16:$AJ$25,TRANSPOSE(Z261:AI261)))</f>
        <v>8.0329740049218707E-5</v>
      </c>
      <c r="AL261">
        <f t="shared" si="57"/>
        <v>8.9626859840797012E-3</v>
      </c>
      <c r="AM261" s="43" cm="1">
        <f t="array" ref="AM261">MMULT($Y$6:$AH$6,TRANSPOSE(Z261:AI261))</f>
        <v>3.9679956822270728E-3</v>
      </c>
      <c r="BK261" s="4"/>
    </row>
    <row r="262" spans="1:63" ht="12.7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33">
        <v>-0.25455851025146298</v>
      </c>
      <c r="AA262" s="33">
        <v>0.19831702023939099</v>
      </c>
      <c r="AB262" s="33">
        <v>0.29377805480736302</v>
      </c>
      <c r="AC262" s="33">
        <v>0.32517346052226898</v>
      </c>
      <c r="AD262" s="33">
        <v>4.3675740403312298E-2</v>
      </c>
      <c r="AE262" s="33">
        <v>-3.5080822863821803E-2</v>
      </c>
      <c r="AF262" s="33">
        <v>0.38109941001068898</v>
      </c>
      <c r="AG262" s="33">
        <v>-3.3398357666089999E-2</v>
      </c>
      <c r="AH262" s="33">
        <v>-0.28435283772202902</v>
      </c>
      <c r="AI262" s="33">
        <v>0.36534684252011201</v>
      </c>
      <c r="AK262" cm="1">
        <f t="array" ref="AK262">MMULT(Z262:AI262,MMULT($AA$16:$AJ$25,TRANSPOSE(Z262:AI262)))</f>
        <v>8.0990340606078602E-5</v>
      </c>
      <c r="AL262">
        <f t="shared" si="57"/>
        <v>8.9994633510048026E-3</v>
      </c>
      <c r="AM262" s="43" cm="1">
        <f t="array" ref="AM262">MMULT($Y$6:$AH$6,TRANSPOSE(Z262:AI262))</f>
        <v>3.9866875974500808E-3</v>
      </c>
      <c r="BK262" s="4"/>
    </row>
    <row r="263" spans="1:63" ht="12.7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33">
        <v>-0.25582886751546402</v>
      </c>
      <c r="AA263" s="33">
        <v>0.19997421438156601</v>
      </c>
      <c r="AB263" s="33">
        <v>0.29357306359693602</v>
      </c>
      <c r="AC263" s="33">
        <v>0.32593889199794202</v>
      </c>
      <c r="AD263" s="33">
        <v>4.4206464676020699E-2</v>
      </c>
      <c r="AE263" s="33">
        <v>-3.4913961624132898E-2</v>
      </c>
      <c r="AF263" s="33">
        <v>0.380668448481979</v>
      </c>
      <c r="AG263" s="33">
        <v>-3.4399690241851001E-2</v>
      </c>
      <c r="AH263" s="33">
        <v>-0.28685124570218301</v>
      </c>
      <c r="AI263" s="33">
        <v>0.36763268194891902</v>
      </c>
      <c r="AK263" cm="1">
        <f t="array" ref="AK263">MMULT(Z263:AI263,MMULT($AA$16:$AJ$25,TRANSPOSE(Z263:AI263)))</f>
        <v>8.1655360687330619E-5</v>
      </c>
      <c r="AL263">
        <f t="shared" si="57"/>
        <v>9.0363355785036351E-3</v>
      </c>
      <c r="AM263" s="43" cm="1">
        <f t="array" ref="AM263">MMULT($Y$6:$AH$6,TRANSPOSE(Z263:AI263))</f>
        <v>4.0053795126730914E-3</v>
      </c>
      <c r="BK263" s="4"/>
    </row>
    <row r="264" spans="1:63" ht="12.7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33">
        <v>-0.25709922477946601</v>
      </c>
      <c r="AA264" s="33">
        <v>0.20163140852374001</v>
      </c>
      <c r="AB264" s="33">
        <v>0.29336807238650903</v>
      </c>
      <c r="AC264" s="33">
        <v>0.326704323473615</v>
      </c>
      <c r="AD264" s="33">
        <v>4.4737188948729099E-2</v>
      </c>
      <c r="AE264" s="33">
        <v>-3.4747100384444E-2</v>
      </c>
      <c r="AF264" s="33">
        <v>0.38023748695326898</v>
      </c>
      <c r="AG264" s="33">
        <v>-3.5401022817612003E-2</v>
      </c>
      <c r="AH264" s="33">
        <v>-0.289349653682337</v>
      </c>
      <c r="AI264" s="33">
        <v>0.36991852137772602</v>
      </c>
      <c r="AK264" cm="1">
        <f t="array" ref="AK264">MMULT(Z264:AI264,MMULT($AA$16:$AJ$25,TRANSPOSE(Z264:AI264)))</f>
        <v>8.2324800292974705E-5</v>
      </c>
      <c r="AL264">
        <f t="shared" si="57"/>
        <v>9.0733015100885241E-3</v>
      </c>
      <c r="AM264" s="43" cm="1">
        <f t="array" ref="AM264">MMULT($Y$6:$AH$6,TRANSPOSE(Z264:AI264))</f>
        <v>4.0240714278960959E-3</v>
      </c>
      <c r="BK264" s="4"/>
    </row>
    <row r="265" spans="1:63" ht="12.7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33">
        <v>-0.25836958204346799</v>
      </c>
      <c r="AA265" s="33">
        <v>0.203288602665915</v>
      </c>
      <c r="AB265" s="33">
        <v>0.29316308117608197</v>
      </c>
      <c r="AC265" s="33">
        <v>0.32746975494928798</v>
      </c>
      <c r="AD265" s="33">
        <v>4.52679132214375E-2</v>
      </c>
      <c r="AE265" s="33">
        <v>-3.4580239144755102E-2</v>
      </c>
      <c r="AF265" s="33">
        <v>0.379806525424559</v>
      </c>
      <c r="AG265" s="33">
        <v>-3.6402355393372998E-2</v>
      </c>
      <c r="AH265" s="33">
        <v>-0.291848061662491</v>
      </c>
      <c r="AI265" s="33">
        <v>0.37220436080653302</v>
      </c>
      <c r="AK265" cm="1">
        <f t="array" ref="AK265">MMULT(Z265:AI265,MMULT($AA$16:$AJ$25,TRANSPOSE(Z265:AI265)))</f>
        <v>8.2998659423011008E-5</v>
      </c>
      <c r="AL265">
        <f t="shared" si="57"/>
        <v>9.1103600051266366E-3</v>
      </c>
      <c r="AM265" s="43" cm="1">
        <f t="array" ref="AM265">MMULT($Y$6:$AH$6,TRANSPOSE(Z265:AI265))</f>
        <v>4.0427633431191047E-3</v>
      </c>
      <c r="BK265" s="4"/>
    </row>
    <row r="266" spans="1:63" ht="12.7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33">
        <v>-0.25963993930746998</v>
      </c>
      <c r="AA266" s="33">
        <v>0.20494579680809</v>
      </c>
      <c r="AB266" s="33">
        <v>0.29295808996565498</v>
      </c>
      <c r="AC266" s="33">
        <v>0.32823518642496102</v>
      </c>
      <c r="AD266" s="33">
        <v>4.5798637494145901E-2</v>
      </c>
      <c r="AE266" s="33">
        <v>-3.4413377905066302E-2</v>
      </c>
      <c r="AF266" s="33">
        <v>0.37937556389584898</v>
      </c>
      <c r="AG266" s="33">
        <v>-3.7403687969134E-2</v>
      </c>
      <c r="AH266" s="33">
        <v>-0.29434646964264499</v>
      </c>
      <c r="AI266" s="33">
        <v>0.37449020023534002</v>
      </c>
      <c r="AK266" cm="1">
        <f t="array" ref="AK266">MMULT(Z266:AI266,MMULT($AA$16:$AJ$25,TRANSPOSE(Z266:AI266)))</f>
        <v>8.3676938077439488E-5</v>
      </c>
      <c r="AL266">
        <f t="shared" si="57"/>
        <v>9.1475099386357315E-3</v>
      </c>
      <c r="AM266" s="43" cm="1">
        <f t="array" ref="AM266">MMULT($Y$6:$AH$6,TRANSPOSE(Z266:AI266))</f>
        <v>4.0614552583421136E-3</v>
      </c>
      <c r="BK266" s="4"/>
    </row>
    <row r="267" spans="1:63" ht="12.7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33">
        <v>-0.26091029657147202</v>
      </c>
      <c r="AA267" s="33">
        <v>0.20660299095026499</v>
      </c>
      <c r="AB267" s="33">
        <v>0.29275309875522898</v>
      </c>
      <c r="AC267" s="33">
        <v>0.32900061790063401</v>
      </c>
      <c r="AD267" s="33">
        <v>4.6329361766854302E-2</v>
      </c>
      <c r="AE267" s="33">
        <v>-3.4246516665377397E-2</v>
      </c>
      <c r="AF267" s="33">
        <v>0.37894460236713901</v>
      </c>
      <c r="AG267" s="33">
        <v>-3.8405020544895002E-2</v>
      </c>
      <c r="AH267" s="33">
        <v>-0.29684487762279899</v>
      </c>
      <c r="AI267" s="33">
        <v>0.37677603966414702</v>
      </c>
      <c r="AK267" cm="1">
        <f t="array" ref="AK267">MMULT(Z267:AI267,MMULT($AA$16:$AJ$25,TRANSPOSE(Z267:AI267)))</f>
        <v>8.4359636256260212E-5</v>
      </c>
      <c r="AL267">
        <f t="shared" si="57"/>
        <v>9.1847502010811485E-3</v>
      </c>
      <c r="AM267" s="43" cm="1">
        <f t="array" ref="AM267">MMULT($Y$6:$AH$6,TRANSPOSE(Z267:AI267))</f>
        <v>4.0801471735651233E-3</v>
      </c>
      <c r="BK267" s="4"/>
    </row>
    <row r="268" spans="1:63" ht="12.7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33">
        <v>-0.26218065383547301</v>
      </c>
      <c r="AA268" s="33">
        <v>0.20826018509243999</v>
      </c>
      <c r="AB268" s="33">
        <v>0.29254810754480198</v>
      </c>
      <c r="AC268" s="33">
        <v>0.32976604937630699</v>
      </c>
      <c r="AD268" s="33">
        <v>4.6860086039562703E-2</v>
      </c>
      <c r="AE268" s="33">
        <v>-3.4079655425688499E-2</v>
      </c>
      <c r="AF268" s="33">
        <v>0.37851364083842898</v>
      </c>
      <c r="AG268" s="33">
        <v>-3.9406353120655997E-2</v>
      </c>
      <c r="AH268" s="33">
        <v>-0.29934328560295298</v>
      </c>
      <c r="AI268" s="33">
        <v>0.37906187909295402</v>
      </c>
      <c r="AK268" cm="1">
        <f t="array" ref="AK268">MMULT(Z268:AI268,MMULT($AA$16:$AJ$25,TRANSPOSE(Z268:AI268)))</f>
        <v>8.5046753959472924E-5</v>
      </c>
      <c r="AL268">
        <f t="shared" si="57"/>
        <v>9.2220796981739937E-3</v>
      </c>
      <c r="AM268" s="43" cm="1">
        <f t="array" ref="AM268">MMULT($Y$6:$AH$6,TRANSPOSE(Z268:AI268))</f>
        <v>4.0988390887881339E-3</v>
      </c>
      <c r="BK268" s="4"/>
    </row>
    <row r="269" spans="1:63" ht="12.7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33">
        <v>-0.263451011099475</v>
      </c>
      <c r="AA269" s="33">
        <v>0.20991737923461401</v>
      </c>
      <c r="AB269" s="33">
        <v>0.29234311633437499</v>
      </c>
      <c r="AC269" s="33">
        <v>0.33053148085197998</v>
      </c>
      <c r="AD269" s="33">
        <v>4.7390810312271103E-2</v>
      </c>
      <c r="AE269" s="33">
        <v>-3.3912794185999601E-2</v>
      </c>
      <c r="AF269" s="33">
        <v>0.37808267930971901</v>
      </c>
      <c r="AG269" s="33">
        <v>-4.0407685696416999E-2</v>
      </c>
      <c r="AH269" s="33">
        <v>-0.30184169358310697</v>
      </c>
      <c r="AI269" s="33">
        <v>0.38134771852176202</v>
      </c>
      <c r="AK269" cm="1">
        <f t="array" ref="AK269">MMULT(Z269:AI269,MMULT($AA$16:$AJ$25,TRANSPOSE(Z269:AI269)))</f>
        <v>8.573829118707792E-5</v>
      </c>
      <c r="AL269">
        <f t="shared" si="57"/>
        <v>9.2594973506707114E-3</v>
      </c>
      <c r="AM269" s="43" cm="1">
        <f t="array" ref="AM269">MMULT($Y$6:$AH$6,TRANSPOSE(Z269:AI269))</f>
        <v>4.1175310040111428E-3</v>
      </c>
      <c r="BK269" s="4"/>
    </row>
    <row r="270" spans="1:63" ht="12.7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33">
        <v>-0.26472136836347698</v>
      </c>
      <c r="AA270" s="33">
        <v>0.211574573376789</v>
      </c>
      <c r="AB270" s="33">
        <v>0.29213812512394799</v>
      </c>
      <c r="AC270" s="33">
        <v>0.33129691232765301</v>
      </c>
      <c r="AD270" s="33">
        <v>4.7921534584979497E-2</v>
      </c>
      <c r="AE270" s="33">
        <v>-3.3745932946310703E-2</v>
      </c>
      <c r="AF270" s="33">
        <v>0.37765171778100898</v>
      </c>
      <c r="AG270" s="33">
        <v>-4.1409018272178001E-2</v>
      </c>
      <c r="AH270" s="33">
        <v>-0.30434010156326102</v>
      </c>
      <c r="AI270" s="33">
        <v>0.38363355795056903</v>
      </c>
      <c r="AK270" cm="1">
        <f t="array" ref="AK270">MMULT(Z270:AI270,MMULT($AA$16:$AJ$25,TRANSPOSE(Z270:AI270)))</f>
        <v>8.6434247939074985E-5</v>
      </c>
      <c r="AL270">
        <f t="shared" si="57"/>
        <v>9.297002094173959E-3</v>
      </c>
      <c r="AM270" s="43" cm="1">
        <f t="array" ref="AM270">MMULT($Y$6:$AH$6,TRANSPOSE(Z270:AI270))</f>
        <v>4.1362229192341525E-3</v>
      </c>
      <c r="BK270" s="4"/>
    </row>
    <row r="271" spans="1:63" ht="12.7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33">
        <v>-0.26599172562747903</v>
      </c>
      <c r="AA271" s="33">
        <v>0.213231767518964</v>
      </c>
      <c r="AB271" s="33">
        <v>0.29193313391352099</v>
      </c>
      <c r="AC271" s="33">
        <v>0.332062343803326</v>
      </c>
      <c r="AD271" s="33">
        <v>4.8452258857687898E-2</v>
      </c>
      <c r="AE271" s="33">
        <v>-3.3579071706621798E-2</v>
      </c>
      <c r="AF271" s="33">
        <v>0.37722075625229901</v>
      </c>
      <c r="AG271" s="33">
        <v>-4.2410350847939003E-2</v>
      </c>
      <c r="AH271" s="33">
        <v>-0.30683850954341502</v>
      </c>
      <c r="AI271" s="33">
        <v>0.38591939737937597</v>
      </c>
      <c r="AK271" cm="1">
        <f t="array" ref="AK271">MMULT(Z271:AI271,MMULT($AA$16:$AJ$25,TRANSPOSE(Z271:AI271)))</f>
        <v>8.7134624215464172E-5</v>
      </c>
      <c r="AL271">
        <f t="shared" si="57"/>
        <v>9.334592878935009E-3</v>
      </c>
      <c r="AM271" s="43" cm="1">
        <f t="array" ref="AM271">MMULT($Y$6:$AH$6,TRANSPOSE(Z271:AI271))</f>
        <v>4.1549148344571605E-3</v>
      </c>
      <c r="BK271" s="4"/>
    </row>
    <row r="272" spans="1:63" ht="12.7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33">
        <v>-0.26726208289148101</v>
      </c>
      <c r="AA272" s="33">
        <v>0.21488896166113899</v>
      </c>
      <c r="AB272" s="33">
        <v>0.291728142703094</v>
      </c>
      <c r="AC272" s="33">
        <v>0.33282777527899898</v>
      </c>
      <c r="AD272" s="33">
        <v>4.8982983130396299E-2</v>
      </c>
      <c r="AE272" s="33">
        <v>-3.34122104669329E-2</v>
      </c>
      <c r="AF272" s="33">
        <v>0.37678979472358898</v>
      </c>
      <c r="AG272" s="33">
        <v>-4.3411683423699998E-2</v>
      </c>
      <c r="AH272" s="33">
        <v>-0.30933691752356901</v>
      </c>
      <c r="AI272" s="33">
        <v>0.38820523680818297</v>
      </c>
      <c r="AK272" cm="1">
        <f t="array" ref="AK272">MMULT(Z272:AI272,MMULT($AA$16:$AJ$25,TRANSPOSE(Z272:AI272)))</f>
        <v>8.7839420016245522E-5</v>
      </c>
      <c r="AL272">
        <f t="shared" si="57"/>
        <v>9.372268669657605E-3</v>
      </c>
      <c r="AM272" s="43" cm="1">
        <f t="array" ref="AM272">MMULT($Y$6:$AH$6,TRANSPOSE(Z272:AI272))</f>
        <v>4.1736067496801685E-3</v>
      </c>
      <c r="BK272" s="4"/>
    </row>
    <row r="273" spans="1:63" ht="12.7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33">
        <v>-0.268532440155482</v>
      </c>
      <c r="AA273" s="33">
        <v>0.21654615580331399</v>
      </c>
      <c r="AB273" s="33">
        <v>0.291523151492667</v>
      </c>
      <c r="AC273" s="33">
        <v>0.33359320675467202</v>
      </c>
      <c r="AD273" s="33">
        <v>4.9513707403104699E-2</v>
      </c>
      <c r="AE273" s="33">
        <v>-3.3245349227244002E-2</v>
      </c>
      <c r="AF273" s="33">
        <v>0.37635883319487901</v>
      </c>
      <c r="AG273" s="33">
        <v>-4.4413015999461E-2</v>
      </c>
      <c r="AH273" s="33">
        <v>-0.311835325503723</v>
      </c>
      <c r="AI273" s="33">
        <v>0.39049107623698998</v>
      </c>
      <c r="AK273" cm="1">
        <f t="array" ref="AK273">MMULT(Z273:AI273,MMULT($AA$16:$AJ$25,TRANSPOSE(Z273:AI273)))</f>
        <v>8.8548635341418968E-5</v>
      </c>
      <c r="AL273">
        <f t="shared" si="57"/>
        <v>9.4100284453033922E-3</v>
      </c>
      <c r="AM273" s="43" cm="1">
        <f t="array" ref="AM273">MMULT($Y$6:$AH$6,TRANSPOSE(Z273:AI273))</f>
        <v>4.1922986649031791E-3</v>
      </c>
      <c r="BK273" s="4"/>
    </row>
    <row r="274" spans="1:63" ht="12.7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33">
        <v>-0.26980279741948399</v>
      </c>
      <c r="AA274" s="33">
        <v>0.21820334994548801</v>
      </c>
      <c r="AB274" s="33">
        <v>0.29131816028224</v>
      </c>
      <c r="AC274" s="33">
        <v>0.33435863823034501</v>
      </c>
      <c r="AD274" s="33">
        <v>5.00444316758131E-2</v>
      </c>
      <c r="AE274" s="33">
        <v>-3.3078487987555097E-2</v>
      </c>
      <c r="AF274" s="33">
        <v>0.37592787166616898</v>
      </c>
      <c r="AG274" s="33">
        <v>-4.5414348575222002E-2</v>
      </c>
      <c r="AH274" s="33">
        <v>-0.314333733483877</v>
      </c>
      <c r="AI274" s="33">
        <v>0.39277691566579698</v>
      </c>
      <c r="AK274" cm="1">
        <f t="array" ref="AK274">MMULT(Z274:AI274,MMULT($AA$16:$AJ$25,TRANSPOSE(Z274:AI274)))</f>
        <v>8.9262270190984522E-5</v>
      </c>
      <c r="AL274">
        <f t="shared" si="57"/>
        <v>9.4478711988989633E-3</v>
      </c>
      <c r="AM274" s="43" cm="1">
        <f t="array" ref="AM274">MMULT($Y$6:$AH$6,TRANSPOSE(Z274:AI274))</f>
        <v>4.2109905801261845E-3</v>
      </c>
      <c r="BK274" s="4"/>
    </row>
    <row r="275" spans="1:63" ht="12.7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33">
        <v>-0.27107315468348597</v>
      </c>
      <c r="AA275" s="33">
        <v>0.21986054408766301</v>
      </c>
      <c r="AB275" s="33">
        <v>0.291113169071813</v>
      </c>
      <c r="AC275" s="33">
        <v>0.33512406970601799</v>
      </c>
      <c r="AD275" s="33">
        <v>5.0575155948521501E-2</v>
      </c>
      <c r="AE275" s="33">
        <v>-3.2911626747866199E-2</v>
      </c>
      <c r="AF275" s="33">
        <v>0.37549691013745901</v>
      </c>
      <c r="AG275" s="33">
        <v>-4.6415681150982997E-2</v>
      </c>
      <c r="AH275" s="33">
        <v>-0.31683214146403099</v>
      </c>
      <c r="AI275" s="33">
        <v>0.39506275509460398</v>
      </c>
      <c r="AK275" cm="1">
        <f t="array" ref="AK275">MMULT(Z275:AI275,MMULT($AA$16:$AJ$25,TRANSPOSE(Z275:AI275)))</f>
        <v>8.998032456494228E-5</v>
      </c>
      <c r="AL275">
        <f t="shared" si="57"/>
        <v>9.4857959373445457E-3</v>
      </c>
      <c r="AM275" s="43" cm="1">
        <f t="array" ref="AM275">MMULT($Y$6:$AH$6,TRANSPOSE(Z275:AI275))</f>
        <v>4.2296824953491925E-3</v>
      </c>
      <c r="BK275" s="4"/>
    </row>
    <row r="276" spans="1:63" ht="12.7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33">
        <v>-0.27234351194748802</v>
      </c>
      <c r="AA276" s="33">
        <v>0.221517738229838</v>
      </c>
      <c r="AB276" s="33">
        <v>0.29090817786138601</v>
      </c>
      <c r="AC276" s="33">
        <v>0.33588950118169097</v>
      </c>
      <c r="AD276" s="33">
        <v>5.1105880221229902E-2</v>
      </c>
      <c r="AE276" s="33">
        <v>-3.2744765508177301E-2</v>
      </c>
      <c r="AF276" s="33">
        <v>0.37506594860874898</v>
      </c>
      <c r="AG276" s="33">
        <v>-4.7417013726743999E-2</v>
      </c>
      <c r="AH276" s="33">
        <v>-0.31933054944418499</v>
      </c>
      <c r="AI276" s="33">
        <v>0.39734859452341098</v>
      </c>
      <c r="AK276" cm="1">
        <f t="array" ref="AK276">MMULT(Z276:AI276,MMULT($AA$16:$AJ$25,TRANSPOSE(Z276:AI276)))</f>
        <v>9.0702798463292229E-5</v>
      </c>
      <c r="AL276">
        <f t="shared" si="57"/>
        <v>9.5238016812243757E-3</v>
      </c>
      <c r="AM276" s="43" cm="1">
        <f t="array" ref="AM276">MMULT($Y$6:$AH$6,TRANSPOSE(Z276:AI276))</f>
        <v>4.2483744105722013E-3</v>
      </c>
      <c r="BK276" s="4"/>
    </row>
    <row r="277" spans="1:63" ht="12.75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33">
        <v>-0.27361386921149</v>
      </c>
      <c r="AA277" s="33">
        <v>0.223174932372013</v>
      </c>
      <c r="AB277" s="33">
        <v>0.29070318665095901</v>
      </c>
      <c r="AC277" s="33">
        <v>0.33665493265736401</v>
      </c>
      <c r="AD277" s="33">
        <v>5.1636604493938303E-2</v>
      </c>
      <c r="AE277" s="33">
        <v>-3.2577904268488403E-2</v>
      </c>
      <c r="AF277" s="33">
        <v>0.37463498708003901</v>
      </c>
      <c r="AG277" s="33">
        <v>-4.8418346302505001E-2</v>
      </c>
      <c r="AH277" s="33">
        <v>-0.32182895742433898</v>
      </c>
      <c r="AI277" s="33">
        <v>0.39963443395221798</v>
      </c>
      <c r="AK277" cm="1">
        <f t="array" ref="AK277">MMULT(Z277:AI277,MMULT($AA$16:$AJ$25,TRANSPOSE(Z277:AI277)))</f>
        <v>9.14296918860343E-5</v>
      </c>
      <c r="AL277">
        <f t="shared" si="57"/>
        <v>9.5618874646188085E-3</v>
      </c>
      <c r="AM277" s="43" cm="1">
        <f t="array" ref="AM277">MMULT($Y$6:$AH$6,TRANSPOSE(Z277:AI277))</f>
        <v>4.2670663257952102E-3</v>
      </c>
      <c r="BK277" s="4"/>
    </row>
    <row r="278" spans="1:63" ht="12.75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33">
        <v>-0.27488422647549099</v>
      </c>
      <c r="AA278" s="33">
        <v>0.22483212651418799</v>
      </c>
      <c r="AB278" s="33">
        <v>0.29049819544053201</v>
      </c>
      <c r="AC278" s="33">
        <v>0.337420364133037</v>
      </c>
      <c r="AD278" s="33">
        <v>5.2167328766646801E-2</v>
      </c>
      <c r="AE278" s="33">
        <v>-3.2411043028799498E-2</v>
      </c>
      <c r="AF278" s="33">
        <v>0.37420402555132898</v>
      </c>
      <c r="AG278" s="33">
        <v>-4.9419678878266003E-2</v>
      </c>
      <c r="AH278" s="33">
        <v>-0.32432736540449297</v>
      </c>
      <c r="AI278" s="33">
        <v>0.40192027338102498</v>
      </c>
      <c r="AK278" cm="1">
        <f t="array" ref="AK278">MMULT(Z278:AI278,MMULT($AA$16:$AJ$25,TRANSPOSE(Z278:AI278)))</f>
        <v>9.2161004833168493E-5</v>
      </c>
      <c r="AL278">
        <f t="shared" si="57"/>
        <v>9.6000523349182056E-3</v>
      </c>
      <c r="AM278" s="43" cm="1">
        <f t="array" ref="AM278">MMULT($Y$6:$AH$6,TRANSPOSE(Z278:AI278))</f>
        <v>4.2857582410182208E-3</v>
      </c>
      <c r="BK278" s="4"/>
    </row>
    <row r="279" spans="1:63" ht="12.75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33">
        <v>-0.27615458373949298</v>
      </c>
      <c r="AA279" s="33">
        <v>0.22648932065636199</v>
      </c>
      <c r="AB279" s="33">
        <v>0.29029320423010502</v>
      </c>
      <c r="AC279" s="33">
        <v>0.33818579560870998</v>
      </c>
      <c r="AD279" s="33">
        <v>5.2698053039355097E-2</v>
      </c>
      <c r="AE279" s="33">
        <v>-3.22441817891106E-2</v>
      </c>
      <c r="AF279" s="33">
        <v>0.37377306402261901</v>
      </c>
      <c r="AG279" s="33">
        <v>-5.0421011454026998E-2</v>
      </c>
      <c r="AH279" s="33">
        <v>-0.32682577338464702</v>
      </c>
      <c r="AI279" s="33">
        <v>0.40420611280983298</v>
      </c>
      <c r="AK279" cm="1">
        <f t="array" ref="AK279">MMULT(Z279:AI279,MMULT($AA$16:$AJ$25,TRANSPOSE(Z279:AI279)))</f>
        <v>9.2896737304694945E-5</v>
      </c>
      <c r="AL279">
        <f t="shared" si="57"/>
        <v>9.6382953526386057E-3</v>
      </c>
      <c r="AM279" s="43" cm="1">
        <f t="array" ref="AM279">MMULT($Y$6:$AH$6,TRANSPOSE(Z279:AI279))</f>
        <v>4.3044501562412296E-3</v>
      </c>
      <c r="BK279" s="4"/>
    </row>
    <row r="280" spans="1:63" ht="12.75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33">
        <v>-0.27742494100349502</v>
      </c>
      <c r="AA280" s="33">
        <v>0.22814651479853701</v>
      </c>
      <c r="AB280" s="33">
        <v>0.29008821301967802</v>
      </c>
      <c r="AC280" s="33">
        <v>0.33895122708438302</v>
      </c>
      <c r="AD280" s="33">
        <v>5.3228777312063803E-2</v>
      </c>
      <c r="AE280" s="33">
        <v>-3.2077320549421702E-2</v>
      </c>
      <c r="AF280" s="33">
        <v>0.37334210249390898</v>
      </c>
      <c r="AG280" s="33">
        <v>-5.1422344029788E-2</v>
      </c>
      <c r="AH280" s="33">
        <v>-0.32932418136480102</v>
      </c>
      <c r="AI280" s="33">
        <v>0.40649195223863999</v>
      </c>
      <c r="AK280" cm="1">
        <f t="array" ref="AK280">MMULT(Z280:AI280,MMULT($AA$16:$AJ$25,TRANSPOSE(Z280:AI280)))</f>
        <v>9.3636889300613478E-5</v>
      </c>
      <c r="AL280">
        <f t="shared" si="57"/>
        <v>9.6766155912391943E-3</v>
      </c>
      <c r="AM280" s="43" cm="1">
        <f t="array" ref="AM280">MMULT($Y$6:$AH$6,TRANSPOSE(Z280:AI280))</f>
        <v>4.3231420714642385E-3</v>
      </c>
      <c r="BK280" s="4"/>
    </row>
    <row r="281" spans="1:63" ht="12.75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33">
        <v>-0.278695298267497</v>
      </c>
      <c r="AA281" s="33">
        <v>0.229803708940712</v>
      </c>
      <c r="AB281" s="33">
        <v>0.28988322180925102</v>
      </c>
      <c r="AC281" s="33">
        <v>0.33971665856005601</v>
      </c>
      <c r="AD281" s="33">
        <v>5.3759501584771802E-2</v>
      </c>
      <c r="AE281" s="33">
        <v>-3.1910459309732797E-2</v>
      </c>
      <c r="AF281" s="33">
        <v>0.37291114096519901</v>
      </c>
      <c r="AG281" s="33">
        <v>-5.2423676605549002E-2</v>
      </c>
      <c r="AH281" s="33">
        <v>-0.33182258934495501</v>
      </c>
      <c r="AI281" s="33">
        <v>0.40877779166744699</v>
      </c>
      <c r="AK281" cm="1">
        <f t="array" ref="AK281">MMULT(Z281:AI281,MMULT($AA$16:$AJ$25,TRANSPOSE(Z281:AI281)))</f>
        <v>9.438146082092412E-5</v>
      </c>
      <c r="AL281">
        <f t="shared" si="57"/>
        <v>9.7150121369416788E-3</v>
      </c>
      <c r="AM281" s="43" cm="1">
        <f t="array" ref="AM281">MMULT($Y$6:$AH$6,TRANSPOSE(Z281:AI281))</f>
        <v>4.3418339866872465E-3</v>
      </c>
      <c r="BK281" s="4"/>
    </row>
    <row r="282" spans="1:63" ht="12.75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33">
        <v>-0.27996565553149899</v>
      </c>
      <c r="AA282" s="33">
        <v>0.231460903082887</v>
      </c>
      <c r="AB282" s="33">
        <v>0.28967823059882403</v>
      </c>
      <c r="AC282" s="33">
        <v>0.34048209003572899</v>
      </c>
      <c r="AD282" s="33">
        <v>5.4290225857480799E-2</v>
      </c>
      <c r="AE282" s="33">
        <v>-3.1743598070043899E-2</v>
      </c>
      <c r="AF282" s="33">
        <v>0.37248017943648898</v>
      </c>
      <c r="AG282" s="33">
        <v>-5.3425009181309997E-2</v>
      </c>
      <c r="AH282" s="33">
        <v>-0.334320997325109</v>
      </c>
      <c r="AI282" s="33">
        <v>0.41106363109625399</v>
      </c>
      <c r="AK282" cm="1">
        <f t="array" ref="AK282">MMULT(Z282:AI282,MMULT($AA$16:$AJ$25,TRANSPOSE(Z282:AI282)))</f>
        <v>9.5130451865626966E-5</v>
      </c>
      <c r="AL282">
        <f t="shared" si="57"/>
        <v>9.7534840885514836E-3</v>
      </c>
      <c r="AM282" s="43" cm="1">
        <f t="array" ref="AM282">MMULT($Y$6:$AH$6,TRANSPOSE(Z282:AI282))</f>
        <v>4.3605259019102562E-3</v>
      </c>
      <c r="BK282" s="4"/>
    </row>
    <row r="283" spans="1:63" ht="12.75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33">
        <v>-0.28123601279549998</v>
      </c>
      <c r="AA283" s="33">
        <v>0.23311809722506199</v>
      </c>
      <c r="AB283" s="33">
        <v>0.28947323938839697</v>
      </c>
      <c r="AC283" s="33">
        <v>0.34124752151140197</v>
      </c>
      <c r="AD283" s="33">
        <v>5.4820950130188797E-2</v>
      </c>
      <c r="AE283" s="33">
        <v>-3.1576736830355001E-2</v>
      </c>
      <c r="AF283" s="33">
        <v>0.37204921790777901</v>
      </c>
      <c r="AG283" s="33">
        <v>-5.4426341757070999E-2</v>
      </c>
      <c r="AH283" s="33">
        <v>-0.336819405305263</v>
      </c>
      <c r="AI283" s="33">
        <v>0.41334947052506099</v>
      </c>
      <c r="AK283" cm="1">
        <f t="array" ref="AK283">MMULT(Z283:AI283,MMULT($AA$16:$AJ$25,TRANSPOSE(Z283:AI283)))</f>
        <v>9.5883862434721826E-5</v>
      </c>
      <c r="AL283">
        <f t="shared" si="57"/>
        <v>9.7920305572808449E-3</v>
      </c>
      <c r="AM283" s="43" cm="1">
        <f t="array" ref="AM283">MMULT($Y$6:$AH$6,TRANSPOSE(Z283:AI283))</f>
        <v>4.3792178171332659E-3</v>
      </c>
      <c r="BK283" s="4"/>
    </row>
    <row r="284" spans="1:63" ht="12.75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33">
        <v>-0.28250637005950202</v>
      </c>
      <c r="AA284" s="33">
        <v>0.23477529136723599</v>
      </c>
      <c r="AB284" s="33">
        <v>0.28926824817796998</v>
      </c>
      <c r="AC284" s="33">
        <v>0.34201295298707501</v>
      </c>
      <c r="AD284" s="33">
        <v>5.5351674402896803E-2</v>
      </c>
      <c r="AE284" s="33">
        <v>-3.1409875590666103E-2</v>
      </c>
      <c r="AF284" s="33">
        <v>0.37161825637906898</v>
      </c>
      <c r="AG284" s="33">
        <v>-5.5427674332832001E-2</v>
      </c>
      <c r="AH284" s="33">
        <v>-0.33931781328541699</v>
      </c>
      <c r="AI284" s="33">
        <v>0.41563530995386799</v>
      </c>
      <c r="AK284" cm="1">
        <f t="array" ref="AK284">MMULT(Z284:AI284,MMULT($AA$16:$AJ$25,TRANSPOSE(Z284:AI284)))</f>
        <v>9.6641692528208809E-5</v>
      </c>
      <c r="AL284">
        <f t="shared" si="57"/>
        <v>9.8306506665738463E-3</v>
      </c>
      <c r="AM284" s="43" cm="1">
        <f t="array" ref="AM284">MMULT($Y$6:$AH$6,TRANSPOSE(Z284:AI284))</f>
        <v>4.3979097323562696E-3</v>
      </c>
      <c r="BK284" s="4"/>
    </row>
    <row r="285" spans="1:63" ht="12.75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33">
        <v>-0.28377672732350401</v>
      </c>
      <c r="AA285" s="33">
        <v>0.23643248550941101</v>
      </c>
      <c r="AB285" s="33">
        <v>0.28906325696754298</v>
      </c>
      <c r="AC285" s="33">
        <v>0.342778384462748</v>
      </c>
      <c r="AD285" s="33">
        <v>5.58823986756058E-2</v>
      </c>
      <c r="AE285" s="33">
        <v>-3.1243014350977202E-2</v>
      </c>
      <c r="AF285" s="33">
        <v>0.37118729485035901</v>
      </c>
      <c r="AG285" s="33">
        <v>-5.6429006908593003E-2</v>
      </c>
      <c r="AH285" s="33">
        <v>-0.34181622126557099</v>
      </c>
      <c r="AI285" s="33">
        <v>0.41792114938267499</v>
      </c>
      <c r="AK285" cm="1">
        <f t="array" ref="AK285">MMULT(Z285:AI285,MMULT($AA$16:$AJ$25,TRANSPOSE(Z285:AI285)))</f>
        <v>9.7403942146088104E-5</v>
      </c>
      <c r="AL285">
        <f t="shared" si="57"/>
        <v>9.869343551933335E-3</v>
      </c>
      <c r="AM285" s="43" cm="1">
        <f t="array" ref="AM285">MMULT($Y$6:$AH$6,TRANSPOSE(Z285:AI285))</f>
        <v>4.4166016475792802E-3</v>
      </c>
      <c r="BK285" s="4"/>
    </row>
    <row r="286" spans="1:63" ht="12.75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33">
        <v>-0.28504708458750599</v>
      </c>
      <c r="AA286" s="33">
        <v>0.23808967965158601</v>
      </c>
      <c r="AB286" s="33">
        <v>0.28885826575711598</v>
      </c>
      <c r="AC286" s="33">
        <v>0.34354381593842098</v>
      </c>
      <c r="AD286" s="33">
        <v>5.6413122948313799E-2</v>
      </c>
      <c r="AE286" s="33">
        <v>-3.10761531112883E-2</v>
      </c>
      <c r="AF286" s="33">
        <v>0.37075633332164898</v>
      </c>
      <c r="AG286" s="33">
        <v>-5.7430339484353998E-2</v>
      </c>
      <c r="AH286" s="33">
        <v>-0.34431462924572498</v>
      </c>
      <c r="AI286" s="33">
        <v>0.420206988811482</v>
      </c>
      <c r="AK286" cm="1">
        <f t="array" ref="AK286">MMULT(Z286:AI286,MMULT($AA$16:$AJ$25,TRANSPOSE(Z286:AI286)))</f>
        <v>9.8170611288359467E-5</v>
      </c>
      <c r="AL286">
        <f t="shared" si="57"/>
        <v>9.9081083607497691E-3</v>
      </c>
      <c r="AM286" s="43" cm="1">
        <f t="array" ref="AM286">MMULT($Y$6:$AH$6,TRANSPOSE(Z286:AI286))</f>
        <v>4.4352935628022873E-3</v>
      </c>
      <c r="BK286" s="4"/>
    </row>
    <row r="287" spans="1:63" ht="12.75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33">
        <v>-0.28631744185150798</v>
      </c>
      <c r="AA287" s="33">
        <v>0.239746873793761</v>
      </c>
      <c r="AB287" s="33">
        <v>0.28865327454668899</v>
      </c>
      <c r="AC287" s="33">
        <v>0.34430924741409402</v>
      </c>
      <c r="AD287" s="33">
        <v>5.6943847221022803E-2</v>
      </c>
      <c r="AE287" s="33">
        <v>-3.0909291871599399E-2</v>
      </c>
      <c r="AF287" s="33">
        <v>0.37032537179294001</v>
      </c>
      <c r="AG287" s="33">
        <v>-5.8431672060115E-2</v>
      </c>
      <c r="AH287" s="33">
        <v>-0.34681303722587897</v>
      </c>
      <c r="AI287" s="33">
        <v>0.422492828240289</v>
      </c>
      <c r="AK287" cm="1">
        <f t="array" ref="AK287">MMULT(Z287:AI287,MMULT($AA$16:$AJ$25,TRANSPOSE(Z287:AI287)))</f>
        <v>9.8941699955023088E-5</v>
      </c>
      <c r="AL287">
        <f t="shared" si="57"/>
        <v>9.9469442521320627E-3</v>
      </c>
      <c r="AM287" s="43" cm="1">
        <f t="array" ref="AM287">MMULT($Y$6:$AH$6,TRANSPOSE(Z287:AI287))</f>
        <v>4.4539854780252987E-3</v>
      </c>
      <c r="BK287" s="4"/>
    </row>
    <row r="288" spans="1:63" ht="12.7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33">
        <v>-0.28758779911550902</v>
      </c>
      <c r="AA288" s="33">
        <v>0.241404067935936</v>
      </c>
      <c r="AB288" s="33">
        <v>0.28844828333626199</v>
      </c>
      <c r="AC288" s="33">
        <v>0.34507467888976701</v>
      </c>
      <c r="AD288" s="33">
        <v>5.7474571493730801E-2</v>
      </c>
      <c r="AE288" s="33">
        <v>-3.0742430631910501E-2</v>
      </c>
      <c r="AF288" s="33">
        <v>0.36989441026422898</v>
      </c>
      <c r="AG288" s="33">
        <v>-5.9433004635876002E-2</v>
      </c>
      <c r="AH288" s="33">
        <v>-0.34931144520603302</v>
      </c>
      <c r="AI288" s="33">
        <v>0.424778667669096</v>
      </c>
      <c r="AK288" cm="1">
        <f t="array" ref="AK288">MMULT(Z288:AI288,MMULT($AA$16:$AJ$25,TRANSPOSE(Z288:AI288)))</f>
        <v>9.9717208146078655E-5</v>
      </c>
      <c r="AL288">
        <f t="shared" si="57"/>
        <v>9.9858503967403117E-3</v>
      </c>
      <c r="AM288" s="43" cm="1">
        <f t="array" ref="AM288">MMULT($Y$6:$AH$6,TRANSPOSE(Z288:AI288))</f>
        <v>4.4726773932483067E-3</v>
      </c>
      <c r="BK288" s="4"/>
    </row>
    <row r="289" spans="1:63" ht="12.75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33">
        <v>-0.28885815637951101</v>
      </c>
      <c r="AA289" s="33">
        <v>0.24306126207810999</v>
      </c>
      <c r="AB289" s="33">
        <v>0.28824329212583499</v>
      </c>
      <c r="AC289" s="33">
        <v>0.34584011036543999</v>
      </c>
      <c r="AD289" s="33">
        <v>5.80052957664388E-2</v>
      </c>
      <c r="AE289" s="33">
        <v>-3.0575569392221599E-2</v>
      </c>
      <c r="AF289" s="33">
        <v>0.36946344873552001</v>
      </c>
      <c r="AG289" s="33">
        <v>-6.0434337211636997E-2</v>
      </c>
      <c r="AH289" s="33">
        <v>-0.35180985318618702</v>
      </c>
      <c r="AI289" s="33">
        <v>0.427064507097904</v>
      </c>
      <c r="AK289" cm="1">
        <f t="array" ref="AK289">MMULT(Z289:AI289,MMULT($AA$16:$AJ$25,TRANSPOSE(Z289:AI289)))</f>
        <v>1.0049713586152657E-4</v>
      </c>
      <c r="AL289">
        <f t="shared" si="57"/>
        <v>1.002482597662057E-2</v>
      </c>
      <c r="AM289" s="43" cm="1">
        <f t="array" ref="AM289">MMULT($Y$6:$AH$6,TRANSPOSE(Z289:AI289))</f>
        <v>4.4913693084713165E-3</v>
      </c>
      <c r="BK289" s="4"/>
    </row>
    <row r="290" spans="1:63" ht="12.75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33">
        <v>-0.290128513643513</v>
      </c>
      <c r="AA290" s="33">
        <v>0.24471845622028501</v>
      </c>
      <c r="AB290" s="33">
        <v>0.288038300915408</v>
      </c>
      <c r="AC290" s="33">
        <v>0.34660554184111297</v>
      </c>
      <c r="AD290" s="33">
        <v>5.8536020039147797E-2</v>
      </c>
      <c r="AE290" s="33">
        <v>-3.0408708152532701E-2</v>
      </c>
      <c r="AF290" s="33">
        <v>0.36903248720680898</v>
      </c>
      <c r="AG290" s="33">
        <v>-6.1435669787397999E-2</v>
      </c>
      <c r="AH290" s="33">
        <v>-0.35430826116634101</v>
      </c>
      <c r="AI290" s="33">
        <v>0.429350346526711</v>
      </c>
      <c r="AK290" cm="1">
        <f t="array" ref="AK290">MMULT(Z290:AI290,MMULT($AA$16:$AJ$25,TRANSPOSE(Z290:AI290)))</f>
        <v>1.0128148310136654E-4</v>
      </c>
      <c r="AL290">
        <f t="shared" si="57"/>
        <v>1.0063870185041466E-2</v>
      </c>
      <c r="AM290" s="43" cm="1">
        <f t="array" ref="AM290">MMULT($Y$6:$AH$6,TRANSPOSE(Z290:AI290))</f>
        <v>4.5100612236943253E-3</v>
      </c>
      <c r="BK290" s="4"/>
    </row>
    <row r="291" spans="1:63" ht="12.75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33">
        <v>-0.29139887090751498</v>
      </c>
      <c r="AA291" s="33">
        <v>0.24637565036246001</v>
      </c>
      <c r="AB291" s="33">
        <v>0.287833309704981</v>
      </c>
      <c r="AC291" s="33">
        <v>0.34737097331678601</v>
      </c>
      <c r="AD291" s="33">
        <v>5.9066744311855802E-2</v>
      </c>
      <c r="AE291" s="33">
        <v>-3.02418469128438E-2</v>
      </c>
      <c r="AF291" s="33">
        <v>0.36860152567810001</v>
      </c>
      <c r="AG291" s="33">
        <v>-6.2437002363159001E-2</v>
      </c>
      <c r="AH291" s="33">
        <v>-0.356806669146495</v>
      </c>
      <c r="AI291" s="33">
        <v>0.431636185955518</v>
      </c>
      <c r="AK291" cm="1">
        <f t="array" ref="AK291">MMULT(Z291:AI291,MMULT($AA$16:$AJ$25,TRANSPOSE(Z291:AI291)))</f>
        <v>1.0207024986559867E-4</v>
      </c>
      <c r="AL291">
        <f t="shared" si="57"/>
        <v>1.0102982226332909E-2</v>
      </c>
      <c r="AM291" s="43" cm="1">
        <f t="array" ref="AM291">MMULT($Y$6:$AH$6,TRANSPOSE(Z291:AI291))</f>
        <v>4.5287531389173342E-3</v>
      </c>
      <c r="BK291" s="4"/>
    </row>
    <row r="292" spans="1:63" ht="12.75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33">
        <v>-0.29266922817151703</v>
      </c>
      <c r="AA292" s="33">
        <v>0.248032844504635</v>
      </c>
      <c r="AB292" s="33">
        <v>0.287628318494554</v>
      </c>
      <c r="AC292" s="33">
        <v>0.348136404792459</v>
      </c>
      <c r="AD292" s="33">
        <v>5.95974685845648E-2</v>
      </c>
      <c r="AE292" s="33">
        <v>-3.0074985673154898E-2</v>
      </c>
      <c r="AF292" s="33">
        <v>0.36817056414938998</v>
      </c>
      <c r="AG292" s="33">
        <v>-6.3438334938919996E-2</v>
      </c>
      <c r="AH292" s="33">
        <v>-0.359305077126649</v>
      </c>
      <c r="AI292" s="33">
        <v>0.43392202538432501</v>
      </c>
      <c r="AK292" cm="1">
        <f t="array" ref="AK292">MMULT(Z292:AI292,MMULT($AA$16:$AJ$25,TRANSPOSE(Z292:AI292)))</f>
        <v>1.02863436154223E-4</v>
      </c>
      <c r="AL292">
        <f t="shared" si="57"/>
        <v>1.0142161315726693E-2</v>
      </c>
      <c r="AM292" s="43" cm="1">
        <f t="array" ref="AM292">MMULT($Y$6:$AH$6,TRANSPOSE(Z292:AI292))</f>
        <v>4.5474450541403439E-3</v>
      </c>
      <c r="BK292" s="4"/>
    </row>
    <row r="293" spans="1:63" ht="12.75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33">
        <v>-0.29393958543551801</v>
      </c>
      <c r="AA293" s="33">
        <v>0.24969003864681</v>
      </c>
      <c r="AB293" s="33">
        <v>0.28742332728412701</v>
      </c>
      <c r="AC293" s="33">
        <v>0.34890183626813198</v>
      </c>
      <c r="AD293" s="33">
        <v>6.0128192857272798E-2</v>
      </c>
      <c r="AE293" s="33">
        <v>-2.9908124433466E-2</v>
      </c>
      <c r="AF293" s="33">
        <v>0.36773960262068001</v>
      </c>
      <c r="AG293" s="33">
        <v>-6.4439667514680998E-2</v>
      </c>
      <c r="AH293" s="33">
        <v>-0.36180348510680299</v>
      </c>
      <c r="AI293" s="33">
        <v>0.43620786481313201</v>
      </c>
      <c r="AK293" cm="1">
        <f t="array" ref="AK293">MMULT(Z293:AI293,MMULT($AA$16:$AJ$25,TRANSPOSE(Z293:AI293)))</f>
        <v>1.0366104196723933E-4</v>
      </c>
      <c r="AL293">
        <f t="shared" si="57"/>
        <v>1.0181406679199066E-2</v>
      </c>
      <c r="AM293" s="43" cm="1">
        <f t="array" ref="AM293">MMULT($Y$6:$AH$6,TRANSPOSE(Z293:AI293))</f>
        <v>4.5661369693633528E-3</v>
      </c>
      <c r="BK293" s="4"/>
    </row>
    <row r="294" spans="1:63" ht="12.7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33">
        <v>-0.29520994269952</v>
      </c>
      <c r="AA294" s="33">
        <v>0.25134723278898402</v>
      </c>
      <c r="AB294" s="33">
        <v>0.28721833607370001</v>
      </c>
      <c r="AC294" s="33">
        <v>0.34966726774380502</v>
      </c>
      <c r="AD294" s="33">
        <v>6.0658917129980797E-2</v>
      </c>
      <c r="AE294" s="33">
        <v>-2.9741263193777099E-2</v>
      </c>
      <c r="AF294" s="33">
        <v>0.36730864109196998</v>
      </c>
      <c r="AG294" s="33">
        <v>-6.5441000090442E-2</v>
      </c>
      <c r="AH294" s="33">
        <v>-0.36430189308695698</v>
      </c>
      <c r="AI294" s="33">
        <v>0.43849370424193901</v>
      </c>
      <c r="AK294" cm="1">
        <f t="array" ref="AK294">MMULT(Z294:AI294,MMULT($AA$16:$AJ$25,TRANSPOSE(Z294:AI294)))</f>
        <v>1.0446306730464776E-4</v>
      </c>
      <c r="AL294">
        <f t="shared" si="57"/>
        <v>1.0220717553315313E-2</v>
      </c>
      <c r="AM294" s="43" cm="1">
        <f t="array" ref="AM294">MMULT($Y$6:$AH$6,TRANSPOSE(Z294:AI294))</f>
        <v>4.5848288845863581E-3</v>
      </c>
      <c r="BK294" s="4"/>
    </row>
    <row r="295" spans="1:63" ht="12.75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33">
        <v>-0.29648029996352199</v>
      </c>
      <c r="AA295" s="33">
        <v>0.25300442693115899</v>
      </c>
      <c r="AB295" s="33">
        <v>0.28701334486327301</v>
      </c>
      <c r="AC295" s="33">
        <v>0.35043269921947801</v>
      </c>
      <c r="AD295" s="33">
        <v>6.1189641402689801E-2</v>
      </c>
      <c r="AE295" s="33">
        <v>-2.9574401954088201E-2</v>
      </c>
      <c r="AF295" s="33">
        <v>0.36687767956326001</v>
      </c>
      <c r="AG295" s="33">
        <v>-6.6442332666203002E-2</v>
      </c>
      <c r="AH295" s="33">
        <v>-0.36680030106711098</v>
      </c>
      <c r="AI295" s="33">
        <v>0.44077954367074601</v>
      </c>
      <c r="AK295" cm="1">
        <f t="array" ref="AK295">MMULT(Z295:AI295,MMULT($AA$16:$AJ$25,TRANSPOSE(Z295:AI295)))</f>
        <v>1.0526951216644848E-4</v>
      </c>
      <c r="AL295">
        <f t="shared" si="57"/>
        <v>1.0260093185076268E-2</v>
      </c>
      <c r="AM295" s="43" cm="1">
        <f t="array" ref="AM295">MMULT($Y$6:$AH$6,TRANSPOSE(Z295:AI295))</f>
        <v>4.6035207998093679E-3</v>
      </c>
      <c r="BK295" s="4"/>
    </row>
    <row r="296" spans="1:63" ht="12.75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33">
        <v>-0.29775065722752397</v>
      </c>
      <c r="AA296" s="33">
        <v>0.25466162107333401</v>
      </c>
      <c r="AB296" s="33">
        <v>0.28680835365284602</v>
      </c>
      <c r="AC296" s="33">
        <v>0.35119813069515099</v>
      </c>
      <c r="AD296" s="33">
        <v>6.1720365675397799E-2</v>
      </c>
      <c r="AE296" s="33">
        <v>-2.94075407143993E-2</v>
      </c>
      <c r="AF296" s="33">
        <v>0.36644671803454998</v>
      </c>
      <c r="AG296" s="33">
        <v>-6.7443665241964004E-2</v>
      </c>
      <c r="AH296" s="33">
        <v>-0.36929870904726497</v>
      </c>
      <c r="AI296" s="33">
        <v>0.44306538309955301</v>
      </c>
      <c r="AK296" cm="1">
        <f t="array" ref="AK296">MMULT(Z296:AI296,MMULT($AA$16:$AJ$25,TRANSPOSE(Z296:AI296)))</f>
        <v>1.0608037655264131E-4</v>
      </c>
      <c r="AL296">
        <f t="shared" si="57"/>
        <v>1.0299532831766755E-2</v>
      </c>
      <c r="AM296" s="43" cm="1">
        <f t="array" ref="AM296">MMULT($Y$6:$AH$6,TRANSPOSE(Z296:AI296))</f>
        <v>4.622212715032375E-3</v>
      </c>
      <c r="BK296" s="4"/>
    </row>
    <row r="297" spans="1:63" ht="12.7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33">
        <v>-0.29902101449152602</v>
      </c>
      <c r="AA297" s="33">
        <v>0.25631881521550898</v>
      </c>
      <c r="AB297" s="33">
        <v>0.28660336244241902</v>
      </c>
      <c r="AC297" s="33">
        <v>0.35196356217082397</v>
      </c>
      <c r="AD297" s="33">
        <v>6.2251089948106797E-2</v>
      </c>
      <c r="AE297" s="33">
        <v>-2.9240679474710402E-2</v>
      </c>
      <c r="AF297" s="33">
        <v>0.36601575650584001</v>
      </c>
      <c r="AG297" s="33">
        <v>-6.8444997817725006E-2</v>
      </c>
      <c r="AH297" s="33">
        <v>-0.37179711702741902</v>
      </c>
      <c r="AI297" s="33">
        <v>0.44535122252836001</v>
      </c>
      <c r="AK297" cm="1">
        <f t="array" ref="AK297">MMULT(Z297:AI297,MMULT($AA$16:$AJ$25,TRANSPOSE(Z297:AI297)))</f>
        <v>1.0689566046322637E-4</v>
      </c>
      <c r="AL297">
        <f t="shared" si="57"/>
        <v>1.0339035760806052E-2</v>
      </c>
      <c r="AM297" s="43" cm="1">
        <f t="array" ref="AM297">MMULT($Y$6:$AH$6,TRANSPOSE(Z297:AI297))</f>
        <v>4.6409046302553856E-3</v>
      </c>
      <c r="BK297" s="4"/>
    </row>
    <row r="298" spans="1:63" ht="12.75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33">
        <v>-0.300291371755527</v>
      </c>
      <c r="AA298" s="33">
        <v>0.257976009357684</v>
      </c>
      <c r="AB298" s="33">
        <v>0.28639837123199202</v>
      </c>
      <c r="AC298" s="33">
        <v>0.35272899364649701</v>
      </c>
      <c r="AD298" s="33">
        <v>6.2781814220814802E-2</v>
      </c>
      <c r="AE298" s="33">
        <v>-2.90738182350215E-2</v>
      </c>
      <c r="AF298" s="33">
        <v>0.36558479497712998</v>
      </c>
      <c r="AG298" s="33">
        <v>-6.9446330393485994E-2</v>
      </c>
      <c r="AH298" s="33">
        <v>-0.37429552500757302</v>
      </c>
      <c r="AI298" s="33">
        <v>0.44763706195716702</v>
      </c>
      <c r="AK298" cm="1">
        <f t="array" ref="AK298">MMULT(Z298:AI298,MMULT($AA$16:$AJ$25,TRANSPOSE(Z298:AI298)))</f>
        <v>1.0771536389820343E-4</v>
      </c>
      <c r="AL298">
        <f t="shared" si="57"/>
        <v>1.0378601249600229E-2</v>
      </c>
      <c r="AM298" s="43" cm="1">
        <f t="array" ref="AM298">MMULT($Y$6:$AH$6,TRANSPOSE(Z298:AI298))</f>
        <v>4.6595965454783936E-3</v>
      </c>
      <c r="BK298" s="4"/>
    </row>
    <row r="299" spans="1:63" ht="12.75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33">
        <v>-0.30156172901952899</v>
      </c>
      <c r="AA299" s="33">
        <v>0.25963320349985802</v>
      </c>
      <c r="AB299" s="33">
        <v>0.28619338002156502</v>
      </c>
      <c r="AC299" s="33">
        <v>0.35349442512217</v>
      </c>
      <c r="AD299" s="33">
        <v>6.3312538493522794E-2</v>
      </c>
      <c r="AE299" s="33">
        <v>-2.8906956995332599E-2</v>
      </c>
      <c r="AF299" s="33">
        <v>0.36515383344842001</v>
      </c>
      <c r="AG299" s="33">
        <v>-7.0447662969246996E-2</v>
      </c>
      <c r="AH299" s="33">
        <v>-0.37679393298772701</v>
      </c>
      <c r="AI299" s="33">
        <v>0.44992290138597502</v>
      </c>
      <c r="AK299" cm="1">
        <f t="array" ref="AK299">MMULT(Z299:AI299,MMULT($AA$16:$AJ$25,TRANSPOSE(Z299:AI299)))</f>
        <v>1.0853948685757276E-4</v>
      </c>
      <c r="AL299">
        <f t="shared" si="57"/>
        <v>1.04182285853965E-2</v>
      </c>
      <c r="AM299" s="43" cm="1">
        <f t="array" ref="AM299">MMULT($Y$6:$AH$6,TRANSPOSE(Z299:AI299))</f>
        <v>4.6782884607014033E-3</v>
      </c>
      <c r="BK299" s="4"/>
    </row>
    <row r="300" spans="1:63" ht="12.75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33">
        <v>-0.30283208628353098</v>
      </c>
      <c r="AA300" s="33">
        <v>0.26129039764203299</v>
      </c>
      <c r="AB300" s="33">
        <v>0.28598838881113797</v>
      </c>
      <c r="AC300" s="33">
        <v>0.35425985659784298</v>
      </c>
      <c r="AD300" s="33">
        <v>6.3843262766231798E-2</v>
      </c>
      <c r="AE300" s="33">
        <v>-2.8740095755643701E-2</v>
      </c>
      <c r="AF300" s="33">
        <v>0.36472287191970998</v>
      </c>
      <c r="AG300" s="33">
        <v>-7.1448995545007998E-2</v>
      </c>
      <c r="AH300" s="33">
        <v>-0.379292340967881</v>
      </c>
      <c r="AI300" s="33">
        <v>0.45220874081478202</v>
      </c>
      <c r="AK300" cm="1">
        <f t="array" ref="AK300">MMULT(Z300:AI300,MMULT($AA$16:$AJ$25,TRANSPOSE(Z300:AI300)))</f>
        <v>1.0936802934133423E-4</v>
      </c>
      <c r="AL300">
        <f t="shared" si="57"/>
        <v>1.0457917065139417E-2</v>
      </c>
      <c r="AM300" s="43" cm="1">
        <f t="array" ref="AM300">MMULT($Y$6:$AH$6,TRANSPOSE(Z300:AI300))</f>
        <v>4.696980375924413E-3</v>
      </c>
      <c r="BK300" s="4"/>
    </row>
    <row r="301" spans="1:63" ht="12.75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33">
        <v>-0.30410244354753302</v>
      </c>
      <c r="AA301" s="33">
        <v>0.26294759178420801</v>
      </c>
      <c r="AB301" s="33">
        <v>0.28578339760071098</v>
      </c>
      <c r="AC301" s="33">
        <v>0.35502528807351602</v>
      </c>
      <c r="AD301" s="33">
        <v>6.4373987038939803E-2</v>
      </c>
      <c r="AE301" s="33">
        <v>-2.8573234515954799E-2</v>
      </c>
      <c r="AF301" s="33">
        <v>0.36429191039100001</v>
      </c>
      <c r="AG301" s="33">
        <v>-7.2450328120769E-2</v>
      </c>
      <c r="AH301" s="33">
        <v>-0.381790748948035</v>
      </c>
      <c r="AI301" s="33">
        <v>0.45449458024358902</v>
      </c>
      <c r="AK301" cm="1">
        <f t="array" ref="AK301">MMULT(Z301:AI301,MMULT($AA$16:$AJ$25,TRANSPOSE(Z301:AI301)))</f>
        <v>1.1020099134948779E-4</v>
      </c>
      <c r="AL301">
        <f t="shared" si="57"/>
        <v>1.0497665995329046E-2</v>
      </c>
      <c r="AM301" s="43" cm="1">
        <f t="array" ref="AM301">MMULT($Y$6:$AH$6,TRANSPOSE(Z301:AI301))</f>
        <v>4.715672291147421E-3</v>
      </c>
      <c r="BK301" s="4"/>
    </row>
    <row r="302" spans="1:63" ht="12.75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33">
        <v>-0.30537280081153501</v>
      </c>
      <c r="AA302" s="33">
        <v>0.26460478592638298</v>
      </c>
      <c r="AB302" s="33">
        <v>0.28557840639028398</v>
      </c>
      <c r="AC302" s="33">
        <v>0.35579071954918901</v>
      </c>
      <c r="AD302" s="33">
        <v>6.4904711311648794E-2</v>
      </c>
      <c r="AE302" s="33">
        <v>-2.8406373276265901E-2</v>
      </c>
      <c r="AF302" s="33">
        <v>0.36386094886228998</v>
      </c>
      <c r="AG302" s="33">
        <v>-7.3451660696529003E-2</v>
      </c>
      <c r="AH302" s="33">
        <v>-0.38428915692818899</v>
      </c>
      <c r="AI302" s="33">
        <v>0.45678041967239602</v>
      </c>
      <c r="AK302" cm="1">
        <f t="array" ref="AK302">MMULT(Z302:AI302,MMULT($AA$16:$AJ$25,TRANSPOSE(Z302:AI302)))</f>
        <v>1.1103837288203366E-4</v>
      </c>
      <c r="AL302">
        <f t="shared" si="57"/>
        <v>1.0537474691881051E-2</v>
      </c>
      <c r="AM302" s="43" cm="1">
        <f t="array" ref="AM302">MMULT($Y$6:$AH$6,TRANSPOSE(Z302:AI302))</f>
        <v>4.7343642063704307E-3</v>
      </c>
      <c r="BK302" s="4"/>
    </row>
    <row r="303" spans="1:63" ht="12.75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33">
        <v>-0.30664315807553599</v>
      </c>
      <c r="AA303" s="33">
        <v>0.266261980068558</v>
      </c>
      <c r="AB303" s="33">
        <v>0.28537341517985698</v>
      </c>
      <c r="AC303" s="33">
        <v>0.35655615102486199</v>
      </c>
      <c r="AD303" s="33">
        <v>6.5435435584356799E-2</v>
      </c>
      <c r="AE303" s="33">
        <v>-2.8239512036577E-2</v>
      </c>
      <c r="AF303" s="33">
        <v>0.36342998733358001</v>
      </c>
      <c r="AG303" s="33">
        <v>-7.4452993272290005E-2</v>
      </c>
      <c r="AH303" s="33">
        <v>-0.38678756490834298</v>
      </c>
      <c r="AI303" s="33">
        <v>0.45906625910120302</v>
      </c>
      <c r="AK303" cm="1">
        <f t="array" ref="AK303">MMULT(Z303:AI303,MMULT($AA$16:$AJ$25,TRANSPOSE(Z303:AI303)))</f>
        <v>1.1188017393897145E-4</v>
      </c>
      <c r="AL303">
        <f t="shared" si="57"/>
        <v>1.0577342479988603E-2</v>
      </c>
      <c r="AM303" s="43" cm="1">
        <f t="array" ref="AM303">MMULT($Y$6:$AH$6,TRANSPOSE(Z303:AI303))</f>
        <v>4.7530561215934405E-3</v>
      </c>
      <c r="BK303" s="4"/>
    </row>
    <row r="304" spans="1:63" ht="12.75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33">
        <v>-0.30791351533953798</v>
      </c>
      <c r="AA304" s="33">
        <v>0.26791917421073203</v>
      </c>
      <c r="AB304" s="33">
        <v>0.28516842396942998</v>
      </c>
      <c r="AC304" s="33">
        <v>0.35732158250053497</v>
      </c>
      <c r="AD304" s="33">
        <v>6.5966159857064804E-2</v>
      </c>
      <c r="AE304" s="33">
        <v>-2.8072650796888102E-2</v>
      </c>
      <c r="AF304" s="33">
        <v>0.36299902580486998</v>
      </c>
      <c r="AG304" s="33">
        <v>-7.5454325848050993E-2</v>
      </c>
      <c r="AH304" s="33">
        <v>-0.38928597288849698</v>
      </c>
      <c r="AI304" s="33">
        <v>0.46135209853001002</v>
      </c>
      <c r="AK304" cm="1">
        <f t="array" ref="AK304">MMULT(Z304:AI304,MMULT($AA$16:$AJ$25,TRANSPOSE(Z304:AI304)))</f>
        <v>1.1272639452030133E-4</v>
      </c>
      <c r="AL304">
        <f t="shared" si="57"/>
        <v>1.0617268693986289E-2</v>
      </c>
      <c r="AM304" s="43" cm="1">
        <f t="array" ref="AM304">MMULT($Y$6:$AH$6,TRANSPOSE(Z304:AI304))</f>
        <v>4.771748036816445E-3</v>
      </c>
      <c r="BK304" s="4"/>
    </row>
    <row r="305" spans="1:63" ht="12.75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33">
        <v>-0.30918387260354002</v>
      </c>
      <c r="AA305" s="33">
        <v>0.26957636835290699</v>
      </c>
      <c r="AB305" s="33">
        <v>0.28496343275900299</v>
      </c>
      <c r="AC305" s="33">
        <v>0.35808701397620801</v>
      </c>
      <c r="AD305" s="33">
        <v>6.6496884129773795E-2</v>
      </c>
      <c r="AE305" s="33">
        <v>-2.79057895571992E-2</v>
      </c>
      <c r="AF305" s="33">
        <v>0.36256806427616001</v>
      </c>
      <c r="AG305" s="33">
        <v>-7.6455658423811995E-2</v>
      </c>
      <c r="AH305" s="33">
        <v>-0.39178438086865103</v>
      </c>
      <c r="AI305" s="33">
        <v>0.46363793795881703</v>
      </c>
      <c r="AK305" cm="1">
        <f t="array" ref="AK305">MMULT(Z305:AI305,MMULT($AA$16:$AJ$25,TRANSPOSE(Z305:AI305)))</f>
        <v>1.1357703462602354E-4</v>
      </c>
      <c r="AL305">
        <f t="shared" si="57"/>
        <v>1.065725267721581E-2</v>
      </c>
      <c r="AM305" s="43" cm="1">
        <f t="array" ref="AM305">MMULT($Y$6:$AH$6,TRANSPOSE(Z305:AI305))</f>
        <v>4.7904399520394556E-3</v>
      </c>
      <c r="BK305" s="4"/>
    </row>
    <row r="306" spans="1:63" ht="12.75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33">
        <v>-0.31045422986754201</v>
      </c>
      <c r="AA306" s="33">
        <v>0.27123356249508201</v>
      </c>
      <c r="AB306" s="33">
        <v>0.28475844154857599</v>
      </c>
      <c r="AC306" s="33">
        <v>0.358852445451881</v>
      </c>
      <c r="AD306" s="33">
        <v>6.70276084024818E-2</v>
      </c>
      <c r="AE306" s="33">
        <v>-2.7738928317510299E-2</v>
      </c>
      <c r="AF306" s="33">
        <v>0.36213710274744998</v>
      </c>
      <c r="AG306" s="33">
        <v>-7.7456990999572997E-2</v>
      </c>
      <c r="AH306" s="33">
        <v>-0.39428278884880502</v>
      </c>
      <c r="AI306" s="33">
        <v>0.46592377738762403</v>
      </c>
      <c r="AK306" cm="1">
        <f t="array" ref="AK306">MMULT(Z306:AI306,MMULT($AA$16:$AJ$25,TRANSPOSE(Z306:AI306)))</f>
        <v>1.1443209425613781E-4</v>
      </c>
      <c r="AL306">
        <f t="shared" si="57"/>
        <v>1.0697293781893522E-2</v>
      </c>
      <c r="AM306" s="43" cm="1">
        <f t="array" ref="AM306">MMULT($Y$6:$AH$6,TRANSPOSE(Z306:AI306))</f>
        <v>4.8091318672624636E-3</v>
      </c>
      <c r="BK306" s="4"/>
    </row>
    <row r="307" spans="1:63" ht="12.75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33">
        <v>-0.311724587131544</v>
      </c>
      <c r="AA307" s="33">
        <v>0.27289075663725698</v>
      </c>
      <c r="AB307" s="33">
        <v>0.28455345033814899</v>
      </c>
      <c r="AC307" s="33">
        <v>0.35961787692755398</v>
      </c>
      <c r="AD307" s="33">
        <v>6.7558332675190805E-2</v>
      </c>
      <c r="AE307" s="33">
        <v>-2.7572067077821401E-2</v>
      </c>
      <c r="AF307" s="33">
        <v>0.36170614121874001</v>
      </c>
      <c r="AG307" s="33">
        <v>-7.8458323575333999E-2</v>
      </c>
      <c r="AH307" s="33">
        <v>-0.39678119682895902</v>
      </c>
      <c r="AI307" s="33">
        <v>0.46820961681643097</v>
      </c>
      <c r="AK307" cm="1">
        <f t="array" ref="AK307">MMULT(Z307:AI307,MMULT($AA$16:$AJ$25,TRANSPOSE(Z307:AI307)))</f>
        <v>1.152915734106443E-4</v>
      </c>
      <c r="AL307">
        <f t="shared" si="57"/>
        <v>1.0737391368979912E-2</v>
      </c>
      <c r="AM307" s="43" cm="1">
        <f t="array" ref="AM307">MMULT($Y$6:$AH$6,TRANSPOSE(Z307:AI307))</f>
        <v>4.8278237824854724E-3</v>
      </c>
      <c r="BK307" s="4"/>
    </row>
    <row r="308" spans="1:63" ht="12.75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33">
        <v>-0.31299494439554498</v>
      </c>
      <c r="AA308" s="33">
        <v>0.274547950779432</v>
      </c>
      <c r="AB308" s="33">
        <v>0.284348459127722</v>
      </c>
      <c r="AC308" s="33">
        <v>0.36038330840322702</v>
      </c>
      <c r="AD308" s="33">
        <v>6.8089056947898796E-2</v>
      </c>
      <c r="AE308" s="33">
        <v>-2.7405205838132499E-2</v>
      </c>
      <c r="AF308" s="33">
        <v>0.36127517969002998</v>
      </c>
      <c r="AG308" s="33">
        <v>-7.9459656151095001E-2</v>
      </c>
      <c r="AH308" s="33">
        <v>-0.39927960480911301</v>
      </c>
      <c r="AI308" s="33">
        <v>0.47049545624523798</v>
      </c>
      <c r="AK308" cm="1">
        <f t="array" ref="AK308">MMULT(Z308:AI308,MMULT($AA$16:$AJ$25,TRANSPOSE(Z308:AI308)))</f>
        <v>1.1615547208954281E-4</v>
      </c>
      <c r="AL308">
        <f t="shared" si="57"/>
        <v>1.0777544808050802E-2</v>
      </c>
      <c r="AM308" s="43" cm="1">
        <f t="array" ref="AM308">MMULT($Y$6:$AH$6,TRANSPOSE(Z308:AI308))</f>
        <v>4.8465156977084822E-3</v>
      </c>
      <c r="BK308" s="4"/>
    </row>
    <row r="309" spans="1:63" ht="12.7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33">
        <v>-0.31426530165954703</v>
      </c>
      <c r="AA309" s="33">
        <v>0.27620514492160603</v>
      </c>
      <c r="AB309" s="33">
        <v>0.284143467917295</v>
      </c>
      <c r="AC309" s="33">
        <v>0.3611487398789</v>
      </c>
      <c r="AD309" s="33">
        <v>6.8619781220606801E-2</v>
      </c>
      <c r="AE309" s="33">
        <v>-2.7238344598443601E-2</v>
      </c>
      <c r="AF309" s="33">
        <v>0.36084421816132001</v>
      </c>
      <c r="AG309" s="33">
        <v>-8.0460988726856003E-2</v>
      </c>
      <c r="AH309" s="33">
        <v>-0.401778012789267</v>
      </c>
      <c r="AI309" s="33">
        <v>0.47278129567404598</v>
      </c>
      <c r="AK309" cm="1">
        <f t="array" ref="AK309">MMULT(Z309:AI309,MMULT($AA$16:$AJ$25,TRANSPOSE(Z309:AI309)))</f>
        <v>1.1702379029283362E-4</v>
      </c>
      <c r="AL309">
        <f t="shared" si="57"/>
        <v>1.0817753477170462E-2</v>
      </c>
      <c r="AM309" s="43" cm="1">
        <f t="array" ref="AM309">MMULT($Y$6:$AH$6,TRANSPOSE(Z309:AI309))</f>
        <v>4.8652076129314901E-3</v>
      </c>
      <c r="BK309" s="4"/>
    </row>
    <row r="310" spans="1:63" ht="12.75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33">
        <v>-0.31553565892354901</v>
      </c>
      <c r="AA310" s="33">
        <v>0.27786233906378099</v>
      </c>
      <c r="AB310" s="33">
        <v>0.283938476706868</v>
      </c>
      <c r="AC310" s="33">
        <v>0.36191417135457299</v>
      </c>
      <c r="AD310" s="33">
        <v>6.9150505493315806E-2</v>
      </c>
      <c r="AE310" s="33">
        <v>-2.70714833587547E-2</v>
      </c>
      <c r="AF310" s="33">
        <v>0.36041325663260998</v>
      </c>
      <c r="AG310" s="33">
        <v>-8.1462321302617005E-2</v>
      </c>
      <c r="AH310" s="33">
        <v>-0.404276420769421</v>
      </c>
      <c r="AI310" s="33">
        <v>0.47506713510285298</v>
      </c>
      <c r="AK310" cm="1">
        <f t="array" ref="AK310">MMULT(Z310:AI310,MMULT($AA$16:$AJ$25,TRANSPOSE(Z310:AI310)))</f>
        <v>1.1789652802051655E-4</v>
      </c>
      <c r="AL310">
        <f t="shared" si="57"/>
        <v>1.0858016762766419E-2</v>
      </c>
      <c r="AM310" s="43" cm="1">
        <f t="array" ref="AM310">MMULT($Y$6:$AH$6,TRANSPOSE(Z310:AI310))</f>
        <v>4.8838995281545007E-3</v>
      </c>
      <c r="BK310" s="4"/>
    </row>
    <row r="311" spans="1:63" ht="12.7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33">
        <v>-0.316806016187551</v>
      </c>
      <c r="AA311" s="33">
        <v>0.27951953320595602</v>
      </c>
      <c r="AB311" s="33">
        <v>0.28373348549644101</v>
      </c>
      <c r="AC311" s="33">
        <v>0.36267960283024497</v>
      </c>
      <c r="AD311" s="33">
        <v>6.9681229766023797E-2</v>
      </c>
      <c r="AE311" s="33">
        <v>-2.6904622119065798E-2</v>
      </c>
      <c r="AF311" s="33">
        <v>0.35998229510390001</v>
      </c>
      <c r="AG311" s="33">
        <v>-8.2463653878377993E-2</v>
      </c>
      <c r="AH311" s="33">
        <v>-0.40677482874957499</v>
      </c>
      <c r="AI311" s="33">
        <v>0.47735297453165998</v>
      </c>
      <c r="AK311" cm="1">
        <f t="array" ref="AK311">MMULT(Z311:AI311,MMULT($AA$16:$AJ$25,TRANSPOSE(Z311:AI311)))</f>
        <v>1.1877368527259152E-4</v>
      </c>
      <c r="AL311">
        <f t="shared" si="57"/>
        <v>1.0898334059506137E-2</v>
      </c>
      <c r="AM311" s="43" cm="1">
        <f t="array" ref="AM311">MMULT($Y$6:$AH$6,TRANSPOSE(Z311:AI311))</f>
        <v>4.9025914433775061E-3</v>
      </c>
      <c r="BK311" s="4"/>
    </row>
    <row r="312" spans="1:63" ht="12.7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33">
        <v>-0.31807637345155299</v>
      </c>
      <c r="AA312" s="33">
        <v>0.28117672734813098</v>
      </c>
      <c r="AB312" s="33">
        <v>0.28352849428601401</v>
      </c>
      <c r="AC312" s="33">
        <v>0.36344503430591801</v>
      </c>
      <c r="AD312" s="33">
        <v>7.0211954038732802E-2</v>
      </c>
      <c r="AE312" s="33">
        <v>-2.67377608793769E-2</v>
      </c>
      <c r="AF312" s="33">
        <v>0.35955133357518998</v>
      </c>
      <c r="AG312" s="33">
        <v>-8.3464986454138995E-2</v>
      </c>
      <c r="AH312" s="33">
        <v>-0.40927323672972898</v>
      </c>
      <c r="AI312" s="33">
        <v>0.47963881396046698</v>
      </c>
      <c r="AK312" cm="1">
        <f t="array" ref="AK312">MMULT(Z312:AI312,MMULT($AA$16:$AJ$25,TRANSPOSE(Z312:AI312)))</f>
        <v>1.1965526204905873E-4</v>
      </c>
      <c r="AL312">
        <f t="shared" si="57"/>
        <v>1.0938704770175431E-2</v>
      </c>
      <c r="AM312" s="43" cm="1">
        <f t="array" ref="AM312">MMULT($Y$6:$AH$6,TRANSPOSE(Z312:AI312))</f>
        <v>4.9212833586005159E-3</v>
      </c>
      <c r="BK312" s="4"/>
    </row>
    <row r="313" spans="1:63" ht="12.75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33">
        <v>-0.31934673071555397</v>
      </c>
      <c r="AA313" s="33">
        <v>0.28283392149030601</v>
      </c>
      <c r="AB313" s="33">
        <v>0.28332350307558701</v>
      </c>
      <c r="AC313" s="33">
        <v>0.364210465781591</v>
      </c>
      <c r="AD313" s="33">
        <v>7.0742678311440793E-2</v>
      </c>
      <c r="AE313" s="33">
        <v>-2.6570899639687999E-2</v>
      </c>
      <c r="AF313" s="33">
        <v>0.35912037204648001</v>
      </c>
      <c r="AG313" s="33">
        <v>-8.4466319029899997E-2</v>
      </c>
      <c r="AH313" s="33">
        <v>-0.41177164470988298</v>
      </c>
      <c r="AI313" s="33">
        <v>0.48192465338927398</v>
      </c>
      <c r="AK313" cm="1">
        <f t="array" ref="AK313">MMULT(Z313:AI313,MMULT($AA$16:$AJ$25,TRANSPOSE(Z313:AI313)))</f>
        <v>1.2054125834991799E-4</v>
      </c>
      <c r="AL313">
        <f t="shared" si="57"/>
        <v>1.0979128305558597E-2</v>
      </c>
      <c r="AM313" s="43" cm="1">
        <f t="array" ref="AM313">MMULT($Y$6:$AH$6,TRANSPOSE(Z313:AI313))</f>
        <v>4.9399752738235256E-3</v>
      </c>
      <c r="BK313" s="4"/>
    </row>
    <row r="314" spans="1:63" ht="12.75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33">
        <v>-0.32061708797955601</v>
      </c>
      <c r="AA314" s="33">
        <v>0.28449111563247997</v>
      </c>
      <c r="AB314" s="33">
        <v>0.28311851186516002</v>
      </c>
      <c r="AC314" s="33">
        <v>0.36497589725726398</v>
      </c>
      <c r="AD314" s="33">
        <v>7.1273402584148798E-2</v>
      </c>
      <c r="AE314" s="33">
        <v>-2.6404038399999101E-2</v>
      </c>
      <c r="AF314" s="33">
        <v>0.35868941051776998</v>
      </c>
      <c r="AG314" s="33">
        <v>-8.5467651605660999E-2</v>
      </c>
      <c r="AH314" s="33">
        <v>-0.41427005269003703</v>
      </c>
      <c r="AI314" s="33">
        <v>0.48421049281808098</v>
      </c>
      <c r="AK314" cm="1">
        <f t="array" ref="AK314">MMULT(Z314:AI314,MMULT($AA$16:$AJ$25,TRANSPOSE(Z314:AI314)))</f>
        <v>1.2143167417516933E-4</v>
      </c>
      <c r="AL314">
        <f t="shared" ref="AL314:AL377" si="65">SQRT(AK314)</f>
        <v>1.1019604084320331E-2</v>
      </c>
      <c r="AM314" s="43" cm="1">
        <f t="array" ref="AM314">MMULT($Y$6:$AH$6,TRANSPOSE(Z314:AI314))</f>
        <v>4.9586671890465292E-3</v>
      </c>
      <c r="BK314" s="4"/>
    </row>
    <row r="315" spans="1:63" ht="12.75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33">
        <v>-0.321887445243558</v>
      </c>
      <c r="AA315" s="33">
        <v>0.286148309774655</v>
      </c>
      <c r="AB315" s="33">
        <v>0.28291352065473302</v>
      </c>
      <c r="AC315" s="33">
        <v>0.36574132873293702</v>
      </c>
      <c r="AD315" s="33">
        <v>7.1804126856857803E-2</v>
      </c>
      <c r="AE315" s="33">
        <v>-2.62371771603103E-2</v>
      </c>
      <c r="AF315" s="33">
        <v>0.35825844898906001</v>
      </c>
      <c r="AG315" s="33">
        <v>-8.6468984181422001E-2</v>
      </c>
      <c r="AH315" s="33">
        <v>-0.41676846067019102</v>
      </c>
      <c r="AI315" s="33">
        <v>0.48649633224688799</v>
      </c>
      <c r="AK315" cm="1">
        <f t="array" ref="AK315">MMULT(Z315:AI315,MMULT($AA$16:$AJ$25,TRANSPOSE(Z315:AI315)))</f>
        <v>1.2232650952481299E-4</v>
      </c>
      <c r="AL315">
        <f t="shared" si="65"/>
        <v>1.1060131532889334E-2</v>
      </c>
      <c r="AM315" s="43" cm="1">
        <f t="array" ref="AM315">MMULT($Y$6:$AH$6,TRANSPOSE(Z315:AI315))</f>
        <v>4.9773591042695398E-3</v>
      </c>
      <c r="BK315" s="4"/>
    </row>
    <row r="316" spans="1:63" ht="12.75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33">
        <v>-0.32315780250755999</v>
      </c>
      <c r="AA316" s="33">
        <v>0.28780550391683002</v>
      </c>
      <c r="AB316" s="33">
        <v>0.28270852944430602</v>
      </c>
      <c r="AC316" s="33">
        <v>0.36650676020861001</v>
      </c>
      <c r="AD316" s="33">
        <v>7.2334851129565794E-2</v>
      </c>
      <c r="AE316" s="33">
        <v>-2.6070315920621399E-2</v>
      </c>
      <c r="AF316" s="33">
        <v>0.35782748746034998</v>
      </c>
      <c r="AG316" s="33">
        <v>-8.7470316757183003E-2</v>
      </c>
      <c r="AH316" s="33">
        <v>-0.41926686865034501</v>
      </c>
      <c r="AI316" s="33">
        <v>0.48878217167569499</v>
      </c>
      <c r="AK316" cm="1">
        <f t="array" ref="AK316">MMULT(Z316:AI316,MMULT($AA$16:$AJ$25,TRANSPOSE(Z316:AI316)))</f>
        <v>1.2322576439884872E-4</v>
      </c>
      <c r="AL316">
        <f t="shared" si="65"/>
        <v>1.1100710085343583E-2</v>
      </c>
      <c r="AM316" s="43" cm="1">
        <f t="array" ref="AM316">MMULT($Y$6:$AH$6,TRANSPOSE(Z316:AI316))</f>
        <v>4.996051019492547E-3</v>
      </c>
      <c r="BK316" s="4"/>
    </row>
    <row r="317" spans="1:63" ht="12.75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33">
        <v>-0.32442815977156197</v>
      </c>
      <c r="AA317" s="33">
        <v>0.28946269805900499</v>
      </c>
      <c r="AB317" s="33">
        <v>0.28250353823387903</v>
      </c>
      <c r="AC317" s="33">
        <v>0.36727219168428299</v>
      </c>
      <c r="AD317" s="33">
        <v>7.2865575402274799E-2</v>
      </c>
      <c r="AE317" s="33">
        <v>-2.5903454680932501E-2</v>
      </c>
      <c r="AF317" s="33">
        <v>0.35739652593164001</v>
      </c>
      <c r="AG317" s="33">
        <v>-8.8471649332944005E-2</v>
      </c>
      <c r="AH317" s="33">
        <v>-0.42176527663049901</v>
      </c>
      <c r="AI317" s="33">
        <v>0.49106801110450199</v>
      </c>
      <c r="AK317" cm="1">
        <f t="array" ref="AK317">MMULT(Z317:AI317,MMULT($AA$16:$AJ$25,TRANSPOSE(Z317:AI317)))</f>
        <v>1.2412943879727668E-4</v>
      </c>
      <c r="AL317">
        <f t="shared" si="65"/>
        <v>1.1141339183297341E-2</v>
      </c>
      <c r="AM317" s="43" cm="1">
        <f t="array" ref="AM317">MMULT($Y$6:$AH$6,TRANSPOSE(Z317:AI317))</f>
        <v>5.0147429347155567E-3</v>
      </c>
      <c r="BK317" s="4"/>
    </row>
    <row r="318" spans="1:63" ht="12.75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33">
        <v>-0.32569851703556302</v>
      </c>
      <c r="AA318" s="33">
        <v>0.29111989220118001</v>
      </c>
      <c r="AB318" s="33">
        <v>0.28229854702345197</v>
      </c>
      <c r="AC318" s="33">
        <v>0.36803762315995597</v>
      </c>
      <c r="AD318" s="33">
        <v>7.3396299674982804E-2</v>
      </c>
      <c r="AE318" s="33">
        <v>-2.5736593441243599E-2</v>
      </c>
      <c r="AF318" s="33">
        <v>0.35696556440292998</v>
      </c>
      <c r="AG318" s="33">
        <v>-8.9472981908704993E-2</v>
      </c>
      <c r="AH318" s="33">
        <v>-0.424263684610653</v>
      </c>
      <c r="AI318" s="33">
        <v>0.49335385053330899</v>
      </c>
      <c r="AK318" cm="1">
        <f t="array" ref="AK318">MMULT(Z318:AI318,MMULT($AA$16:$AJ$25,TRANSPOSE(Z318:AI318)))</f>
        <v>1.2503753272009665E-4</v>
      </c>
      <c r="AL318">
        <f t="shared" si="65"/>
        <v>1.118201827578978E-2</v>
      </c>
      <c r="AM318" s="43" cm="1">
        <f t="array" ref="AM318">MMULT($Y$6:$AH$6,TRANSPOSE(Z318:AI318))</f>
        <v>5.0334348499385655E-3</v>
      </c>
      <c r="BK318" s="4"/>
    </row>
    <row r="319" spans="1:63" ht="12.75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33">
        <v>-0.326968874299565</v>
      </c>
      <c r="AA319" s="33">
        <v>0.29277708634335398</v>
      </c>
      <c r="AB319" s="33">
        <v>0.28209355581302498</v>
      </c>
      <c r="AC319" s="33">
        <v>0.36880305463562901</v>
      </c>
      <c r="AD319" s="33">
        <v>7.3927023947690795E-2</v>
      </c>
      <c r="AE319" s="33">
        <v>-2.5569732201554701E-2</v>
      </c>
      <c r="AF319" s="33">
        <v>0.35653460287422001</v>
      </c>
      <c r="AG319" s="33">
        <v>-9.0474314484465995E-2</v>
      </c>
      <c r="AH319" s="33">
        <v>-0.426762092590807</v>
      </c>
      <c r="AI319" s="33">
        <v>0.49563968996211699</v>
      </c>
      <c r="AK319" cm="1">
        <f t="array" ref="AK319">MMULT(Z319:AI319,MMULT($AA$16:$AJ$25,TRANSPOSE(Z319:AI319)))</f>
        <v>1.2595004616730888E-4</v>
      </c>
      <c r="AL319">
        <f t="shared" si="65"/>
        <v>1.122274681917528E-2</v>
      </c>
      <c r="AM319" s="43" cm="1">
        <f t="array" ref="AM319">MMULT($Y$6:$AH$6,TRANSPOSE(Z319:AI319))</f>
        <v>5.0521267651615753E-3</v>
      </c>
      <c r="BK319" s="4"/>
    </row>
    <row r="320" spans="1:63" ht="12.75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33">
        <v>-0.32823923156356699</v>
      </c>
      <c r="AA320" s="33">
        <v>0.294434280485529</v>
      </c>
      <c r="AB320" s="33">
        <v>0.28188856460259798</v>
      </c>
      <c r="AC320" s="33">
        <v>0.369568486111302</v>
      </c>
      <c r="AD320" s="33">
        <v>7.44577482203998E-2</v>
      </c>
      <c r="AE320" s="33">
        <v>-2.54028709618658E-2</v>
      </c>
      <c r="AF320" s="33">
        <v>0.35610364134550998</v>
      </c>
      <c r="AG320" s="33">
        <v>-9.1475647060226997E-2</v>
      </c>
      <c r="AH320" s="33">
        <v>-0.42926050057096099</v>
      </c>
      <c r="AI320" s="33">
        <v>0.49792552939092399</v>
      </c>
      <c r="AK320" cm="1">
        <f t="array" ref="AK320">MMULT(Z320:AI320,MMULT($AA$16:$AJ$25,TRANSPOSE(Z320:AI320)))</f>
        <v>1.2686697913891329E-4</v>
      </c>
      <c r="AL320">
        <f t="shared" si="65"/>
        <v>1.126352427701531E-2</v>
      </c>
      <c r="AM320" s="43" cm="1">
        <f t="array" ref="AM320">MMULT($Y$6:$AH$6,TRANSPOSE(Z320:AI320))</f>
        <v>5.070818680384585E-3</v>
      </c>
      <c r="BK320" s="4"/>
    </row>
    <row r="321" spans="1:63" ht="12.7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33">
        <v>-0.32950958882756898</v>
      </c>
      <c r="AA321" s="33">
        <v>0.29609147462770402</v>
      </c>
      <c r="AB321" s="33">
        <v>0.28168357339217098</v>
      </c>
      <c r="AC321" s="33">
        <v>0.37033391758697498</v>
      </c>
      <c r="AD321" s="33">
        <v>7.4988472493107805E-2</v>
      </c>
      <c r="AE321" s="33">
        <v>-2.5236009722176898E-2</v>
      </c>
      <c r="AF321" s="33">
        <v>0.35567267981680001</v>
      </c>
      <c r="AG321" s="33">
        <v>-9.2476979635987999E-2</v>
      </c>
      <c r="AH321" s="33">
        <v>-0.43175890855111498</v>
      </c>
      <c r="AI321" s="33">
        <v>0.50021136881973105</v>
      </c>
      <c r="AK321" cm="1">
        <f t="array" ref="AK321">MMULT(Z321:AI321,MMULT($AA$16:$AJ$25,TRANSPOSE(Z321:AI321)))</f>
        <v>1.2778833163490979E-4</v>
      </c>
      <c r="AL321">
        <f t="shared" si="65"/>
        <v>1.1304350119971949E-2</v>
      </c>
      <c r="AM321" s="43" cm="1">
        <f t="array" ref="AM321">MMULT($Y$6:$AH$6,TRANSPOSE(Z321:AI321))</f>
        <v>5.089510595607593E-3</v>
      </c>
      <c r="BK321" s="4"/>
    </row>
    <row r="322" spans="1:63" ht="12.75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33">
        <v>-0.33077994609157102</v>
      </c>
      <c r="AA322" s="33">
        <v>0.29774866876987899</v>
      </c>
      <c r="AB322" s="33">
        <v>0.28147858218174399</v>
      </c>
      <c r="AC322" s="33">
        <v>0.37109934906264802</v>
      </c>
      <c r="AD322" s="33">
        <v>7.5519196765816796E-2</v>
      </c>
      <c r="AE322" s="33">
        <v>-2.5069148482488E-2</v>
      </c>
      <c r="AF322" s="33">
        <v>0.35524171828808998</v>
      </c>
      <c r="AG322" s="33">
        <v>-9.3478312211749001E-2</v>
      </c>
      <c r="AH322" s="33">
        <v>-0.43425731653126898</v>
      </c>
      <c r="AI322" s="33">
        <v>0.50249720824853805</v>
      </c>
      <c r="AK322" cm="1">
        <f t="array" ref="AK322">MMULT(Z322:AI322,MMULT($AA$16:$AJ$25,TRANSPOSE(Z322:AI322)))</f>
        <v>1.2871410365529844E-4</v>
      </c>
      <c r="AL322">
        <f t="shared" si="65"/>
        <v>1.1345223825702975E-2</v>
      </c>
      <c r="AM322" s="43" cm="1">
        <f t="array" ref="AM322">MMULT($Y$6:$AH$6,TRANSPOSE(Z322:AI322))</f>
        <v>5.1082025108306018E-3</v>
      </c>
      <c r="BK322" s="4"/>
    </row>
    <row r="323" spans="1:63" ht="12.75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33">
        <v>-0.33205030335557201</v>
      </c>
      <c r="AA323" s="33">
        <v>0.29940586291205401</v>
      </c>
      <c r="AB323" s="33">
        <v>0.28127359097131699</v>
      </c>
      <c r="AC323" s="33">
        <v>0.371864780538321</v>
      </c>
      <c r="AD323" s="33">
        <v>7.6049921038524801E-2</v>
      </c>
      <c r="AE323" s="33">
        <v>-2.4902287242799099E-2</v>
      </c>
      <c r="AF323" s="33">
        <v>0.35481075675938101</v>
      </c>
      <c r="AG323" s="33">
        <v>-9.4479644787510003E-2</v>
      </c>
      <c r="AH323" s="33">
        <v>-0.43675572451142303</v>
      </c>
      <c r="AI323" s="33">
        <v>0.50478304767734505</v>
      </c>
      <c r="AK323" cm="1">
        <f t="array" ref="AK323">MMULT(Z323:AI323,MMULT($AA$16:$AJ$25,TRANSPOSE(Z323:AI323)))</f>
        <v>1.2964429520007922E-4</v>
      </c>
      <c r="AL323">
        <f t="shared" si="65"/>
        <v>1.1386144878758536E-2</v>
      </c>
      <c r="AM323" s="43" cm="1">
        <f t="array" ref="AM323">MMULT($Y$6:$AH$6,TRANSPOSE(Z323:AI323))</f>
        <v>5.1268944260536142E-3</v>
      </c>
      <c r="BK323" s="4"/>
    </row>
    <row r="324" spans="1:63" ht="12.7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33">
        <v>-0.33332066061957399</v>
      </c>
      <c r="AA324" s="33">
        <v>0.30106305705422898</v>
      </c>
      <c r="AB324" s="33">
        <v>0.28106859976088999</v>
      </c>
      <c r="AC324" s="33">
        <v>0.37263021201399399</v>
      </c>
      <c r="AD324" s="33">
        <v>7.6580645311232806E-2</v>
      </c>
      <c r="AE324" s="33">
        <v>-2.4735426003110201E-2</v>
      </c>
      <c r="AF324" s="33">
        <v>0.35437979523066998</v>
      </c>
      <c r="AG324" s="33">
        <v>-9.5480977363271005E-2</v>
      </c>
      <c r="AH324" s="33">
        <v>-0.43925413249157702</v>
      </c>
      <c r="AI324" s="33">
        <v>0.50706888710615206</v>
      </c>
      <c r="AK324" cm="1">
        <f t="array" ref="AK324">MMULT(Z324:AI324,MMULT($AA$16:$AJ$25,TRANSPOSE(Z324:AI324)))</f>
        <v>1.3057890626925209E-4</v>
      </c>
      <c r="AL324">
        <f t="shared" si="65"/>
        <v>1.1427112770479343E-2</v>
      </c>
      <c r="AM324" s="43" cm="1">
        <f t="array" ref="AM324">MMULT($Y$6:$AH$6,TRANSPOSE(Z324:AI324))</f>
        <v>5.1455863412766195E-3</v>
      </c>
      <c r="BK324" s="4"/>
    </row>
    <row r="325" spans="1:63" ht="12.7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33">
        <v>-0.33459101788357598</v>
      </c>
      <c r="AA325" s="33">
        <v>0.302720251196403</v>
      </c>
      <c r="AB325" s="33">
        <v>0.280863608550463</v>
      </c>
      <c r="AC325" s="33">
        <v>0.37339564348966697</v>
      </c>
      <c r="AD325" s="33">
        <v>7.7111369583941797E-2</v>
      </c>
      <c r="AE325" s="33">
        <v>-2.4568564763421299E-2</v>
      </c>
      <c r="AF325" s="33">
        <v>0.35394883370196101</v>
      </c>
      <c r="AG325" s="33">
        <v>-9.6482309939031993E-2</v>
      </c>
      <c r="AH325" s="33">
        <v>-0.44175254047173101</v>
      </c>
      <c r="AI325" s="33">
        <v>0.50935472653495895</v>
      </c>
      <c r="AK325" cm="1">
        <f t="array" ref="AK325">MMULT(Z325:AI325,MMULT($AA$16:$AJ$25,TRANSPOSE(Z325:AI325)))</f>
        <v>1.3151793686281708E-4</v>
      </c>
      <c r="AL325">
        <f t="shared" si="65"/>
        <v>1.1468126998896423E-2</v>
      </c>
      <c r="AM325" s="43" cm="1">
        <f t="array" ref="AM325">MMULT($Y$6:$AH$6,TRANSPOSE(Z325:AI325))</f>
        <v>5.1642782564996267E-3</v>
      </c>
      <c r="BK325" s="4"/>
    </row>
    <row r="326" spans="1:63" ht="12.75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33">
        <v>-0.33586137514757802</v>
      </c>
      <c r="AA326" s="33">
        <v>0.30437744533857802</v>
      </c>
      <c r="AB326" s="33">
        <v>0.280658617340036</v>
      </c>
      <c r="AC326" s="33">
        <v>0.37416107496534001</v>
      </c>
      <c r="AD326" s="33">
        <v>7.7642093856649802E-2</v>
      </c>
      <c r="AE326" s="33">
        <v>-2.4401703523732401E-2</v>
      </c>
      <c r="AF326" s="33">
        <v>0.35351787217325098</v>
      </c>
      <c r="AG326" s="33">
        <v>-9.7483642514792995E-2</v>
      </c>
      <c r="AH326" s="33">
        <v>-0.44425094845188501</v>
      </c>
      <c r="AI326" s="33">
        <v>0.51164056596376595</v>
      </c>
      <c r="AK326" cm="1">
        <f t="array" ref="AK326">MMULT(Z326:AI326,MMULT($AA$16:$AJ$25,TRANSPOSE(Z326:AI326)))</f>
        <v>1.3246138698077428E-4</v>
      </c>
      <c r="AL326">
        <f t="shared" si="65"/>
        <v>1.1509187068632357E-2</v>
      </c>
      <c r="AM326" s="43" cm="1">
        <f t="array" ref="AM326">MMULT($Y$6:$AH$6,TRANSPOSE(Z326:AI326))</f>
        <v>5.1829701717226338E-3</v>
      </c>
      <c r="BK326" s="4"/>
    </row>
    <row r="327" spans="1:63" ht="12.75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33">
        <v>-0.33713173241158001</v>
      </c>
      <c r="AA327" s="33">
        <v>0.30603463948075299</v>
      </c>
      <c r="AB327" s="33">
        <v>0.280453626129609</v>
      </c>
      <c r="AC327" s="33">
        <v>0.374926506441013</v>
      </c>
      <c r="AD327" s="33">
        <v>7.8172818129358806E-2</v>
      </c>
      <c r="AE327" s="33">
        <v>-2.42348422840435E-2</v>
      </c>
      <c r="AF327" s="33">
        <v>0.35308691064454101</v>
      </c>
      <c r="AG327" s="33">
        <v>-9.8484975090553997E-2</v>
      </c>
      <c r="AH327" s="33">
        <v>-0.446749356432039</v>
      </c>
      <c r="AI327" s="33">
        <v>0.51392640539257295</v>
      </c>
      <c r="AK327" cm="1">
        <f t="array" ref="AK327">MMULT(Z327:AI327,MMULT($AA$16:$AJ$25,TRANSPOSE(Z327:AI327)))</f>
        <v>1.3340925662312371E-4</v>
      </c>
      <c r="AL327">
        <f t="shared" si="65"/>
        <v>1.1550292490804019E-2</v>
      </c>
      <c r="AM327" s="43" cm="1">
        <f t="array" ref="AM327">MMULT($Y$6:$AH$6,TRANSPOSE(Z327:AI327))</f>
        <v>5.2016620869456444E-3</v>
      </c>
      <c r="BK327" s="4"/>
    </row>
    <row r="328" spans="1:63" ht="12.75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33">
        <v>-0.338402089675581</v>
      </c>
      <c r="AA328" s="33">
        <v>0.30769183362292801</v>
      </c>
      <c r="AB328" s="33">
        <v>0.280248634919182</v>
      </c>
      <c r="AC328" s="33">
        <v>0.37569193791668598</v>
      </c>
      <c r="AD328" s="33">
        <v>7.8703542402066798E-2</v>
      </c>
      <c r="AE328" s="33">
        <v>-2.4067981044354599E-2</v>
      </c>
      <c r="AF328" s="33">
        <v>0.35265594911583098</v>
      </c>
      <c r="AG328" s="33">
        <v>-9.9486307666314999E-2</v>
      </c>
      <c r="AH328" s="33">
        <v>-0.449247764412193</v>
      </c>
      <c r="AI328" s="33">
        <v>0.51621224482137995</v>
      </c>
      <c r="AK328" cm="1">
        <f t="array" ref="AK328">MMULT(Z328:AI328,MMULT($AA$16:$AJ$25,TRANSPOSE(Z328:AI328)))</f>
        <v>1.3436154578986512E-4</v>
      </c>
      <c r="AL328">
        <f t="shared" si="65"/>
        <v>1.1591442782926771E-2</v>
      </c>
      <c r="AM328" s="43" cm="1">
        <f t="array" ref="AM328">MMULT($Y$6:$AH$6,TRANSPOSE(Z328:AI328))</f>
        <v>5.2203540021686532E-3</v>
      </c>
      <c r="BK328" s="4"/>
    </row>
    <row r="329" spans="1:63" ht="12.75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33">
        <v>-0.33967244693958298</v>
      </c>
      <c r="AA329" s="33">
        <v>0.30934902776510298</v>
      </c>
      <c r="AB329" s="33">
        <v>0.28004364370875501</v>
      </c>
      <c r="AC329" s="33">
        <v>0.37645736939235902</v>
      </c>
      <c r="AD329" s="33">
        <v>7.9234266674774803E-2</v>
      </c>
      <c r="AE329" s="33">
        <v>-2.3901119804665701E-2</v>
      </c>
      <c r="AF329" s="33">
        <v>0.35222498758712101</v>
      </c>
      <c r="AG329" s="33">
        <v>-0.100487640242076</v>
      </c>
      <c r="AH329" s="33">
        <v>-0.45174617239234699</v>
      </c>
      <c r="AI329" s="33">
        <v>0.51849808425018695</v>
      </c>
      <c r="AK329" cm="1">
        <f t="array" ref="AK329">MMULT(Z329:AI329,MMULT($AA$16:$AJ$25,TRANSPOSE(Z329:AI329)))</f>
        <v>1.3531825448099877E-4</v>
      </c>
      <c r="AL329">
        <f t="shared" si="65"/>
        <v>1.1632637468820163E-2</v>
      </c>
      <c r="AM329" s="43" cm="1">
        <f t="array" ref="AM329">MMULT($Y$6:$AH$6,TRANSPOSE(Z329:AI329))</f>
        <v>5.2390459173916604E-3</v>
      </c>
      <c r="BK329" s="4"/>
    </row>
    <row r="330" spans="1:63" ht="12.75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33">
        <v>-0.34094280420358503</v>
      </c>
      <c r="AA330" s="33">
        <v>0.311006221907277</v>
      </c>
      <c r="AB330" s="33">
        <v>0.27983865249832801</v>
      </c>
      <c r="AC330" s="33">
        <v>0.377222800868032</v>
      </c>
      <c r="AD330" s="33">
        <v>7.9764990947483794E-2</v>
      </c>
      <c r="AE330" s="33">
        <v>-2.3734258564976799E-2</v>
      </c>
      <c r="AF330" s="33">
        <v>0.35179402605841098</v>
      </c>
      <c r="AG330" s="33">
        <v>-0.101488972817837</v>
      </c>
      <c r="AH330" s="33">
        <v>-0.45424458037250098</v>
      </c>
      <c r="AI330" s="33">
        <v>0.52078392367899495</v>
      </c>
      <c r="AK330" cm="1">
        <f t="array" ref="AK330">MMULT(Z330:AI330,MMULT($AA$16:$AJ$25,TRANSPOSE(Z330:AI330)))</f>
        <v>1.362793826965247E-4</v>
      </c>
      <c r="AL330">
        <f t="shared" si="65"/>
        <v>1.1673876078514998E-2</v>
      </c>
      <c r="AM330" s="43" cm="1">
        <f t="array" ref="AM330">MMULT($Y$6:$AH$6,TRANSPOSE(Z330:AI330))</f>
        <v>5.2577378326146718E-3</v>
      </c>
      <c r="BK330" s="4"/>
    </row>
    <row r="331" spans="1:63" ht="12.75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33">
        <v>-0.34221316146758701</v>
      </c>
      <c r="AA331" s="33">
        <v>0.31266341604945203</v>
      </c>
      <c r="AB331" s="33">
        <v>0.27963366128790101</v>
      </c>
      <c r="AC331" s="33">
        <v>0.37798823234370499</v>
      </c>
      <c r="AD331" s="33">
        <v>8.0295715220191799E-2</v>
      </c>
      <c r="AE331" s="33">
        <v>-2.3567397325287901E-2</v>
      </c>
      <c r="AF331" s="33">
        <v>0.35136306452970101</v>
      </c>
      <c r="AG331" s="33">
        <v>-0.10249030539359801</v>
      </c>
      <c r="AH331" s="33">
        <v>-0.45674298835265498</v>
      </c>
      <c r="AI331" s="33">
        <v>0.52306976310780195</v>
      </c>
      <c r="AK331" cm="1">
        <f t="array" ref="AK331">MMULT(Z331:AI331,MMULT($AA$16:$AJ$25,TRANSPOSE(Z331:AI331)))</f>
        <v>1.3724493043644264E-4</v>
      </c>
      <c r="AL331">
        <f t="shared" si="65"/>
        <v>1.1715158148161835E-2</v>
      </c>
      <c r="AM331" s="43" cm="1">
        <f t="array" ref="AM331">MMULT($Y$6:$AH$6,TRANSPOSE(Z331:AI331))</f>
        <v>5.2764297478376798E-3</v>
      </c>
      <c r="BK331" s="4"/>
    </row>
    <row r="332" spans="1:63" ht="12.75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33">
        <v>-0.343483518731589</v>
      </c>
      <c r="AA332" s="33">
        <v>0.31432061019162699</v>
      </c>
      <c r="AB332" s="33">
        <v>0.27942867007747402</v>
      </c>
      <c r="AC332" s="33">
        <v>0.37875366381937797</v>
      </c>
      <c r="AD332" s="33">
        <v>8.0826439492900803E-2</v>
      </c>
      <c r="AE332" s="33">
        <v>-2.3400536085599E-2</v>
      </c>
      <c r="AF332" s="33">
        <v>0.35093210300099098</v>
      </c>
      <c r="AG332" s="33">
        <v>-0.10349163796935899</v>
      </c>
      <c r="AH332" s="33">
        <v>-0.45924139633280903</v>
      </c>
      <c r="AI332" s="33">
        <v>0.52535560253660896</v>
      </c>
      <c r="AK332" cm="1">
        <f t="array" ref="AK332">MMULT(Z332:AI332,MMULT($AA$16:$AJ$25,TRANSPOSE(Z332:AI332)))</f>
        <v>1.3821489770075277E-4</v>
      </c>
      <c r="AL332">
        <f t="shared" si="65"/>
        <v>1.1756483219940935E-2</v>
      </c>
      <c r="AM332" s="43" cm="1">
        <f t="array" ref="AM332">MMULT($Y$6:$AH$6,TRANSPOSE(Z332:AI332))</f>
        <v>5.2951216630606895E-3</v>
      </c>
      <c r="BK332" s="4"/>
    </row>
    <row r="333" spans="1:63" ht="12.7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33">
        <v>-0.34475387599558999</v>
      </c>
      <c r="AA333" s="33">
        <v>0.31597780433380201</v>
      </c>
      <c r="AB333" s="33">
        <v>0.27922367886704702</v>
      </c>
      <c r="AC333" s="33">
        <v>0.37951909529505101</v>
      </c>
      <c r="AD333" s="33">
        <v>8.1357163765608795E-2</v>
      </c>
      <c r="AE333" s="33">
        <v>-2.3233674845910102E-2</v>
      </c>
      <c r="AF333" s="33">
        <v>0.35050114147228101</v>
      </c>
      <c r="AG333" s="33">
        <v>-0.10449297054512</v>
      </c>
      <c r="AH333" s="33">
        <v>-0.46173980431296202</v>
      </c>
      <c r="AI333" s="33">
        <v>0.52764144196541596</v>
      </c>
      <c r="AK333" cm="1">
        <f t="array" ref="AK333">MMULT(Z333:AI333,MMULT($AA$16:$AJ$25,TRANSPOSE(Z333:AI333)))</f>
        <v>1.3918928448945485E-4</v>
      </c>
      <c r="AL333">
        <f t="shared" si="65"/>
        <v>1.1797850841973502E-2</v>
      </c>
      <c r="AM333" s="43" cm="1">
        <f t="array" ref="AM333">MMULT($Y$6:$AH$6,TRANSPOSE(Z333:AI333))</f>
        <v>5.3138135782836975E-3</v>
      </c>
      <c r="BK333" s="4"/>
    </row>
    <row r="334" spans="1:63" ht="12.75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33">
        <v>-0.34602423325959197</v>
      </c>
      <c r="AA334" s="33">
        <v>0.31763499847597698</v>
      </c>
      <c r="AB334" s="33">
        <v>0.27901868765662002</v>
      </c>
      <c r="AC334" s="33">
        <v>0.380284526770724</v>
      </c>
      <c r="AD334" s="33">
        <v>8.18878880383168E-2</v>
      </c>
      <c r="AE334" s="33">
        <v>-2.30668136062212E-2</v>
      </c>
      <c r="AF334" s="33">
        <v>0.35007017994357098</v>
      </c>
      <c r="AG334" s="33">
        <v>-0.105494303120881</v>
      </c>
      <c r="AH334" s="33">
        <v>-0.46423821229311601</v>
      </c>
      <c r="AI334" s="33">
        <v>0.52992728139422296</v>
      </c>
      <c r="AK334" cm="1">
        <f t="array" ref="AK334">MMULT(Z334:AI334,MMULT($AA$16:$AJ$25,TRANSPOSE(Z334:AI334)))</f>
        <v>1.4016809080254921E-4</v>
      </c>
      <c r="AL334">
        <f t="shared" si="65"/>
        <v>1.183926056823437E-2</v>
      </c>
      <c r="AM334" s="43" cm="1">
        <f t="array" ref="AM334">MMULT($Y$6:$AH$6,TRANSPOSE(Z334:AI334))</f>
        <v>5.3325054935067047E-3</v>
      </c>
      <c r="BK334" s="4"/>
    </row>
    <row r="335" spans="1:63" ht="12.75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33">
        <v>-0.34729459052359402</v>
      </c>
      <c r="AA335" s="33">
        <v>0.31929219261815101</v>
      </c>
      <c r="AB335" s="33">
        <v>0.27881369644619303</v>
      </c>
      <c r="AC335" s="33">
        <v>0.38104995824639698</v>
      </c>
      <c r="AD335" s="33">
        <v>8.2418612311025805E-2</v>
      </c>
      <c r="AE335" s="33">
        <v>-2.2899952366532299E-2</v>
      </c>
      <c r="AF335" s="33">
        <v>0.34963921841486101</v>
      </c>
      <c r="AG335" s="33">
        <v>-0.106495635696642</v>
      </c>
      <c r="AH335" s="33">
        <v>-0.46673662027327001</v>
      </c>
      <c r="AI335" s="33">
        <v>0.53221312082302996</v>
      </c>
      <c r="AK335" cm="1">
        <f t="array" ref="AK335">MMULT(Z335:AI335,MMULT($AA$16:$AJ$25,TRANSPOSE(Z335:AI335)))</f>
        <v>1.4115131664003567E-4</v>
      </c>
      <c r="AL335">
        <f t="shared" si="65"/>
        <v>1.1880711958465944E-2</v>
      </c>
      <c r="AM335" s="43" cm="1">
        <f t="array" ref="AM335">MMULT($Y$6:$AH$6,TRANSPOSE(Z335:AI335))</f>
        <v>5.3511974087297118E-3</v>
      </c>
      <c r="BK335" s="4"/>
    </row>
    <row r="336" spans="1:63" ht="12.75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33">
        <v>-0.348564947787596</v>
      </c>
      <c r="AA336" s="33">
        <v>0.32094938676032603</v>
      </c>
      <c r="AB336" s="33">
        <v>0.27860870523576597</v>
      </c>
      <c r="AC336" s="33">
        <v>0.38181538972207002</v>
      </c>
      <c r="AD336" s="33">
        <v>8.2949336583733796E-2</v>
      </c>
      <c r="AE336" s="33">
        <v>-2.2733091126843401E-2</v>
      </c>
      <c r="AF336" s="33">
        <v>0.34920825688615098</v>
      </c>
      <c r="AG336" s="33">
        <v>-0.107496968272403</v>
      </c>
      <c r="AH336" s="33">
        <v>-0.469235028253424</v>
      </c>
      <c r="AI336" s="33">
        <v>0.53449896025183696</v>
      </c>
      <c r="AK336" cm="1">
        <f t="array" ref="AK336">MMULT(Z336:AI336,MMULT($AA$16:$AJ$25,TRANSPOSE(Z336:AI336)))</f>
        <v>1.4213896200191431E-4</v>
      </c>
      <c r="AL336">
        <f t="shared" si="65"/>
        <v>1.192220457809353E-2</v>
      </c>
      <c r="AM336" s="43" cm="1">
        <f t="array" ref="AM336">MMULT($Y$6:$AH$6,TRANSPOSE(Z336:AI336))</f>
        <v>5.3698893239527198E-3</v>
      </c>
      <c r="BK336" s="4"/>
    </row>
    <row r="337" spans="1:63" ht="12.75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33">
        <v>-0.34983530505159799</v>
      </c>
      <c r="AA337" s="33">
        <v>0.32260658090250099</v>
      </c>
      <c r="AB337" s="33">
        <v>0.27840371402533898</v>
      </c>
      <c r="AC337" s="33">
        <v>0.382580821197743</v>
      </c>
      <c r="AD337" s="33">
        <v>8.34800608564428E-2</v>
      </c>
      <c r="AE337" s="33">
        <v>-2.2566229887154499E-2</v>
      </c>
      <c r="AF337" s="33">
        <v>0.34877729535744101</v>
      </c>
      <c r="AG337" s="33">
        <v>-0.108498300848164</v>
      </c>
      <c r="AH337" s="33">
        <v>-0.471733436233578</v>
      </c>
      <c r="AI337" s="33">
        <v>0.53678479968064396</v>
      </c>
      <c r="AK337" cm="1">
        <f t="array" ref="AK337">MMULT(Z337:AI337,MMULT($AA$16:$AJ$25,TRANSPOSE(Z337:AI337)))</f>
        <v>1.4313102688818516E-4</v>
      </c>
      <c r="AL337">
        <f t="shared" si="65"/>
        <v>1.1963737998141934E-2</v>
      </c>
      <c r="AM337" s="43" cm="1">
        <f t="array" ref="AM337">MMULT($Y$6:$AH$6,TRANSPOSE(Z337:AI337))</f>
        <v>5.3885812391757295E-3</v>
      </c>
      <c r="BK337" s="4"/>
    </row>
    <row r="338" spans="1:63" ht="12.75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33">
        <v>-0.35110566231559898</v>
      </c>
      <c r="AA338" s="33">
        <v>0.32426377504467602</v>
      </c>
      <c r="AB338" s="33">
        <v>0.27819872281491198</v>
      </c>
      <c r="AC338" s="33">
        <v>0.38334625267341599</v>
      </c>
      <c r="AD338" s="33">
        <v>8.4010785129150806E-2</v>
      </c>
      <c r="AE338" s="33">
        <v>-2.2399368647465601E-2</v>
      </c>
      <c r="AF338" s="33">
        <v>0.34834633382873098</v>
      </c>
      <c r="AG338" s="33">
        <v>-0.10949963342392501</v>
      </c>
      <c r="AH338" s="33">
        <v>-0.47423184421373199</v>
      </c>
      <c r="AI338" s="33">
        <v>0.53907063910945097</v>
      </c>
      <c r="AK338" cm="1">
        <f t="array" ref="AK338">MMULT(Z338:AI338,MMULT($AA$16:$AJ$25,TRANSPOSE(Z338:AI338)))</f>
        <v>1.4412751129884807E-4</v>
      </c>
      <c r="AL338">
        <f t="shared" si="65"/>
        <v>1.2005311795153347E-2</v>
      </c>
      <c r="AM338" s="43" cm="1">
        <f t="array" ref="AM338">MMULT($Y$6:$AH$6,TRANSPOSE(Z338:AI338))</f>
        <v>5.4072731543987392E-3</v>
      </c>
      <c r="BK338" s="4"/>
    </row>
    <row r="339" spans="1:63" ht="12.7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33">
        <v>-0.35237601957960102</v>
      </c>
      <c r="AA339" s="33">
        <v>0.32592096918685098</v>
      </c>
      <c r="AB339" s="33">
        <v>0.27799373160448498</v>
      </c>
      <c r="AC339" s="33">
        <v>0.38411168414908903</v>
      </c>
      <c r="AD339" s="33">
        <v>8.4541509401858797E-2</v>
      </c>
      <c r="AE339" s="33">
        <v>-2.22325074077767E-2</v>
      </c>
      <c r="AF339" s="33">
        <v>0.34791537230002101</v>
      </c>
      <c r="AG339" s="33">
        <v>-0.11050096599968599</v>
      </c>
      <c r="AH339" s="33">
        <v>-0.47673025219388598</v>
      </c>
      <c r="AI339" s="33">
        <v>0.54135647853825797</v>
      </c>
      <c r="AK339" cm="1">
        <f t="array" ref="AK339">MMULT(Z339:AI339,MMULT($AA$16:$AJ$25,TRANSPOSE(Z339:AI339)))</f>
        <v>1.4512841523390318E-4</v>
      </c>
      <c r="AL339">
        <f t="shared" si="65"/>
        <v>1.2046925551106522E-2</v>
      </c>
      <c r="AM339" s="43" cm="1">
        <f t="array" ref="AM339">MMULT($Y$6:$AH$6,TRANSPOSE(Z339:AI339))</f>
        <v>5.4259650696217463E-3</v>
      </c>
      <c r="BK339" s="4"/>
    </row>
    <row r="340" spans="1:63" ht="12.75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33">
        <v>-0.35364637684360301</v>
      </c>
      <c r="AA340" s="33">
        <v>0.32757816332902501</v>
      </c>
      <c r="AB340" s="33">
        <v>0.27778874039405799</v>
      </c>
      <c r="AC340" s="33">
        <v>0.38487711562476201</v>
      </c>
      <c r="AD340" s="33">
        <v>8.5072233674567801E-2</v>
      </c>
      <c r="AE340" s="33">
        <v>-2.2065646168087798E-2</v>
      </c>
      <c r="AF340" s="33">
        <v>0.34748441077131098</v>
      </c>
      <c r="AG340" s="33">
        <v>-0.111502298575447</v>
      </c>
      <c r="AH340" s="33">
        <v>-0.47922866017403998</v>
      </c>
      <c r="AI340" s="33">
        <v>0.54364231796706597</v>
      </c>
      <c r="AK340" cm="1">
        <f t="array" ref="AK340">MMULT(Z340:AI340,MMULT($AA$16:$AJ$25,TRANSPOSE(Z340:AI340)))</f>
        <v>1.4613373869335055E-4</v>
      </c>
      <c r="AL340">
        <f t="shared" si="65"/>
        <v>1.2088578853337167E-2</v>
      </c>
      <c r="AM340" s="43" cm="1">
        <f t="array" ref="AM340">MMULT($Y$6:$AH$6,TRANSPOSE(Z340:AI340))</f>
        <v>5.4446569848447569E-3</v>
      </c>
      <c r="BK340" s="4"/>
    </row>
    <row r="341" spans="1:63" ht="12.7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33">
        <v>-0.35491673410760499</v>
      </c>
      <c r="AA341" s="33">
        <v>0.32923535747119997</v>
      </c>
      <c r="AB341" s="33">
        <v>0.27758374918363099</v>
      </c>
      <c r="AC341" s="33">
        <v>0.385642547100435</v>
      </c>
      <c r="AD341" s="33">
        <v>8.5602957947275807E-2</v>
      </c>
      <c r="AE341" s="33">
        <v>-2.18987849283989E-2</v>
      </c>
      <c r="AF341" s="33">
        <v>0.34705344924260101</v>
      </c>
      <c r="AG341" s="33">
        <v>-0.112503631151208</v>
      </c>
      <c r="AH341" s="33">
        <v>-0.48172706815419403</v>
      </c>
      <c r="AI341" s="33">
        <v>0.54592815739587297</v>
      </c>
      <c r="AK341" cm="1">
        <f t="array" ref="AK341">MMULT(Z341:AI341,MMULT($AA$16:$AJ$25,TRANSPOSE(Z341:AI341)))</f>
        <v>1.4714348167718997E-4</v>
      </c>
      <c r="AL341">
        <f t="shared" si="65"/>
        <v>1.2130271294459575E-2</v>
      </c>
      <c r="AM341" s="43" cm="1">
        <f t="array" ref="AM341">MMULT($Y$6:$AH$6,TRANSPOSE(Z341:AI341))</f>
        <v>5.4633489000677649E-3</v>
      </c>
      <c r="BK341" s="4"/>
    </row>
    <row r="342" spans="1:63" ht="12.75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33">
        <v>-0.35618709137160698</v>
      </c>
      <c r="AA342" s="33">
        <v>0.330892551613375</v>
      </c>
      <c r="AB342" s="33">
        <v>0.27737875797320399</v>
      </c>
      <c r="AC342" s="33">
        <v>0.38640797857610798</v>
      </c>
      <c r="AD342" s="33">
        <v>8.6133682219984797E-2</v>
      </c>
      <c r="AE342" s="33">
        <v>-2.1731923688709999E-2</v>
      </c>
      <c r="AF342" s="33">
        <v>0.34662248771389098</v>
      </c>
      <c r="AG342" s="33">
        <v>-0.113504963726969</v>
      </c>
      <c r="AH342" s="33">
        <v>-0.48422547613434802</v>
      </c>
      <c r="AI342" s="33">
        <v>0.54821399682467997</v>
      </c>
      <c r="AK342" cm="1">
        <f t="array" ref="AK342">MMULT(Z342:AI342,MMULT($AA$16:$AJ$25,TRANSPOSE(Z342:AI342)))</f>
        <v>1.4815764418542153E-4</v>
      </c>
      <c r="AL342">
        <f t="shared" si="65"/>
        <v>1.2172002472289493E-2</v>
      </c>
      <c r="AM342" s="43" cm="1">
        <f t="array" ref="AM342">MMULT($Y$6:$AH$6,TRANSPOSE(Z342:AI342))</f>
        <v>5.4820408152907747E-3</v>
      </c>
      <c r="BK342" s="4"/>
    </row>
    <row r="343" spans="1:63" ht="12.7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33">
        <v>-0.35745744863560802</v>
      </c>
      <c r="AA343" s="33">
        <v>0.33254974575555002</v>
      </c>
      <c r="AB343" s="33">
        <v>0.277173766762777</v>
      </c>
      <c r="AC343" s="33">
        <v>0.38717341005178102</v>
      </c>
      <c r="AD343" s="33">
        <v>8.6664406492692803E-2</v>
      </c>
      <c r="AE343" s="33">
        <v>-2.1565062449021101E-2</v>
      </c>
      <c r="AF343" s="33">
        <v>0.34619152618518101</v>
      </c>
      <c r="AG343" s="33">
        <v>-0.11450629630273</v>
      </c>
      <c r="AH343" s="33">
        <v>-0.48672388411450201</v>
      </c>
      <c r="AI343" s="33">
        <v>0.55049983625348697</v>
      </c>
      <c r="AK343" cm="1">
        <f t="array" ref="AK343">MMULT(Z343:AI343,MMULT($AA$16:$AJ$25,TRANSPOSE(Z343:AI343)))</f>
        <v>1.4917622621804516E-4</v>
      </c>
      <c r="AL343">
        <f t="shared" si="65"/>
        <v>1.2213771989768155E-2</v>
      </c>
      <c r="AM343" s="43" cm="1">
        <f t="array" ref="AM343">MMULT($Y$6:$AH$6,TRANSPOSE(Z343:AI343))</f>
        <v>5.5007327305137844E-3</v>
      </c>
      <c r="BK343" s="4"/>
    </row>
    <row r="344" spans="1:63" ht="12.75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33">
        <v>-0.35872780589961001</v>
      </c>
      <c r="AA344" s="33">
        <v>0.33420693989772499</v>
      </c>
      <c r="AB344" s="33">
        <v>0.27696877555235</v>
      </c>
      <c r="AC344" s="33">
        <v>0.387938841527454</v>
      </c>
      <c r="AD344" s="33">
        <v>8.7195130765400794E-2</v>
      </c>
      <c r="AE344" s="33">
        <v>-2.13982012093322E-2</v>
      </c>
      <c r="AF344" s="33">
        <v>0.34576056465647098</v>
      </c>
      <c r="AG344" s="33">
        <v>-0.115507628878491</v>
      </c>
      <c r="AH344" s="33">
        <v>-0.48922229209465601</v>
      </c>
      <c r="AI344" s="33">
        <v>0.55278567568229398</v>
      </c>
      <c r="AK344" cm="1">
        <f t="array" ref="AK344">MMULT(Z344:AI344,MMULT($AA$16:$AJ$25,TRANSPOSE(Z344:AI344)))</f>
        <v>1.50199227775061E-4</v>
      </c>
      <c r="AL344">
        <f t="shared" si="65"/>
        <v>1.2255579454887516E-2</v>
      </c>
      <c r="AM344" s="43" cm="1">
        <f t="array" ref="AM344">MMULT($Y$6:$AH$6,TRANSPOSE(Z344:AI344))</f>
        <v>5.5194246457367924E-3</v>
      </c>
      <c r="BK344" s="4"/>
    </row>
    <row r="345" spans="1:63" ht="12.7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33">
        <v>-0.35999816316361199</v>
      </c>
      <c r="AA345" s="33">
        <v>0.33586413403989901</v>
      </c>
      <c r="AB345" s="33">
        <v>0.276763784341923</v>
      </c>
      <c r="AC345" s="33">
        <v>0.38870427300312699</v>
      </c>
      <c r="AD345" s="33">
        <v>8.7725855038109798E-2</v>
      </c>
      <c r="AE345" s="33">
        <v>-2.1231339969643302E-2</v>
      </c>
      <c r="AF345" s="33">
        <v>0.34532960312776101</v>
      </c>
      <c r="AG345" s="33">
        <v>-0.11650896145425201</v>
      </c>
      <c r="AH345" s="33">
        <v>-0.49172070007481</v>
      </c>
      <c r="AI345" s="33">
        <v>0.55507151511110098</v>
      </c>
      <c r="AK345" cm="1">
        <f t="array" ref="AK345">MMULT(Z345:AI345,MMULT($AA$16:$AJ$25,TRANSPOSE(Z345:AI345)))</f>
        <v>1.512266488564689E-4</v>
      </c>
      <c r="AL345">
        <f t="shared" si="65"/>
        <v>1.2297424480616619E-2</v>
      </c>
      <c r="AM345" s="43" cm="1">
        <f t="array" ref="AM345">MMULT($Y$6:$AH$6,TRANSPOSE(Z345:AI345))</f>
        <v>5.5381165609597978E-3</v>
      </c>
      <c r="BK345" s="4"/>
    </row>
    <row r="346" spans="1:63" ht="12.7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33">
        <v>-0.36126852042761398</v>
      </c>
      <c r="AA346" s="33">
        <v>0.33752132818207398</v>
      </c>
      <c r="AB346" s="33">
        <v>0.27655879313149601</v>
      </c>
      <c r="AC346" s="33">
        <v>0.38946970447880003</v>
      </c>
      <c r="AD346" s="33">
        <v>8.8256579310817804E-2</v>
      </c>
      <c r="AE346" s="33">
        <v>-2.10644787299544E-2</v>
      </c>
      <c r="AF346" s="33">
        <v>0.34489864159905098</v>
      </c>
      <c r="AG346" s="33">
        <v>-0.11751029403001299</v>
      </c>
      <c r="AH346" s="33">
        <v>-0.494219108054964</v>
      </c>
      <c r="AI346" s="33">
        <v>0.55735735453990798</v>
      </c>
      <c r="AK346" cm="1">
        <f t="array" ref="AK346">MMULT(Z346:AI346,MMULT($AA$16:$AJ$25,TRANSPOSE(Z346:AI346)))</f>
        <v>1.5225848946226901E-4</v>
      </c>
      <c r="AL346">
        <f t="shared" si="65"/>
        <v>1.2339306684829136E-2</v>
      </c>
      <c r="AM346" s="43" cm="1">
        <f t="array" ref="AM346">MMULT($Y$6:$AH$6,TRANSPOSE(Z346:AI346))</f>
        <v>5.5568084761828057E-3</v>
      </c>
      <c r="BK346" s="4"/>
    </row>
    <row r="347" spans="1:63" ht="12.7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33">
        <v>-0.36253887769161602</v>
      </c>
      <c r="AA347" s="33">
        <v>0.339178522324249</v>
      </c>
      <c r="AB347" s="33">
        <v>0.27635380192106901</v>
      </c>
      <c r="AC347" s="33">
        <v>0.39023513595447301</v>
      </c>
      <c r="AD347" s="33">
        <v>8.8787303583526794E-2</v>
      </c>
      <c r="AE347" s="33">
        <v>-2.0897617490265499E-2</v>
      </c>
      <c r="AF347" s="33">
        <v>0.34446768007034101</v>
      </c>
      <c r="AG347" s="33">
        <v>-0.118511626605774</v>
      </c>
      <c r="AH347" s="33">
        <v>-0.49671751603511799</v>
      </c>
      <c r="AI347" s="33">
        <v>0.55964319396871498</v>
      </c>
      <c r="AK347" cm="1">
        <f t="array" ref="AK347">MMULT(Z347:AI347,MMULT($AA$16:$AJ$25,TRANSPOSE(Z347:AI347)))</f>
        <v>1.5329474959246129E-4</v>
      </c>
      <c r="AL347">
        <f t="shared" si="65"/>
        <v>1.2381225690232017E-2</v>
      </c>
      <c r="AM347" s="43" cm="1">
        <f t="array" ref="AM347">MMULT($Y$6:$AH$6,TRANSPOSE(Z347:AI347))</f>
        <v>5.5755003914058155E-3</v>
      </c>
      <c r="BK347" s="4"/>
    </row>
    <row r="348" spans="1:63" ht="12.7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33">
        <v>-0.36380923495561701</v>
      </c>
      <c r="AA348" s="33">
        <v>0.34083571646642402</v>
      </c>
      <c r="AB348" s="33">
        <v>0.27614881071064201</v>
      </c>
      <c r="AC348" s="33">
        <v>0.391000567430146</v>
      </c>
      <c r="AD348" s="33">
        <v>8.93180278562348E-2</v>
      </c>
      <c r="AE348" s="33">
        <v>-2.0730756250576601E-2</v>
      </c>
      <c r="AF348" s="33">
        <v>0.34403671854163098</v>
      </c>
      <c r="AG348" s="33">
        <v>-0.119512959181535</v>
      </c>
      <c r="AH348" s="33">
        <v>-0.49921592401527198</v>
      </c>
      <c r="AI348" s="33">
        <v>0.56192903339752198</v>
      </c>
      <c r="AK348" cm="1">
        <f t="array" ref="AK348">MMULT(Z348:AI348,MMULT($AA$16:$AJ$25,TRANSPOSE(Z348:AI348)))</f>
        <v>1.543354292470457E-4</v>
      </c>
      <c r="AL348">
        <f t="shared" si="65"/>
        <v>1.2423181124295246E-2</v>
      </c>
      <c r="AM348" s="43" cm="1">
        <f t="array" ref="AM348">MMULT($Y$6:$AH$6,TRANSPOSE(Z348:AI348))</f>
        <v>5.5941923066288243E-3</v>
      </c>
      <c r="BK348" s="4"/>
    </row>
    <row r="349" spans="1:63" ht="12.7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33">
        <v>-0.365079592219619</v>
      </c>
      <c r="AA349" s="33">
        <v>0.34249291060859899</v>
      </c>
      <c r="AB349" s="33">
        <v>0.27594381950021502</v>
      </c>
      <c r="AC349" s="33">
        <v>0.39176599890581898</v>
      </c>
      <c r="AD349" s="33">
        <v>8.9848752128942805E-2</v>
      </c>
      <c r="AE349" s="33">
        <v>-2.0563895010887699E-2</v>
      </c>
      <c r="AF349" s="33">
        <v>0.34360575701292101</v>
      </c>
      <c r="AG349" s="33">
        <v>-0.120514291757296</v>
      </c>
      <c r="AH349" s="33">
        <v>-0.50171433199542603</v>
      </c>
      <c r="AI349" s="33">
        <v>0.56421487282632998</v>
      </c>
      <c r="AK349" cm="1">
        <f t="array" ref="AK349">MMULT(Z349:AI349,MMULT($AA$16:$AJ$25,TRANSPOSE(Z349:AI349)))</f>
        <v>1.553805284260225E-4</v>
      </c>
      <c r="AL349">
        <f t="shared" si="65"/>
        <v>1.2465172619182716E-2</v>
      </c>
      <c r="AM349" s="43" cm="1">
        <f t="array" ref="AM349">MMULT($Y$6:$AH$6,TRANSPOSE(Z349:AI349))</f>
        <v>5.6128842218518375E-3</v>
      </c>
      <c r="BK349" s="4"/>
    </row>
    <row r="350" spans="1:63" ht="12.75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33">
        <v>-0.36634994948362098</v>
      </c>
      <c r="AA350" s="33">
        <v>0.34415010475077301</v>
      </c>
      <c r="AB350" s="33">
        <v>0.27573882828978802</v>
      </c>
      <c r="AC350" s="33">
        <v>0.39253143038149202</v>
      </c>
      <c r="AD350" s="33">
        <v>9.0379476401651795E-2</v>
      </c>
      <c r="AE350" s="33">
        <v>-2.0397033771198801E-2</v>
      </c>
      <c r="AF350" s="33">
        <v>0.34317479548421098</v>
      </c>
      <c r="AG350" s="33">
        <v>-0.121515624333057</v>
      </c>
      <c r="AH350" s="33">
        <v>-0.50421273997558003</v>
      </c>
      <c r="AI350" s="33">
        <v>0.56650071225513698</v>
      </c>
      <c r="AK350" cm="1">
        <f t="array" ref="AK350">MMULT(Z350:AI350,MMULT($AA$16:$AJ$25,TRANSPOSE(Z350:AI350)))</f>
        <v>1.5643004712939109E-4</v>
      </c>
      <c r="AL350">
        <f t="shared" si="65"/>
        <v>1.2507199811684112E-2</v>
      </c>
      <c r="AM350" s="43" cm="1">
        <f t="array" ref="AM350">MMULT($Y$6:$AH$6,TRANSPOSE(Z350:AI350))</f>
        <v>5.6315761370748429E-3</v>
      </c>
      <c r="BK350" s="4"/>
    </row>
    <row r="351" spans="1:63" ht="12.7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33">
        <v>-0.36762030674762303</v>
      </c>
      <c r="AA351" s="33">
        <v>0.34580729889294798</v>
      </c>
      <c r="AB351" s="33">
        <v>0.27553383707936102</v>
      </c>
      <c r="AC351" s="33">
        <v>0.393296861857165</v>
      </c>
      <c r="AD351" s="33">
        <v>9.0910200674359801E-2</v>
      </c>
      <c r="AE351" s="33">
        <v>-2.02301725315099E-2</v>
      </c>
      <c r="AF351" s="33">
        <v>0.34274383395550101</v>
      </c>
      <c r="AG351" s="33">
        <v>-0.122516956908818</v>
      </c>
      <c r="AH351" s="33">
        <v>-0.50671114795573402</v>
      </c>
      <c r="AI351" s="33">
        <v>0.56878655168394399</v>
      </c>
      <c r="AK351" cm="1">
        <f t="array" ref="AK351">MMULT(Z351:AI351,MMULT($AA$16:$AJ$25,TRANSPOSE(Z351:AI351)))</f>
        <v>1.5748398535715195E-4</v>
      </c>
      <c r="AL351">
        <f t="shared" si="65"/>
        <v>1.2549262343147981E-2</v>
      </c>
      <c r="AM351" s="43" cm="1">
        <f t="array" ref="AM351">MMULT($Y$6:$AH$6,TRANSPOSE(Z351:AI351))</f>
        <v>5.6502680522978509E-3</v>
      </c>
      <c r="BK351" s="4"/>
    </row>
    <row r="352" spans="1:63" ht="12.7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33">
        <v>-0.36889066401162501</v>
      </c>
      <c r="AA352" s="33">
        <v>0.347464493035123</v>
      </c>
      <c r="AB352" s="33">
        <v>0.27532884586893402</v>
      </c>
      <c r="AC352" s="33">
        <v>0.39406229333283799</v>
      </c>
      <c r="AD352" s="33">
        <v>9.1440924947068805E-2</v>
      </c>
      <c r="AE352" s="33">
        <v>-2.0063311291821002E-2</v>
      </c>
      <c r="AF352" s="33">
        <v>0.34231287242679098</v>
      </c>
      <c r="AG352" s="33">
        <v>-0.12351828948457901</v>
      </c>
      <c r="AH352" s="33">
        <v>-0.50920955593588801</v>
      </c>
      <c r="AI352" s="33">
        <v>0.57107239111275099</v>
      </c>
      <c r="AK352" cm="1">
        <f t="array" ref="AK352">MMULT(Z352:AI352,MMULT($AA$16:$AJ$25,TRANSPOSE(Z352:AI352)))</f>
        <v>1.5854234310930498E-4</v>
      </c>
      <c r="AL352">
        <f t="shared" si="65"/>
        <v>1.2591359859415702E-2</v>
      </c>
      <c r="AM352" s="43" cm="1">
        <f t="array" ref="AM352">MMULT($Y$6:$AH$6,TRANSPOSE(Z352:AI352))</f>
        <v>5.6689599675208606E-3</v>
      </c>
      <c r="BK352" s="4"/>
    </row>
    <row r="353" spans="1:63" ht="12.7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33">
        <v>-0.370161021275626</v>
      </c>
      <c r="AA353" s="33">
        <v>0.34912168717729802</v>
      </c>
      <c r="AB353" s="33">
        <v>0.27512385465850703</v>
      </c>
      <c r="AC353" s="33">
        <v>0.39482772480851103</v>
      </c>
      <c r="AD353" s="33">
        <v>9.1971649219776797E-2</v>
      </c>
      <c r="AE353" s="33">
        <v>-1.98964500521321E-2</v>
      </c>
      <c r="AF353" s="33">
        <v>0.34188191089808101</v>
      </c>
      <c r="AG353" s="33">
        <v>-0.12451962206033999</v>
      </c>
      <c r="AH353" s="33">
        <v>-0.51170796391604201</v>
      </c>
      <c r="AI353" s="33">
        <v>0.57335823054155799</v>
      </c>
      <c r="AK353" cm="1">
        <f t="array" ref="AK353">MMULT(Z353:AI353,MMULT($AA$16:$AJ$25,TRANSPOSE(Z353:AI353)))</f>
        <v>1.5960512038585011E-4</v>
      </c>
      <c r="AL353">
        <f t="shared" si="65"/>
        <v>1.2633492010756571E-2</v>
      </c>
      <c r="AM353" s="43" cm="1">
        <f t="array" ref="AM353">MMULT($Y$6:$AH$6,TRANSPOSE(Z353:AI353))</f>
        <v>5.6876518827438712E-3</v>
      </c>
      <c r="BK353" s="4"/>
    </row>
    <row r="354" spans="1:63" ht="12.7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33">
        <v>-0.37143137853962799</v>
      </c>
      <c r="AA354" s="33">
        <v>0.35077888131947299</v>
      </c>
      <c r="AB354" s="33">
        <v>0.27491886344807998</v>
      </c>
      <c r="AC354" s="33">
        <v>0.39559315628418401</v>
      </c>
      <c r="AD354" s="33">
        <v>9.2502373492484802E-2</v>
      </c>
      <c r="AE354" s="33">
        <v>-1.9729588812443199E-2</v>
      </c>
      <c r="AF354" s="33">
        <v>0.34145094936937098</v>
      </c>
      <c r="AG354" s="33">
        <v>-0.125520954636101</v>
      </c>
      <c r="AH354" s="33">
        <v>-0.514206371896196</v>
      </c>
      <c r="AI354" s="33">
        <v>0.57564406997036499</v>
      </c>
      <c r="AK354" cm="1">
        <f t="array" ref="AK354">MMULT(Z354:AI354,MMULT($AA$16:$AJ$25,TRANSPOSE(Z354:AI354)))</f>
        <v>1.606723171867873E-4</v>
      </c>
      <c r="AL354">
        <f t="shared" si="65"/>
        <v>1.2675658451803887E-2</v>
      </c>
      <c r="AM354" s="43" cm="1">
        <f t="array" ref="AM354">MMULT($Y$6:$AH$6,TRANSPOSE(Z354:AI354))</f>
        <v>5.7063437979668783E-3</v>
      </c>
      <c r="BK354" s="4"/>
    </row>
    <row r="355" spans="1:63" ht="12.7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33">
        <v>-0.37270173580362997</v>
      </c>
      <c r="AA355" s="33">
        <v>0.35243607546164701</v>
      </c>
      <c r="AB355" s="33">
        <v>0.27471387223765298</v>
      </c>
      <c r="AC355" s="33">
        <v>0.396358587759857</v>
      </c>
      <c r="AD355" s="33">
        <v>9.3033097765193806E-2</v>
      </c>
      <c r="AE355" s="33">
        <v>-1.9562727572754301E-2</v>
      </c>
      <c r="AF355" s="33">
        <v>0.34101998784066101</v>
      </c>
      <c r="AG355" s="33">
        <v>-0.12652228721186201</v>
      </c>
      <c r="AH355" s="33">
        <v>-0.51670477987635</v>
      </c>
      <c r="AI355" s="33">
        <v>0.57792990939917199</v>
      </c>
      <c r="AK355" cm="1">
        <f t="array" ref="AK355">MMULT(Z355:AI355,MMULT($AA$16:$AJ$25,TRANSPOSE(Z355:AI355)))</f>
        <v>1.6174393351211667E-4</v>
      </c>
      <c r="AL355">
        <f t="shared" si="65"/>
        <v>1.2717858841492017E-2</v>
      </c>
      <c r="AM355" s="43" cm="1">
        <f t="array" ref="AM355">MMULT($Y$6:$AH$6,TRANSPOSE(Z355:AI355))</f>
        <v>5.7250357131898837E-3</v>
      </c>
      <c r="BK355" s="4"/>
    </row>
    <row r="356" spans="1:63" ht="12.75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33">
        <v>-0.37397209306763202</v>
      </c>
      <c r="AA356" s="33">
        <v>0.35409326960382198</v>
      </c>
      <c r="AB356" s="33">
        <v>0.27450888102722598</v>
      </c>
      <c r="AC356" s="33">
        <v>0.39712401923552998</v>
      </c>
      <c r="AD356" s="33">
        <v>9.3563822037901798E-2</v>
      </c>
      <c r="AE356" s="33">
        <v>-1.9395866333065399E-2</v>
      </c>
      <c r="AF356" s="33">
        <v>0.34058902631195098</v>
      </c>
      <c r="AG356" s="33">
        <v>-0.127523619787623</v>
      </c>
      <c r="AH356" s="33">
        <v>-0.51920318785650399</v>
      </c>
      <c r="AI356" s="33">
        <v>0.58021574882797899</v>
      </c>
      <c r="AK356" cm="1">
        <f t="array" ref="AK356">MMULT(Z356:AI356,MMULT($AA$16:$AJ$25,TRANSPOSE(Z356:AI356)))</f>
        <v>1.6281996936183822E-4</v>
      </c>
      <c r="AL356">
        <f t="shared" si="65"/>
        <v>1.2760092842994451E-2</v>
      </c>
      <c r="AM356" s="43" cm="1">
        <f t="array" ref="AM356">MMULT($Y$6:$AH$6,TRANSPOSE(Z356:AI356))</f>
        <v>5.7437276284128917E-3</v>
      </c>
      <c r="BK356" s="4"/>
    </row>
    <row r="357" spans="1:63" ht="12.7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33">
        <v>-0.375242450331634</v>
      </c>
      <c r="AA357" s="33">
        <v>0.355750463745997</v>
      </c>
      <c r="AB357" s="33">
        <v>0.27430388981679898</v>
      </c>
      <c r="AC357" s="33">
        <v>0.39788945071120302</v>
      </c>
      <c r="AD357" s="33">
        <v>9.4094546310610802E-2</v>
      </c>
      <c r="AE357" s="33">
        <v>-1.9229005093376501E-2</v>
      </c>
      <c r="AF357" s="33">
        <v>0.34015806478324101</v>
      </c>
      <c r="AG357" s="33">
        <v>-0.12852495236338399</v>
      </c>
      <c r="AH357" s="33">
        <v>-0.52170159583665798</v>
      </c>
      <c r="AI357" s="33">
        <v>0.582501588256786</v>
      </c>
      <c r="AK357" cm="1">
        <f t="array" ref="AK357">MMULT(Z357:AI357,MMULT($AA$16:$AJ$25,TRANSPOSE(Z357:AI357)))</f>
        <v>1.6390042473595206E-4</v>
      </c>
      <c r="AL357">
        <f t="shared" si="65"/>
        <v>1.2802360123662827E-2</v>
      </c>
      <c r="AM357" s="43" cm="1">
        <f t="array" ref="AM357">MMULT($Y$6:$AH$6,TRANSPOSE(Z357:AI357))</f>
        <v>5.7624195436359032E-3</v>
      </c>
      <c r="BK357" s="4"/>
    </row>
    <row r="358" spans="1:63" ht="12.75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33">
        <v>-0.37651280759563499</v>
      </c>
      <c r="AA358" s="33">
        <v>0.35740765788817203</v>
      </c>
      <c r="AB358" s="33">
        <v>0.27409889860637199</v>
      </c>
      <c r="AC358" s="33">
        <v>0.398654882186876</v>
      </c>
      <c r="AD358" s="33">
        <v>9.4625270583318793E-2</v>
      </c>
      <c r="AE358" s="33">
        <v>-1.90621438536876E-2</v>
      </c>
      <c r="AF358" s="33">
        <v>0.33972710325453098</v>
      </c>
      <c r="AG358" s="33">
        <v>-0.129526284939145</v>
      </c>
      <c r="AH358" s="33">
        <v>-0.52420000381681198</v>
      </c>
      <c r="AI358" s="33">
        <v>0.584787427685593</v>
      </c>
      <c r="AK358" cm="1">
        <f t="array" ref="AK358">MMULT(Z358:AI358,MMULT($AA$16:$AJ$25,TRANSPOSE(Z358:AI358)))</f>
        <v>1.6498529963445785E-4</v>
      </c>
      <c r="AL358">
        <f t="shared" si="65"/>
        <v>1.2844660354966878E-2</v>
      </c>
      <c r="AM358" s="43" cm="1">
        <f t="array" ref="AM358">MMULT($Y$6:$AH$6,TRANSPOSE(Z358:AI358))</f>
        <v>5.781111458858912E-3</v>
      </c>
      <c r="BK358" s="4"/>
    </row>
    <row r="359" spans="1:63" ht="12.7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33">
        <v>-0.37778316485963698</v>
      </c>
      <c r="AA359" s="33">
        <v>0.35906485203034699</v>
      </c>
      <c r="AB359" s="33">
        <v>0.27389390739594499</v>
      </c>
      <c r="AC359" s="33">
        <v>0.39942031366254899</v>
      </c>
      <c r="AD359" s="33">
        <v>9.5155994856026799E-2</v>
      </c>
      <c r="AE359" s="33">
        <v>-1.8895282613998698E-2</v>
      </c>
      <c r="AF359" s="33">
        <v>0.33929614172582101</v>
      </c>
      <c r="AG359" s="33">
        <v>-0.13052761751490599</v>
      </c>
      <c r="AH359" s="33">
        <v>-0.52669841179696597</v>
      </c>
      <c r="AI359" s="33">
        <v>0.5870732671144</v>
      </c>
      <c r="AK359" cm="1">
        <f t="array" ref="AK359">MMULT(Z359:AI359,MMULT($AA$16:$AJ$25,TRANSPOSE(Z359:AI359)))</f>
        <v>1.6607459405735585E-4</v>
      </c>
      <c r="AL359">
        <f t="shared" si="65"/>
        <v>1.2886993212435392E-2</v>
      </c>
      <c r="AM359" s="43" cm="1">
        <f t="array" ref="AM359">MMULT($Y$6:$AH$6,TRANSPOSE(Z359:AI359))</f>
        <v>5.7998033740819192E-3</v>
      </c>
      <c r="BK359" s="4"/>
    </row>
    <row r="360" spans="1:63" ht="12.7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33">
        <v>-0.37905352212363902</v>
      </c>
      <c r="AA360" s="33">
        <v>0.36072204617252102</v>
      </c>
      <c r="AB360" s="33">
        <v>0.27368891618551799</v>
      </c>
      <c r="AC360" s="33">
        <v>0.40018574513822203</v>
      </c>
      <c r="AD360" s="33">
        <v>9.5686719128735803E-2</v>
      </c>
      <c r="AE360" s="33">
        <v>-1.87284213743098E-2</v>
      </c>
      <c r="AF360" s="33">
        <v>0.33886518019711098</v>
      </c>
      <c r="AG360" s="33">
        <v>-0.13152895009066701</v>
      </c>
      <c r="AH360" s="33">
        <v>-0.52919681977711996</v>
      </c>
      <c r="AI360" s="33">
        <v>0.589359106543208</v>
      </c>
      <c r="AK360" cm="1">
        <f t="array" ref="AK360">MMULT(Z360:AI360,MMULT($AA$16:$AJ$25,TRANSPOSE(Z360:AI360)))</f>
        <v>1.6716830800464618E-4</v>
      </c>
      <c r="AL360">
        <f t="shared" si="65"/>
        <v>1.2929358375598001E-2</v>
      </c>
      <c r="AM360" s="43" cm="1">
        <f t="array" ref="AM360">MMULT($Y$6:$AH$6,TRANSPOSE(Z360:AI360))</f>
        <v>5.8184952893049306E-3</v>
      </c>
      <c r="BK360" s="4"/>
    </row>
    <row r="361" spans="1:63" ht="12.7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33">
        <v>-0.38032387938764101</v>
      </c>
      <c r="AA361" s="33">
        <v>0.36237924031469598</v>
      </c>
      <c r="AB361" s="33">
        <v>0.273483924975091</v>
      </c>
      <c r="AC361" s="33">
        <v>0.40095117661389501</v>
      </c>
      <c r="AD361" s="33">
        <v>9.6217443401443795E-2</v>
      </c>
      <c r="AE361" s="33">
        <v>-1.8561560134620899E-2</v>
      </c>
      <c r="AF361" s="33">
        <v>0.33843421866840201</v>
      </c>
      <c r="AG361" s="33">
        <v>-0.132530282666428</v>
      </c>
      <c r="AH361" s="33">
        <v>-0.53169522775727396</v>
      </c>
      <c r="AI361" s="33">
        <v>0.591644945972015</v>
      </c>
      <c r="AK361" cm="1">
        <f t="array" ref="AK361">MMULT(Z361:AI361,MMULT($AA$16:$AJ$25,TRANSPOSE(Z361:AI361)))</f>
        <v>1.6826644147632851E-4</v>
      </c>
      <c r="AL361">
        <f t="shared" si="65"/>
        <v>1.2971755527927918E-2</v>
      </c>
      <c r="AM361" s="43" cm="1">
        <f t="array" ref="AM361">MMULT($Y$6:$AH$6,TRANSPOSE(Z361:AI361))</f>
        <v>5.8371872045279386E-3</v>
      </c>
      <c r="BK361" s="4"/>
    </row>
    <row r="362" spans="1:63" ht="12.75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33">
        <v>-0.38159423665164299</v>
      </c>
      <c r="AA362" s="33">
        <v>0.36403643445687101</v>
      </c>
      <c r="AB362" s="33">
        <v>0.273278933764664</v>
      </c>
      <c r="AC362" s="33">
        <v>0.40171660808956799</v>
      </c>
      <c r="AD362" s="33">
        <v>9.6748167674152799E-2</v>
      </c>
      <c r="AE362" s="33">
        <v>-1.8394698894932001E-2</v>
      </c>
      <c r="AF362" s="33">
        <v>0.33800325713969198</v>
      </c>
      <c r="AG362" s="33">
        <v>-0.13353161524218901</v>
      </c>
      <c r="AH362" s="33">
        <v>-0.53419363573742795</v>
      </c>
      <c r="AI362" s="33">
        <v>0.593930785400822</v>
      </c>
      <c r="AK362" cm="1">
        <f t="array" ref="AK362">MMULT(Z362:AI362,MMULT($AA$16:$AJ$25,TRANSPOSE(Z362:AI362)))</f>
        <v>1.6936899447240304E-4</v>
      </c>
      <c r="AL362">
        <f t="shared" si="65"/>
        <v>1.3014184356785601E-2</v>
      </c>
      <c r="AM362" s="43" cm="1">
        <f t="array" ref="AM362">MMULT($Y$6:$AH$6,TRANSPOSE(Z362:AI362))</f>
        <v>5.8558791197509483E-3</v>
      </c>
      <c r="BK362" s="4"/>
    </row>
    <row r="363" spans="1:63" ht="12.7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33">
        <v>-0.38286459391564398</v>
      </c>
      <c r="AA363" s="33">
        <v>0.36569362859904597</v>
      </c>
      <c r="AB363" s="33">
        <v>0.273073942554237</v>
      </c>
      <c r="AC363" s="33">
        <v>0.40248203956524098</v>
      </c>
      <c r="AD363" s="33">
        <v>9.7278891946860804E-2</v>
      </c>
      <c r="AE363" s="33">
        <v>-1.82278376552431E-2</v>
      </c>
      <c r="AF363" s="33">
        <v>0.33757229561098201</v>
      </c>
      <c r="AG363" s="33">
        <v>-0.13453294781795</v>
      </c>
      <c r="AH363" s="33">
        <v>-0.53669204371758195</v>
      </c>
      <c r="AI363" s="33">
        <v>0.596216624829629</v>
      </c>
      <c r="AK363" cm="1">
        <f t="array" ref="AK363">MMULT(Z363:AI363,MMULT($AA$16:$AJ$25,TRANSPOSE(Z363:AI363)))</f>
        <v>1.7047596699286955E-4</v>
      </c>
      <c r="AL363">
        <f t="shared" si="65"/>
        <v>1.3056644553363224E-2</v>
      </c>
      <c r="AM363" s="43" cm="1">
        <f t="array" ref="AM363">MMULT($Y$6:$AH$6,TRANSPOSE(Z363:AI363))</f>
        <v>5.8745710349739581E-3</v>
      </c>
      <c r="BK363" s="4"/>
    </row>
    <row r="364" spans="1:63" ht="12.75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33">
        <v>-0.38413495117964602</v>
      </c>
      <c r="AA364" s="33">
        <v>0.36735082274122099</v>
      </c>
      <c r="AB364" s="33">
        <v>0.27286895134381001</v>
      </c>
      <c r="AC364" s="33">
        <v>0.40324747104091402</v>
      </c>
      <c r="AD364" s="33">
        <v>9.7809616219568796E-2</v>
      </c>
      <c r="AE364" s="33">
        <v>-1.8060976415554202E-2</v>
      </c>
      <c r="AF364" s="33">
        <v>0.33714133408227198</v>
      </c>
      <c r="AG364" s="33">
        <v>-0.13553428039371099</v>
      </c>
      <c r="AH364" s="33">
        <v>-0.53919045169773605</v>
      </c>
      <c r="AI364" s="33">
        <v>0.59850246425843601</v>
      </c>
      <c r="AK364" cm="1">
        <f t="array" ref="AK364">MMULT(Z364:AI364,MMULT($AA$16:$AJ$25,TRANSPOSE(Z364:AI364)))</f>
        <v>1.7158735903772832E-4</v>
      </c>
      <c r="AL364">
        <f t="shared" si="65"/>
        <v>1.3099135812630096E-2</v>
      </c>
      <c r="AM364" s="43" cm="1">
        <f t="array" ref="AM364">MMULT($Y$6:$AH$6,TRANSPOSE(Z364:AI364))</f>
        <v>5.8932629501969661E-3</v>
      </c>
      <c r="BK364" s="4"/>
    </row>
    <row r="365" spans="1:63" ht="12.7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33">
        <v>-0.38540530844364801</v>
      </c>
      <c r="AA365" s="33">
        <v>0.36900801688339502</v>
      </c>
      <c r="AB365" s="33">
        <v>0.27266396013338301</v>
      </c>
      <c r="AC365" s="33">
        <v>0.404012902516587</v>
      </c>
      <c r="AD365" s="33">
        <v>9.83403404922778E-2</v>
      </c>
      <c r="AE365" s="33">
        <v>-1.7894115175865401E-2</v>
      </c>
      <c r="AF365" s="33">
        <v>0.33671037255356201</v>
      </c>
      <c r="AG365" s="33">
        <v>-0.136535612969472</v>
      </c>
      <c r="AH365" s="33">
        <v>-0.54168885967789004</v>
      </c>
      <c r="AI365" s="33">
        <v>0.60078830368724301</v>
      </c>
      <c r="AK365" cm="1">
        <f t="array" ref="AK365">MMULT(Z365:AI365,MMULT($AA$16:$AJ$25,TRANSPOSE(Z365:AI365)))</f>
        <v>1.7270317060697908E-4</v>
      </c>
      <c r="AL365">
        <f t="shared" si="65"/>
        <v>1.3141657833278839E-2</v>
      </c>
      <c r="AM365" s="43" cm="1">
        <f t="array" ref="AM365">MMULT($Y$6:$AH$6,TRANSPOSE(Z365:AI365))</f>
        <v>5.9119548654199723E-3</v>
      </c>
      <c r="BK365" s="4"/>
    </row>
    <row r="366" spans="1:63" ht="12.7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33">
        <v>-0.38667566570765</v>
      </c>
      <c r="AA366" s="33">
        <v>0.37066521102556999</v>
      </c>
      <c r="AB366" s="33">
        <v>0.27245896892295601</v>
      </c>
      <c r="AC366" s="33">
        <v>0.40477833399225999</v>
      </c>
      <c r="AD366" s="33">
        <v>9.8871064764985805E-2</v>
      </c>
      <c r="AE366" s="33">
        <v>-1.7727253936176499E-2</v>
      </c>
      <c r="AF366" s="33">
        <v>0.33627941102485198</v>
      </c>
      <c r="AG366" s="33">
        <v>-0.13753694554523299</v>
      </c>
      <c r="AH366" s="33">
        <v>-0.54418726765804404</v>
      </c>
      <c r="AI366" s="33">
        <v>0.60307414311605001</v>
      </c>
      <c r="AK366" cm="1">
        <f t="array" ref="AK366">MMULT(Z366:AI366,MMULT($AA$16:$AJ$25,TRANSPOSE(Z366:AI366)))</f>
        <v>1.7382340170062213E-4</v>
      </c>
      <c r="AL366">
        <f t="shared" si="65"/>
        <v>1.3184210317672505E-2</v>
      </c>
      <c r="AM366" s="43" cm="1">
        <f t="array" ref="AM366">MMULT($Y$6:$AH$6,TRANSPOSE(Z366:AI366))</f>
        <v>5.9306467806429803E-3</v>
      </c>
      <c r="BK366" s="4"/>
    </row>
    <row r="367" spans="1:63" ht="12.7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33">
        <v>-0.38794602297165198</v>
      </c>
      <c r="AA367" s="33">
        <v>0.37232240516774501</v>
      </c>
      <c r="AB367" s="33">
        <v>0.27225397771252902</v>
      </c>
      <c r="AC367" s="33">
        <v>0.40554376546793303</v>
      </c>
      <c r="AD367" s="33">
        <v>9.9401789037694796E-2</v>
      </c>
      <c r="AE367" s="33">
        <v>-1.7560392696487601E-2</v>
      </c>
      <c r="AF367" s="33">
        <v>0.33584844949614201</v>
      </c>
      <c r="AG367" s="33">
        <v>-0.13853827812099401</v>
      </c>
      <c r="AH367" s="33">
        <v>-0.54668567563819803</v>
      </c>
      <c r="AI367" s="33">
        <v>0.60535998254485701</v>
      </c>
      <c r="AK367" cm="1">
        <f t="array" ref="AK367">MMULT(Z367:AI367,MMULT($AA$16:$AJ$25,TRANSPOSE(Z367:AI367)))</f>
        <v>1.749480523186574E-4</v>
      </c>
      <c r="AL367">
        <f t="shared" si="65"/>
        <v>1.3226792971792422E-2</v>
      </c>
      <c r="AM367" s="43" cm="1">
        <f t="array" ref="AM367">MMULT($Y$6:$AH$6,TRANSPOSE(Z367:AI367))</f>
        <v>5.94933869586599E-3</v>
      </c>
      <c r="BK367" s="4"/>
    </row>
    <row r="368" spans="1:63" ht="12.7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33">
        <v>-0.38921638023565303</v>
      </c>
      <c r="AA368" s="33">
        <v>0.37397959930991997</v>
      </c>
      <c r="AB368" s="33">
        <v>0.27204898650210202</v>
      </c>
      <c r="AC368" s="33">
        <v>0.40630919694360601</v>
      </c>
      <c r="AD368" s="33">
        <v>9.9932513310402801E-2</v>
      </c>
      <c r="AE368" s="33">
        <v>-1.73935314567987E-2</v>
      </c>
      <c r="AF368" s="33">
        <v>0.33541748796743198</v>
      </c>
      <c r="AG368" s="33">
        <v>-0.139539610696755</v>
      </c>
      <c r="AH368" s="33">
        <v>-0.54918408361835203</v>
      </c>
      <c r="AI368" s="33">
        <v>0.60764582197366401</v>
      </c>
      <c r="AK368" cm="1">
        <f t="array" ref="AK368">MMULT(Z368:AI368,MMULT($AA$16:$AJ$25,TRANSPOSE(Z368:AI368)))</f>
        <v>1.7607712246108464E-4</v>
      </c>
      <c r="AL368">
        <f t="shared" si="65"/>
        <v>1.3269405505186909E-2</v>
      </c>
      <c r="AM368" s="43" cm="1">
        <f t="array" ref="AM368">MMULT($Y$6:$AH$6,TRANSPOSE(Z368:AI368))</f>
        <v>5.968030611088998E-3</v>
      </c>
      <c r="BK368" s="4"/>
    </row>
    <row r="369" spans="1:63" ht="12.7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33">
        <v>-0.39048673749965501</v>
      </c>
      <c r="AA369" s="33">
        <v>0.375636793452095</v>
      </c>
      <c r="AB369" s="33">
        <v>0.27184399529167502</v>
      </c>
      <c r="AC369" s="33">
        <v>0.40707462841927899</v>
      </c>
      <c r="AD369" s="33">
        <v>0.100463237583111</v>
      </c>
      <c r="AE369" s="33">
        <v>-1.7226670217109798E-2</v>
      </c>
      <c r="AF369" s="33">
        <v>0.33498652643872201</v>
      </c>
      <c r="AG369" s="33">
        <v>-0.14054094327251601</v>
      </c>
      <c r="AH369" s="33">
        <v>-0.55168249159850602</v>
      </c>
      <c r="AI369" s="33">
        <v>0.60993166140247101</v>
      </c>
      <c r="AK369" cm="1">
        <f t="array" ref="AK369">MMULT(Z369:AI369,MMULT($AA$16:$AJ$25,TRANSPOSE(Z369:AI369)))</f>
        <v>1.772106121279041E-4</v>
      </c>
      <c r="AL369">
        <f t="shared" si="65"/>
        <v>1.33120476309208E-2</v>
      </c>
      <c r="AM369" s="43" cm="1">
        <f t="array" ref="AM369">MMULT($Y$6:$AH$6,TRANSPOSE(Z369:AI369))</f>
        <v>5.9867225263120069E-3</v>
      </c>
      <c r="BK369" s="4"/>
    </row>
    <row r="370" spans="1:63" ht="12.7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33">
        <v>-0.391757094763657</v>
      </c>
      <c r="AA370" s="33">
        <v>0.37729398759426902</v>
      </c>
      <c r="AB370" s="33">
        <v>0.27163900408124803</v>
      </c>
      <c r="AC370" s="33">
        <v>0.40784005989495198</v>
      </c>
      <c r="AD370" s="33">
        <v>0.10099396185582001</v>
      </c>
      <c r="AE370" s="33">
        <v>-1.70598089774209E-2</v>
      </c>
      <c r="AF370" s="33">
        <v>0.33455556491001198</v>
      </c>
      <c r="AG370" s="33">
        <v>-0.141542275848277</v>
      </c>
      <c r="AH370" s="33">
        <v>-0.55418089957866001</v>
      </c>
      <c r="AI370" s="33">
        <v>0.61221750083127902</v>
      </c>
      <c r="AK370" cm="1">
        <f t="array" ref="AK370">MMULT(Z370:AI370,MMULT($AA$16:$AJ$25,TRANSPOSE(Z370:AI370)))</f>
        <v>1.7834852131911591E-4</v>
      </c>
      <c r="AL370">
        <f t="shared" si="65"/>
        <v>1.3354719065525711E-2</v>
      </c>
      <c r="AM370" s="43" cm="1">
        <f t="array" ref="AM370">MMULT($Y$6:$AH$6,TRANSPOSE(Z370:AI370))</f>
        <v>6.0054144415350175E-3</v>
      </c>
      <c r="BK370" s="4"/>
    </row>
    <row r="371" spans="1:63" ht="12.7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33">
        <v>-0.39302745202765899</v>
      </c>
      <c r="AA371" s="33">
        <v>0.37895118173644399</v>
      </c>
      <c r="AB371" s="33">
        <v>0.27143401287082097</v>
      </c>
      <c r="AC371" s="33">
        <v>0.40860549137062502</v>
      </c>
      <c r="AD371" s="33">
        <v>0.101524686128528</v>
      </c>
      <c r="AE371" s="33">
        <v>-1.6892947737731999E-2</v>
      </c>
      <c r="AF371" s="33">
        <v>0.33412460338130201</v>
      </c>
      <c r="AG371" s="33">
        <v>-0.14254360842403799</v>
      </c>
      <c r="AH371" s="33">
        <v>-0.55667930755881401</v>
      </c>
      <c r="AI371" s="33">
        <v>0.61450334026008602</v>
      </c>
      <c r="AK371" cm="1">
        <f t="array" ref="AK371">MMULT(Z371:AI371,MMULT($AA$16:$AJ$25,TRANSPOSE(Z371:AI371)))</f>
        <v>1.7949085003471962E-4</v>
      </c>
      <c r="AL371">
        <f t="shared" si="65"/>
        <v>1.3397419528951075E-2</v>
      </c>
      <c r="AM371" s="43" cm="1">
        <f t="array" ref="AM371">MMULT($Y$6:$AH$6,TRANSPOSE(Z371:AI371))</f>
        <v>6.0241063567580255E-3</v>
      </c>
      <c r="BK371" s="4"/>
    </row>
    <row r="372" spans="1:63" ht="12.7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33">
        <v>-0.39429780929166103</v>
      </c>
      <c r="AA372" s="33">
        <v>0.38060837587861901</v>
      </c>
      <c r="AB372" s="33">
        <v>0.27122902166039398</v>
      </c>
      <c r="AC372" s="33">
        <v>0.409370922846298</v>
      </c>
      <c r="AD372" s="33">
        <v>0.102055410401237</v>
      </c>
      <c r="AE372" s="33">
        <v>-1.6726086498043101E-2</v>
      </c>
      <c r="AF372" s="33">
        <v>0.33369364185259198</v>
      </c>
      <c r="AG372" s="33">
        <v>-0.143544940999799</v>
      </c>
      <c r="AH372" s="33">
        <v>-0.559177715538968</v>
      </c>
      <c r="AI372" s="33">
        <v>0.61678917968889302</v>
      </c>
      <c r="AK372" cm="1">
        <f t="array" ref="AK372">MMULT(Z372:AI372,MMULT($AA$16:$AJ$25,TRANSPOSE(Z372:AI372)))</f>
        <v>1.8063759827471562E-4</v>
      </c>
      <c r="AL372">
        <f t="shared" si="65"/>
        <v>1.3440148744516022E-2</v>
      </c>
      <c r="AM372" s="43" cm="1">
        <f t="array" ref="AM372">MMULT($Y$6:$AH$6,TRANSPOSE(Z372:AI372))</f>
        <v>6.0427982719810352E-3</v>
      </c>
      <c r="BK372" s="4"/>
    </row>
    <row r="373" spans="1:63" ht="12.7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33">
        <v>-0.39556816655566202</v>
      </c>
      <c r="AA373" s="33">
        <v>0.38226557002079398</v>
      </c>
      <c r="AB373" s="33">
        <v>0.27102403044996698</v>
      </c>
      <c r="AC373" s="33">
        <v>0.41013635432197099</v>
      </c>
      <c r="AD373" s="33">
        <v>0.10258613467394501</v>
      </c>
      <c r="AE373" s="33">
        <v>-1.6559225258354199E-2</v>
      </c>
      <c r="AF373" s="33">
        <v>0.33326268032388201</v>
      </c>
      <c r="AG373" s="33">
        <v>-0.14454627357555999</v>
      </c>
      <c r="AH373" s="33">
        <v>-0.56167612351912199</v>
      </c>
      <c r="AI373" s="33">
        <v>0.61907501911770002</v>
      </c>
      <c r="AK373" cm="1">
        <f t="array" ref="AK373">MMULT(Z373:AI373,MMULT($AA$16:$AJ$25,TRANSPOSE(Z373:AI373)))</f>
        <v>1.817887660391036E-4</v>
      </c>
      <c r="AL373">
        <f t="shared" si="65"/>
        <v>1.3482906438861898E-2</v>
      </c>
      <c r="AM373" s="43" cm="1">
        <f t="array" ref="AM373">MMULT($Y$6:$AH$6,TRANSPOSE(Z373:AI373))</f>
        <v>6.0614901872040449E-3</v>
      </c>
      <c r="BK373" s="4"/>
    </row>
    <row r="374" spans="1:63" ht="12.7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33">
        <v>-0.396838523819664</v>
      </c>
      <c r="AA374" s="33">
        <v>0.383922764162969</v>
      </c>
      <c r="AB374" s="33">
        <v>0.27081903923953998</v>
      </c>
      <c r="AC374" s="33">
        <v>0.41090178579764303</v>
      </c>
      <c r="AD374" s="33">
        <v>0.103116858946653</v>
      </c>
      <c r="AE374" s="33">
        <v>-1.6392364018665301E-2</v>
      </c>
      <c r="AF374" s="33">
        <v>0.33283171879517198</v>
      </c>
      <c r="AG374" s="33">
        <v>-0.14554760615132101</v>
      </c>
      <c r="AH374" s="33">
        <v>-0.56417453149927599</v>
      </c>
      <c r="AI374" s="33">
        <v>0.62136085854650702</v>
      </c>
      <c r="AK374" cm="1">
        <f t="array" ref="AK374">MMULT(Z374:AI374,MMULT($AA$16:$AJ$25,TRANSPOSE(Z374:AI374)))</f>
        <v>1.8294435332788376E-4</v>
      </c>
      <c r="AL374">
        <f t="shared" si="65"/>
        <v>1.3525692341905598E-2</v>
      </c>
      <c r="AM374" s="43" cm="1">
        <f t="array" ref="AM374">MMULT($Y$6:$AH$6,TRANSPOSE(Z374:AI374))</f>
        <v>6.0801821024270494E-3</v>
      </c>
      <c r="BK374" s="4"/>
    </row>
    <row r="375" spans="1:63" ht="12.7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33">
        <v>-0.39810888108366599</v>
      </c>
      <c r="AA375" s="33">
        <v>0.38557995830514302</v>
      </c>
      <c r="AB375" s="33">
        <v>0.27061404802911299</v>
      </c>
      <c r="AC375" s="33">
        <v>0.41166721727331601</v>
      </c>
      <c r="AD375" s="33">
        <v>0.103647583219362</v>
      </c>
      <c r="AE375" s="33">
        <v>-1.62255027789764E-2</v>
      </c>
      <c r="AF375" s="33">
        <v>0.33240075726646201</v>
      </c>
      <c r="AG375" s="33">
        <v>-0.146548938727082</v>
      </c>
      <c r="AH375" s="33">
        <v>-0.56667293947942998</v>
      </c>
      <c r="AI375" s="33">
        <v>0.62364669797531402</v>
      </c>
      <c r="AK375" cm="1">
        <f t="array" ref="AK375">MMULT(Z375:AI375,MMULT($AA$16:$AJ$25,TRANSPOSE(Z375:AI375)))</f>
        <v>1.8410436014105604E-4</v>
      </c>
      <c r="AL375">
        <f t="shared" si="65"/>
        <v>1.3568506186793594E-2</v>
      </c>
      <c r="AM375" s="43" cm="1">
        <f t="array" ref="AM375">MMULT($Y$6:$AH$6,TRANSPOSE(Z375:AI375))</f>
        <v>6.0988740176500574E-3</v>
      </c>
      <c r="BK375" s="4"/>
    </row>
    <row r="376" spans="1:63" ht="12.7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33">
        <v>-0.39937923834766798</v>
      </c>
      <c r="AA376" s="33">
        <v>0.38723715244731799</v>
      </c>
      <c r="AB376" s="33">
        <v>0.27040905681868599</v>
      </c>
      <c r="AC376" s="33">
        <v>0.41243264874898899</v>
      </c>
      <c r="AD376" s="33">
        <v>0.10417830749206999</v>
      </c>
      <c r="AE376" s="33">
        <v>-1.6058641539287499E-2</v>
      </c>
      <c r="AF376" s="33">
        <v>0.33196979573775198</v>
      </c>
      <c r="AG376" s="33">
        <v>-0.14755027130284301</v>
      </c>
      <c r="AH376" s="33">
        <v>-0.56917134745958398</v>
      </c>
      <c r="AI376" s="33">
        <v>0.62593253740412103</v>
      </c>
      <c r="AK376" cm="1">
        <f t="array" ref="AK376">MMULT(Z376:AI376,MMULT($AA$16:$AJ$25,TRANSPOSE(Z376:AI376)))</f>
        <v>1.8526878647862047E-4</v>
      </c>
      <c r="AL376">
        <f t="shared" si="65"/>
        <v>1.3611347709856673E-2</v>
      </c>
      <c r="AM376" s="43" cm="1">
        <f t="array" ref="AM376">MMULT($Y$6:$AH$6,TRANSPOSE(Z376:AI376))</f>
        <v>6.1175659328730654E-3</v>
      </c>
      <c r="BK376" s="4"/>
    </row>
    <row r="377" spans="1:63" ht="12.7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33">
        <v>-0.40064959561167002</v>
      </c>
      <c r="AA377" s="33">
        <v>0.38889434658949301</v>
      </c>
      <c r="AB377" s="33">
        <v>0.27020406560825899</v>
      </c>
      <c r="AC377" s="33">
        <v>0.41319808022466198</v>
      </c>
      <c r="AD377" s="33">
        <v>0.104709031764779</v>
      </c>
      <c r="AE377" s="33">
        <v>-1.5891780299598601E-2</v>
      </c>
      <c r="AF377" s="33">
        <v>0.33153883420904201</v>
      </c>
      <c r="AG377" s="33">
        <v>-0.148551603878604</v>
      </c>
      <c r="AH377" s="33">
        <v>-0.57166975543973797</v>
      </c>
      <c r="AI377" s="33">
        <v>0.62821837683292803</v>
      </c>
      <c r="AK377" cm="1">
        <f t="array" ref="AK377">MMULT(Z377:AI377,MMULT($AA$16:$AJ$25,TRANSPOSE(Z377:AI377)))</f>
        <v>1.8643763234057722E-4</v>
      </c>
      <c r="AL377">
        <f t="shared" si="65"/>
        <v>1.3654216650565393E-2</v>
      </c>
      <c r="AM377" s="43" cm="1">
        <f t="array" ref="AM377">MMULT($Y$6:$AH$6,TRANSPOSE(Z377:AI377))</f>
        <v>6.1362578480960743E-3</v>
      </c>
      <c r="BK377" s="4"/>
    </row>
    <row r="378" spans="1:63" ht="12.7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33">
        <v>-0.401919952875671</v>
      </c>
      <c r="AA378" s="33">
        <v>0.39055154073166798</v>
      </c>
      <c r="AB378" s="33">
        <v>0.269999074397832</v>
      </c>
      <c r="AC378" s="33">
        <v>0.41396351170033502</v>
      </c>
      <c r="AD378" s="33">
        <v>0.105239756037487</v>
      </c>
      <c r="AE378" s="33">
        <v>-1.5724919059909699E-2</v>
      </c>
      <c r="AF378" s="33">
        <v>0.33110787268033198</v>
      </c>
      <c r="AG378" s="33">
        <v>-0.14955293645436499</v>
      </c>
      <c r="AH378" s="33">
        <v>-0.57416816341989196</v>
      </c>
      <c r="AI378" s="33">
        <v>0.63050421626173503</v>
      </c>
      <c r="AK378" cm="1">
        <f t="array" ref="AK378">MMULT(Z378:AI378,MMULT($AA$16:$AJ$25,TRANSPOSE(Z378:AI378)))</f>
        <v>1.8761089772692589E-4</v>
      </c>
      <c r="AL378">
        <f t="shared" ref="AL378:AL441" si="66">SQRT(AK378)</f>
        <v>1.3697112751486201E-2</v>
      </c>
      <c r="AM378" s="43" cm="1">
        <f t="array" ref="AM378">MMULT($Y$6:$AH$6,TRANSPOSE(Z378:AI378))</f>
        <v>6.1549497633190831E-3</v>
      </c>
      <c r="BK378" s="4"/>
    </row>
    <row r="379" spans="1:63" ht="12.7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33">
        <v>-0.40319031013967299</v>
      </c>
      <c r="AA379" s="33">
        <v>0.392208734873843</v>
      </c>
      <c r="AB379" s="33">
        <v>0.269794083187405</v>
      </c>
      <c r="AC379" s="33">
        <v>0.414728943176008</v>
      </c>
      <c r="AD379" s="33">
        <v>0.10577048031019499</v>
      </c>
      <c r="AE379" s="33">
        <v>-1.5558057820220799E-2</v>
      </c>
      <c r="AF379" s="33">
        <v>0.33067691115162201</v>
      </c>
      <c r="AG379" s="33">
        <v>-0.150554269030126</v>
      </c>
      <c r="AH379" s="33">
        <v>-0.57666657140004596</v>
      </c>
      <c r="AI379" s="33">
        <v>0.63279005569054203</v>
      </c>
      <c r="AK379" cm="1">
        <f t="array" ref="AK379">MMULT(Z379:AI379,MMULT($AA$16:$AJ$25,TRANSPOSE(Z379:AI379)))</f>
        <v>1.8878858263766685E-4</v>
      </c>
      <c r="AL379">
        <f t="shared" si="66"/>
        <v>1.3740035758238289E-2</v>
      </c>
      <c r="AM379" s="43" cm="1">
        <f t="array" ref="AM379">MMULT($Y$6:$AH$6,TRANSPOSE(Z379:AI379))</f>
        <v>6.173641678542092E-3</v>
      </c>
      <c r="BK379" s="4"/>
    </row>
    <row r="380" spans="1:63" ht="12.7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33">
        <v>-0.40446066740367498</v>
      </c>
      <c r="AA380" s="33">
        <v>0.39386592901601702</v>
      </c>
      <c r="AB380" s="33">
        <v>0.269589091976978</v>
      </c>
      <c r="AC380" s="33">
        <v>0.41549437465168099</v>
      </c>
      <c r="AD380" s="33">
        <v>0.106301204582904</v>
      </c>
      <c r="AE380" s="33">
        <v>-1.53911965805319E-2</v>
      </c>
      <c r="AF380" s="33">
        <v>0.33024594962291198</v>
      </c>
      <c r="AG380" s="33">
        <v>-0.15155560160588699</v>
      </c>
      <c r="AH380" s="33">
        <v>-0.57916497938019995</v>
      </c>
      <c r="AI380" s="33">
        <v>0.63507589511935003</v>
      </c>
      <c r="AK380" cm="1">
        <f t="array" ref="AK380">MMULT(Z380:AI380,MMULT($AA$16:$AJ$25,TRANSPOSE(Z380:AI380)))</f>
        <v>1.899706870728001E-4</v>
      </c>
      <c r="AL380">
        <f t="shared" si="66"/>
        <v>1.3782985419451044E-2</v>
      </c>
      <c r="AM380" s="43" cm="1">
        <f t="array" ref="AM380">MMULT($Y$6:$AH$6,TRANSPOSE(Z380:AI380))</f>
        <v>6.1923335937651026E-3</v>
      </c>
      <c r="BK380" s="4"/>
    </row>
    <row r="381" spans="1:63" ht="12.7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33">
        <v>-0.40573102466767702</v>
      </c>
      <c r="AA381" s="33">
        <v>0.39552312315819199</v>
      </c>
      <c r="AB381" s="33">
        <v>0.269384100766551</v>
      </c>
      <c r="AC381" s="33">
        <v>0.41625980612735403</v>
      </c>
      <c r="AD381" s="33">
        <v>0.106831928855612</v>
      </c>
      <c r="AE381" s="33">
        <v>-1.5224335340843E-2</v>
      </c>
      <c r="AF381" s="33">
        <v>0.32981498809420201</v>
      </c>
      <c r="AG381" s="33">
        <v>-0.15255693418164801</v>
      </c>
      <c r="AH381" s="33">
        <v>-0.58166338736035395</v>
      </c>
      <c r="AI381" s="33">
        <v>0.63736173454815703</v>
      </c>
      <c r="AK381" cm="1">
        <f t="array" ref="AK381">MMULT(Z381:AI381,MMULT($AA$16:$AJ$25,TRANSPOSE(Z381:AI381)))</f>
        <v>1.9115721103232531E-4</v>
      </c>
      <c r="AL381">
        <f t="shared" si="66"/>
        <v>1.3825961486722192E-2</v>
      </c>
      <c r="AM381" s="43" cm="1">
        <f t="array" ref="AM381">MMULT($Y$6:$AH$6,TRANSPOSE(Z381:AI381))</f>
        <v>6.2110255089881088E-3</v>
      </c>
      <c r="BK381" s="4"/>
    </row>
    <row r="382" spans="1:63" ht="12.7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33">
        <v>-0.40700138193167901</v>
      </c>
      <c r="AA382" s="33">
        <v>0.39718031730036701</v>
      </c>
      <c r="AB382" s="33">
        <v>0.26917910955612401</v>
      </c>
      <c r="AC382" s="33">
        <v>0.41702523760302701</v>
      </c>
      <c r="AD382" s="33">
        <v>0.107362653128321</v>
      </c>
      <c r="AE382" s="33">
        <v>-1.50574741011541E-2</v>
      </c>
      <c r="AF382" s="33">
        <v>0.32938402656549198</v>
      </c>
      <c r="AG382" s="33">
        <v>-0.153558266757409</v>
      </c>
      <c r="AH382" s="33">
        <v>-0.58416179534050805</v>
      </c>
      <c r="AI382" s="33">
        <v>0.63964757397696403</v>
      </c>
      <c r="AK382" cm="1">
        <f t="array" ref="AK382">MMULT(Z382:AI382,MMULT($AA$16:$AJ$25,TRANSPOSE(Z382:AI382)))</f>
        <v>1.9234815451624275E-4</v>
      </c>
      <c r="AL382">
        <f t="shared" si="66"/>
        <v>1.3868963714576615E-2</v>
      </c>
      <c r="AM382" s="43" cm="1">
        <f t="array" ref="AM382">MMULT($Y$6:$AH$6,TRANSPOSE(Z382:AI382))</f>
        <v>6.2297174242111194E-3</v>
      </c>
      <c r="BK382" s="4"/>
    </row>
    <row r="383" spans="1:63" ht="12.7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33">
        <v>-0.40827173919567999</v>
      </c>
      <c r="AA383" s="33">
        <v>0.39883751144254198</v>
      </c>
      <c r="AB383" s="33">
        <v>0.26897411834569701</v>
      </c>
      <c r="AC383" s="33">
        <v>0.41779066907869999</v>
      </c>
      <c r="AD383" s="33">
        <v>0.107893377401029</v>
      </c>
      <c r="AE383" s="33">
        <v>-1.4890612861465201E-2</v>
      </c>
      <c r="AF383" s="33">
        <v>0.32895306503678201</v>
      </c>
      <c r="AG383" s="33">
        <v>-0.15455959933317001</v>
      </c>
      <c r="AH383" s="33">
        <v>-0.58666020332066204</v>
      </c>
      <c r="AI383" s="33">
        <v>0.64193341340577104</v>
      </c>
      <c r="AK383" cm="1">
        <f t="array" ref="AK383">MMULT(Z383:AI383,MMULT($AA$16:$AJ$25,TRANSPOSE(Z383:AI383)))</f>
        <v>1.935435175245522E-4</v>
      </c>
      <c r="AL383">
        <f t="shared" si="66"/>
        <v>1.3911991860425745E-2</v>
      </c>
      <c r="AM383" s="43" cm="1">
        <f t="array" ref="AM383">MMULT($Y$6:$AH$6,TRANSPOSE(Z383:AI383))</f>
        <v>6.2484093394341283E-3</v>
      </c>
      <c r="BK383" s="4"/>
    </row>
    <row r="384" spans="1:63" ht="12.7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33">
        <v>-0.40954209645968198</v>
      </c>
      <c r="AA384" s="33">
        <v>0.400494705584717</v>
      </c>
      <c r="AB384" s="33">
        <v>0.26876912713527001</v>
      </c>
      <c r="AC384" s="33">
        <v>0.41855610055437298</v>
      </c>
      <c r="AD384" s="33">
        <v>0.10842410167373701</v>
      </c>
      <c r="AE384" s="33">
        <v>-1.4723751621776301E-2</v>
      </c>
      <c r="AF384" s="33">
        <v>0.32852210350807198</v>
      </c>
      <c r="AG384" s="33">
        <v>-0.15556093190893</v>
      </c>
      <c r="AH384" s="33">
        <v>-0.58915861130081604</v>
      </c>
      <c r="AI384" s="33">
        <v>0.64421925283457804</v>
      </c>
      <c r="AK384" cm="1">
        <f t="array" ref="AK384">MMULT(Z384:AI384,MMULT($AA$16:$AJ$25,TRANSPOSE(Z384:AI384)))</f>
        <v>1.9474330005725399E-4</v>
      </c>
      <c r="AL384">
        <f t="shared" si="66"/>
        <v>1.3955045684527658E-2</v>
      </c>
      <c r="AM384" s="43" cm="1">
        <f t="array" ref="AM384">MMULT($Y$6:$AH$6,TRANSPOSE(Z384:AI384))</f>
        <v>6.267101254657138E-3</v>
      </c>
      <c r="BK384" s="4"/>
    </row>
    <row r="385" spans="1:63" ht="12.7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33">
        <v>-0.41081245372368402</v>
      </c>
      <c r="AA385" s="33">
        <v>0.40215189972689103</v>
      </c>
      <c r="AB385" s="33">
        <v>0.26856413592484302</v>
      </c>
      <c r="AC385" s="33">
        <v>0.41932153203004602</v>
      </c>
      <c r="AD385" s="33">
        <v>0.108954825946446</v>
      </c>
      <c r="AE385" s="33">
        <v>-1.4556890382087399E-2</v>
      </c>
      <c r="AF385" s="33">
        <v>0.32809114197936201</v>
      </c>
      <c r="AG385" s="33">
        <v>-0.15656226448469199</v>
      </c>
      <c r="AH385" s="33">
        <v>-0.59165701928097003</v>
      </c>
      <c r="AI385" s="33">
        <v>0.64650509226338504</v>
      </c>
      <c r="AK385" cm="1">
        <f t="array" ref="AK385">MMULT(Z385:AI385,MMULT($AA$16:$AJ$25,TRANSPOSE(Z385:AI385)))</f>
        <v>1.9594750211434755E-4</v>
      </c>
      <c r="AL385">
        <f t="shared" si="66"/>
        <v>1.3998124949947673E-2</v>
      </c>
      <c r="AM385" s="43" cm="1">
        <f t="array" ref="AM385">MMULT($Y$6:$AH$6,TRANSPOSE(Z385:AI385))</f>
        <v>6.2857931698801425E-3</v>
      </c>
      <c r="BK385" s="4"/>
    </row>
    <row r="386" spans="1:63" ht="12.7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33">
        <v>-0.41208281098768601</v>
      </c>
      <c r="AA386" s="33">
        <v>0.40380909386906599</v>
      </c>
      <c r="AB386" s="33">
        <v>0.26835914471441602</v>
      </c>
      <c r="AC386" s="33">
        <v>0.420086963505719</v>
      </c>
      <c r="AD386" s="33">
        <v>0.109485550219154</v>
      </c>
      <c r="AE386" s="33">
        <v>-1.43900291423985E-2</v>
      </c>
      <c r="AF386" s="33">
        <v>0.32766018045065198</v>
      </c>
      <c r="AG386" s="33">
        <v>-0.157563597060453</v>
      </c>
      <c r="AH386" s="33">
        <v>-0.59415542726112403</v>
      </c>
      <c r="AI386" s="33">
        <v>0.64879093169219204</v>
      </c>
      <c r="AK386" cm="1">
        <f t="array" ref="AK386">MMULT(Z386:AI386,MMULT($AA$16:$AJ$25,TRANSPOSE(Z386:AI386)))</f>
        <v>1.971561236958335E-4</v>
      </c>
      <c r="AL386">
        <f t="shared" si="66"/>
        <v>1.4041229422519721E-2</v>
      </c>
      <c r="AM386" s="43" cm="1">
        <f t="array" ref="AM386">MMULT($Y$6:$AH$6,TRANSPOSE(Z386:AI386))</f>
        <v>6.3044850851031505E-3</v>
      </c>
      <c r="BK386" s="4"/>
    </row>
    <row r="387" spans="1:63" ht="12.7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33">
        <v>-0.413353168251688</v>
      </c>
      <c r="AA387" s="33">
        <v>0.40546628801124102</v>
      </c>
      <c r="AB387" s="33">
        <v>0.26815415350398902</v>
      </c>
      <c r="AC387" s="33">
        <v>0.42085239498139199</v>
      </c>
      <c r="AD387" s="33">
        <v>0.11001627449186301</v>
      </c>
      <c r="AE387" s="33">
        <v>-1.42231679027096E-2</v>
      </c>
      <c r="AF387" s="33">
        <v>0.32722921892194201</v>
      </c>
      <c r="AG387" s="33">
        <v>-0.15856492963621299</v>
      </c>
      <c r="AH387" s="33">
        <v>-0.59665383524127802</v>
      </c>
      <c r="AI387" s="33">
        <v>0.65107677112099904</v>
      </c>
      <c r="AK387" cm="1">
        <f t="array" ref="AK387">MMULT(Z387:AI387,MMULT($AA$16:$AJ$25,TRANSPOSE(Z387:AI387)))</f>
        <v>1.9836916480171183E-4</v>
      </c>
      <c r="AL387">
        <f t="shared" si="66"/>
        <v>1.4084358870808136E-2</v>
      </c>
      <c r="AM387" s="43" cm="1">
        <f t="array" ref="AM387">MMULT($Y$6:$AH$6,TRANSPOSE(Z387:AI387))</f>
        <v>6.323177000326162E-3</v>
      </c>
      <c r="BK387" s="4"/>
    </row>
    <row r="388" spans="1:63" ht="12.7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33">
        <v>-0.41462352551568898</v>
      </c>
      <c r="AA388" s="33">
        <v>0.40712348215341598</v>
      </c>
      <c r="AB388" s="33">
        <v>0.26794916229356203</v>
      </c>
      <c r="AC388" s="33">
        <v>0.42161782645706503</v>
      </c>
      <c r="AD388" s="33">
        <v>0.110546998764571</v>
      </c>
      <c r="AE388" s="33">
        <v>-1.40563066630207E-2</v>
      </c>
      <c r="AF388" s="33">
        <v>0.32679825739323198</v>
      </c>
      <c r="AG388" s="33">
        <v>-0.15956626221197401</v>
      </c>
      <c r="AH388" s="33">
        <v>-0.59915224322143201</v>
      </c>
      <c r="AI388" s="33">
        <v>0.65336261054980604</v>
      </c>
      <c r="AK388" cm="1">
        <f t="array" ref="AK388">MMULT(Z388:AI388,MMULT($AA$16:$AJ$25,TRANSPOSE(Z388:AI388)))</f>
        <v>1.9958662543198197E-4</v>
      </c>
      <c r="AL388">
        <f t="shared" si="66"/>
        <v>1.4127513066070121E-2</v>
      </c>
      <c r="AM388" s="43" cm="1">
        <f t="array" ref="AM388">MMULT($Y$6:$AH$6,TRANSPOSE(Z388:AI388))</f>
        <v>6.3418689155491717E-3</v>
      </c>
      <c r="BK388" s="4"/>
    </row>
    <row r="389" spans="1:63" ht="12.7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33">
        <v>-0.41589388277969103</v>
      </c>
      <c r="AA389" s="33">
        <v>0.40878067629559101</v>
      </c>
      <c r="AB389" s="33">
        <v>0.26774417108313497</v>
      </c>
      <c r="AC389" s="33">
        <v>0.42238325793273801</v>
      </c>
      <c r="AD389" s="33">
        <v>0.111077723037279</v>
      </c>
      <c r="AE389" s="33">
        <v>-1.38894454233318E-2</v>
      </c>
      <c r="AF389" s="33">
        <v>0.32636729586452201</v>
      </c>
      <c r="AG389" s="33">
        <v>-0.160567594787735</v>
      </c>
      <c r="AH389" s="33">
        <v>-0.60165065120158601</v>
      </c>
      <c r="AI389" s="33">
        <v>0.65564844997861305</v>
      </c>
      <c r="AK389" cm="1">
        <f t="array" ref="AK389">MMULT(Z389:AI389,MMULT($AA$16:$AJ$25,TRANSPOSE(Z389:AI389)))</f>
        <v>2.0080850558664432E-4</v>
      </c>
      <c r="AL389">
        <f t="shared" si="66"/>
        <v>1.4170691782218832E-2</v>
      </c>
      <c r="AM389" s="43" cm="1">
        <f t="array" ref="AM389">MMULT($Y$6:$AH$6,TRANSPOSE(Z389:AI389))</f>
        <v>6.3605608307721788E-3</v>
      </c>
      <c r="BK389" s="4"/>
    </row>
    <row r="390" spans="1:63" ht="12.7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33">
        <v>-0.41716424004369301</v>
      </c>
      <c r="AA390" s="33">
        <v>0.41043787043776497</v>
      </c>
      <c r="AB390" s="33">
        <v>0.26753917987270798</v>
      </c>
      <c r="AC390" s="33">
        <v>0.42314868940841099</v>
      </c>
      <c r="AD390" s="33">
        <v>0.11160844730998799</v>
      </c>
      <c r="AE390" s="33">
        <v>-1.3722584183642901E-2</v>
      </c>
      <c r="AF390" s="33">
        <v>0.32593633433581198</v>
      </c>
      <c r="AG390" s="33">
        <v>-0.16156892736349601</v>
      </c>
      <c r="AH390" s="33">
        <v>-0.60414905918174</v>
      </c>
      <c r="AI390" s="33">
        <v>0.65793428940742105</v>
      </c>
      <c r="AK390" cm="1">
        <f t="array" ref="AK390">MMULT(Z390:AI390,MMULT($AA$16:$AJ$25,TRANSPOSE(Z390:AI390)))</f>
        <v>2.0203480526569901E-4</v>
      </c>
      <c r="AL390">
        <f t="shared" si="66"/>
        <v>1.4213894795786938E-2</v>
      </c>
      <c r="AM390" s="43" cm="1">
        <f t="array" ref="AM390">MMULT($Y$6:$AH$6,TRANSPOSE(Z390:AI390))</f>
        <v>6.3792527459951894E-3</v>
      </c>
      <c r="BK390" s="4"/>
    </row>
    <row r="391" spans="1:63" ht="12.7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33">
        <v>-0.418434597307695</v>
      </c>
      <c r="AA391" s="33">
        <v>0.41209506457994</v>
      </c>
      <c r="AB391" s="33">
        <v>0.26733418866228098</v>
      </c>
      <c r="AC391" s="33">
        <v>0.42391412088408398</v>
      </c>
      <c r="AD391" s="33">
        <v>0.112139171582696</v>
      </c>
      <c r="AE391" s="33">
        <v>-1.3555722943953999E-2</v>
      </c>
      <c r="AF391" s="33">
        <v>0.32550537280710201</v>
      </c>
      <c r="AG391" s="33">
        <v>-0.162570259939257</v>
      </c>
      <c r="AH391" s="33">
        <v>-0.60664746716189399</v>
      </c>
      <c r="AI391" s="33">
        <v>0.66022012883622805</v>
      </c>
      <c r="AK391" cm="1">
        <f t="array" ref="AK391">MMULT(Z391:AI391,MMULT($AA$16:$AJ$25,TRANSPOSE(Z391:AI391)))</f>
        <v>2.0326552446914574E-4</v>
      </c>
      <c r="AL391">
        <f t="shared" si="66"/>
        <v>1.4257121885890775E-2</v>
      </c>
      <c r="AM391" s="43" cm="1">
        <f t="array" ref="AM391">MMULT($Y$6:$AH$6,TRANSPOSE(Z391:AI391))</f>
        <v>6.3979446612181974E-3</v>
      </c>
      <c r="BK391" s="4"/>
    </row>
    <row r="392" spans="1:63" ht="12.7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33">
        <v>-0.41970495457169699</v>
      </c>
      <c r="AA392" s="33">
        <v>0.41375225872211502</v>
      </c>
      <c r="AB392" s="33">
        <v>0.26712919745185398</v>
      </c>
      <c r="AC392" s="33">
        <v>0.42467955235975702</v>
      </c>
      <c r="AD392" s="33">
        <v>0.112669895855405</v>
      </c>
      <c r="AE392" s="33">
        <v>-1.33888617042651E-2</v>
      </c>
      <c r="AF392" s="33">
        <v>0.32507441127839198</v>
      </c>
      <c r="AG392" s="33">
        <v>-0.16357159251501799</v>
      </c>
      <c r="AH392" s="33">
        <v>-0.60914587514204799</v>
      </c>
      <c r="AI392" s="33">
        <v>0.66250596826503505</v>
      </c>
      <c r="AK392" cm="1">
        <f t="array" ref="AK392">MMULT(Z392:AI392,MMULT($AA$16:$AJ$25,TRANSPOSE(Z392:AI392)))</f>
        <v>2.0450066319698462E-4</v>
      </c>
      <c r="AL392">
        <f t="shared" si="66"/>
        <v>1.430037283419508E-2</v>
      </c>
      <c r="AM392" s="43" cm="1">
        <f t="array" ref="AM392">MMULT($Y$6:$AH$6,TRANSPOSE(Z392:AI392))</f>
        <v>6.416636576441208E-3</v>
      </c>
      <c r="BK392" s="4"/>
    </row>
    <row r="393" spans="1:63" ht="12.7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33">
        <v>-0.42097531183569797</v>
      </c>
      <c r="AA393" s="33">
        <v>0.41540945286428999</v>
      </c>
      <c r="AB393" s="33">
        <v>0.26692420624142699</v>
      </c>
      <c r="AC393" s="33">
        <v>0.42544498383543</v>
      </c>
      <c r="AD393" s="33">
        <v>0.11320062012811299</v>
      </c>
      <c r="AE393" s="33">
        <v>-1.32220004645762E-2</v>
      </c>
      <c r="AF393" s="33">
        <v>0.32464344974968201</v>
      </c>
      <c r="AG393" s="33">
        <v>-0.164572925090779</v>
      </c>
      <c r="AH393" s="33">
        <v>-0.61164428312220198</v>
      </c>
      <c r="AI393" s="33">
        <v>0.66479180769384205</v>
      </c>
      <c r="AK393" cm="1">
        <f t="array" ref="AK393">MMULT(Z393:AI393,MMULT($AA$16:$AJ$25,TRANSPOSE(Z393:AI393)))</f>
        <v>2.0574022144921551E-4</v>
      </c>
      <c r="AL393">
        <f t="shared" si="66"/>
        <v>1.4343647424878217E-2</v>
      </c>
      <c r="AM393" s="43" cm="1">
        <f t="array" ref="AM393">MMULT($Y$6:$AH$6,TRANSPOSE(Z393:AI393))</f>
        <v>6.4353284916642169E-3</v>
      </c>
      <c r="BK393" s="4"/>
    </row>
    <row r="394" spans="1:63" ht="12.7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33">
        <v>-0.42224566909970002</v>
      </c>
      <c r="AA394" s="33">
        <v>0.41706664700646501</v>
      </c>
      <c r="AB394" s="33">
        <v>0.26671921503099999</v>
      </c>
      <c r="AC394" s="33">
        <v>0.42621041531110299</v>
      </c>
      <c r="AD394" s="33">
        <v>0.113731344400821</v>
      </c>
      <c r="AE394" s="33">
        <v>-1.30551392248873E-2</v>
      </c>
      <c r="AF394" s="33">
        <v>0.32421248822097198</v>
      </c>
      <c r="AG394" s="33">
        <v>-0.16557425766653999</v>
      </c>
      <c r="AH394" s="33">
        <v>-0.61414269110235598</v>
      </c>
      <c r="AI394" s="33">
        <v>0.66707764712264905</v>
      </c>
      <c r="AK394" cm="1">
        <f t="array" ref="AK394">MMULT(Z394:AI394,MMULT($AA$16:$AJ$25,TRANSPOSE(Z394:AI394)))</f>
        <v>2.0698419922583861E-4</v>
      </c>
      <c r="AL394">
        <f t="shared" si="66"/>
        <v>1.4386945444597982E-2</v>
      </c>
      <c r="AM394" s="43" cm="1">
        <f t="array" ref="AM394">MMULT($Y$6:$AH$6,TRANSPOSE(Z394:AI394))</f>
        <v>6.4540204068872249E-3</v>
      </c>
      <c r="BK394" s="4"/>
    </row>
    <row r="395" spans="1:63" ht="12.7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33">
        <v>-0.423516026363702</v>
      </c>
      <c r="AA395" s="33">
        <v>0.41872384114863898</v>
      </c>
      <c r="AB395" s="33">
        <v>0.26651422382057299</v>
      </c>
      <c r="AC395" s="33">
        <v>0.42697584678677603</v>
      </c>
      <c r="AD395" s="33">
        <v>0.11426206867353</v>
      </c>
      <c r="AE395" s="33">
        <v>-1.28882779851984E-2</v>
      </c>
      <c r="AF395" s="33">
        <v>0.32378152669226201</v>
      </c>
      <c r="AG395" s="33">
        <v>-0.16657559024230101</v>
      </c>
      <c r="AH395" s="33">
        <v>-0.61664109908250997</v>
      </c>
      <c r="AI395" s="33">
        <v>0.66936348655145606</v>
      </c>
      <c r="AK395" cm="1">
        <f t="array" ref="AK395">MMULT(Z395:AI395,MMULT($AA$16:$AJ$25,TRANSPOSE(Z395:AI395)))</f>
        <v>2.0823259652685377E-4</v>
      </c>
      <c r="AL395">
        <f t="shared" si="66"/>
        <v>1.4430266682457874E-2</v>
      </c>
      <c r="AM395" s="43" cm="1">
        <f t="array" ref="AM395">MMULT($Y$6:$AH$6,TRANSPOSE(Z395:AI395))</f>
        <v>6.4727123221102311E-3</v>
      </c>
      <c r="BK395" s="4"/>
    </row>
    <row r="396" spans="1:63" ht="12.7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33">
        <v>-0.42478638362770399</v>
      </c>
      <c r="AA396" s="33">
        <v>0.420381035290814</v>
      </c>
      <c r="AB396" s="33">
        <v>0.266309232610146</v>
      </c>
      <c r="AC396" s="33">
        <v>0.42774127826244901</v>
      </c>
      <c r="AD396" s="33">
        <v>0.114792792946238</v>
      </c>
      <c r="AE396" s="33">
        <v>-1.2721416745509501E-2</v>
      </c>
      <c r="AF396" s="33">
        <v>0.32335056516355198</v>
      </c>
      <c r="AG396" s="33">
        <v>-0.167576922818062</v>
      </c>
      <c r="AH396" s="33">
        <v>-0.61913950706266396</v>
      </c>
      <c r="AI396" s="33">
        <v>0.67164932598026295</v>
      </c>
      <c r="AK396" cm="1">
        <f t="array" ref="AK396">MMULT(Z396:AI396,MMULT($AA$16:$AJ$25,TRANSPOSE(Z396:AI396)))</f>
        <v>2.0948541335226114E-4</v>
      </c>
      <c r="AL396">
        <f t="shared" si="66"/>
        <v>1.4473610929973941E-2</v>
      </c>
      <c r="AM396" s="43" cm="1">
        <f t="array" ref="AM396">MMULT($Y$6:$AH$6,TRANSPOSE(Z396:AI396))</f>
        <v>6.4914042373332391E-3</v>
      </c>
      <c r="BK396" s="4"/>
    </row>
    <row r="397" spans="1:63" ht="12.7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33">
        <v>-0.42605674089170598</v>
      </c>
      <c r="AA397" s="33">
        <v>0.42203822943298902</v>
      </c>
      <c r="AB397" s="33">
        <v>0.266104241399719</v>
      </c>
      <c r="AC397" s="33">
        <v>0.42850670973812199</v>
      </c>
      <c r="AD397" s="33">
        <v>0.115323517218947</v>
      </c>
      <c r="AE397" s="33">
        <v>-1.2554555505820599E-2</v>
      </c>
      <c r="AF397" s="33">
        <v>0.32291960363484301</v>
      </c>
      <c r="AG397" s="33">
        <v>-0.16857825539382301</v>
      </c>
      <c r="AH397" s="33">
        <v>-0.62163791504281796</v>
      </c>
      <c r="AI397" s="33">
        <v>0.67393516540906995</v>
      </c>
      <c r="AK397" cm="1">
        <f t="array" ref="AK397">MMULT(Z397:AI397,MMULT($AA$16:$AJ$25,TRANSPOSE(Z397:AI397)))</f>
        <v>2.107426497020608E-4</v>
      </c>
      <c r="AL397">
        <f t="shared" si="66"/>
        <v>1.4516977981042086E-2</v>
      </c>
      <c r="AM397" s="43" cm="1">
        <f t="array" ref="AM397">MMULT($Y$6:$AH$6,TRANSPOSE(Z397:AI397))</f>
        <v>6.5100961525562488E-3</v>
      </c>
      <c r="BK397" s="4"/>
    </row>
    <row r="398" spans="1:63" ht="12.7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33">
        <v>-0.42732709815570702</v>
      </c>
      <c r="AA398" s="33">
        <v>0.42369542357516399</v>
      </c>
      <c r="AB398" s="33">
        <v>0.265899250189292</v>
      </c>
      <c r="AC398" s="33">
        <v>0.42927214121379498</v>
      </c>
      <c r="AD398" s="33">
        <v>0.11585424149165501</v>
      </c>
      <c r="AE398" s="33">
        <v>-1.2387694266131699E-2</v>
      </c>
      <c r="AF398" s="33">
        <v>0.32248864210613298</v>
      </c>
      <c r="AG398" s="33">
        <v>-0.169579587969584</v>
      </c>
      <c r="AH398" s="33">
        <v>-0.62413632302297195</v>
      </c>
      <c r="AI398" s="33">
        <v>0.67622100483787695</v>
      </c>
      <c r="AK398" cm="1">
        <f t="array" ref="AK398">MMULT(Z398:AI398,MMULT($AA$16:$AJ$25,TRANSPOSE(Z398:AI398)))</f>
        <v>2.1200430557625241E-4</v>
      </c>
      <c r="AL398">
        <f t="shared" si="66"/>
        <v>1.4560367631905879E-2</v>
      </c>
      <c r="AM398" s="43" cm="1">
        <f t="array" ref="AM398">MMULT($Y$6:$AH$6,TRANSPOSE(Z398:AI398))</f>
        <v>6.5287880677792577E-3</v>
      </c>
      <c r="BK398" s="4"/>
    </row>
    <row r="399" spans="1:63" ht="12.7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33">
        <v>-0.42859745541970901</v>
      </c>
      <c r="AA399" s="33">
        <v>0.42535261771733901</v>
      </c>
      <c r="AB399" s="33">
        <v>0.26569425897886501</v>
      </c>
      <c r="AC399" s="33">
        <v>0.43003757268946802</v>
      </c>
      <c r="AD399" s="33">
        <v>0.116384965764363</v>
      </c>
      <c r="AE399" s="33">
        <v>-1.22208330264428E-2</v>
      </c>
      <c r="AF399" s="33">
        <v>0.32205768057742301</v>
      </c>
      <c r="AG399" s="33">
        <v>-0.17058092054534499</v>
      </c>
      <c r="AH399" s="33">
        <v>-0.62663473100312606</v>
      </c>
      <c r="AI399" s="33">
        <v>0.67850684426668395</v>
      </c>
      <c r="AK399" cm="1">
        <f t="array" ref="AK399">MMULT(Z399:AI399,MMULT($AA$16:$AJ$25,TRANSPOSE(Z399:AI399)))</f>
        <v>2.1327038097483626E-4</v>
      </c>
      <c r="AL399">
        <f t="shared" si="66"/>
        <v>1.4603779681124892E-2</v>
      </c>
      <c r="AM399" s="43" cm="1">
        <f t="array" ref="AM399">MMULT($Y$6:$AH$6,TRANSPOSE(Z399:AI399))</f>
        <v>6.5474799830022665E-3</v>
      </c>
      <c r="BK399" s="4"/>
    </row>
    <row r="400" spans="1:63" ht="12.7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33">
        <v>-0.42986781268371099</v>
      </c>
      <c r="AA400" s="33">
        <v>0.42700981185951298</v>
      </c>
      <c r="AB400" s="33">
        <v>0.26548926776843801</v>
      </c>
      <c r="AC400" s="33">
        <v>0.430803004165141</v>
      </c>
      <c r="AD400" s="33">
        <v>0.116915690037072</v>
      </c>
      <c r="AE400" s="33">
        <v>-1.20539717867539E-2</v>
      </c>
      <c r="AF400" s="33">
        <v>0.32162671904871298</v>
      </c>
      <c r="AG400" s="33">
        <v>-0.171582253121106</v>
      </c>
      <c r="AH400" s="33">
        <v>-0.62913313898328005</v>
      </c>
      <c r="AI400" s="33">
        <v>0.68079268369549095</v>
      </c>
      <c r="AK400" cm="1">
        <f t="array" ref="AK400">MMULT(Z400:AI400,MMULT($AA$16:$AJ$25,TRANSPOSE(Z400:AI400)))</f>
        <v>2.1454087589781217E-4</v>
      </c>
      <c r="AL400">
        <f t="shared" si="66"/>
        <v>1.4647213929543467E-2</v>
      </c>
      <c r="AM400" s="43" cm="1">
        <f t="array" ref="AM400">MMULT($Y$6:$AH$6,TRANSPOSE(Z400:AI400))</f>
        <v>6.5661718982252728E-3</v>
      </c>
      <c r="BK400" s="4"/>
    </row>
    <row r="401" spans="1:63" ht="12.7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33">
        <v>-0.43113816994771298</v>
      </c>
      <c r="AA401" s="33">
        <v>0.428667006001688</v>
      </c>
      <c r="AB401" s="33">
        <v>0.26528427655801101</v>
      </c>
      <c r="AC401" s="33">
        <v>0.43156843564081399</v>
      </c>
      <c r="AD401" s="33">
        <v>0.11744641430978001</v>
      </c>
      <c r="AE401" s="33">
        <v>-1.1887110547065E-2</v>
      </c>
      <c r="AF401" s="33">
        <v>0.32119575752000301</v>
      </c>
      <c r="AG401" s="33">
        <v>-0.17258358569686699</v>
      </c>
      <c r="AH401" s="33">
        <v>-0.63163154696343404</v>
      </c>
      <c r="AI401" s="33">
        <v>0.68307852312429895</v>
      </c>
      <c r="AK401" cm="1">
        <f t="array" ref="AK401">MMULT(Z401:AI401,MMULT($AA$16:$AJ$25,TRANSPOSE(Z401:AI401)))</f>
        <v>2.1581579034518058E-4</v>
      </c>
      <c r="AL401">
        <f t="shared" si="66"/>
        <v>1.4690670180260008E-2</v>
      </c>
      <c r="AM401" s="43" cm="1">
        <f t="array" ref="AM401">MMULT($Y$6:$AH$6,TRANSPOSE(Z401:AI401))</f>
        <v>6.5848638134482851E-3</v>
      </c>
      <c r="BK401" s="4"/>
    </row>
    <row r="402" spans="1:63" ht="12.7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33">
        <v>-0.43240852721171502</v>
      </c>
      <c r="AA402" s="33">
        <v>0.43032420014386302</v>
      </c>
      <c r="AB402" s="33">
        <v>0.26507928534758401</v>
      </c>
      <c r="AC402" s="33">
        <v>0.43233386711648703</v>
      </c>
      <c r="AD402" s="33">
        <v>0.117977138582489</v>
      </c>
      <c r="AE402" s="33">
        <v>-1.1720249307376101E-2</v>
      </c>
      <c r="AF402" s="33">
        <v>0.32076479599129298</v>
      </c>
      <c r="AG402" s="33">
        <v>-0.17358491827262801</v>
      </c>
      <c r="AH402" s="33">
        <v>-0.63412995494358804</v>
      </c>
      <c r="AI402" s="33">
        <v>0.68536436255310595</v>
      </c>
      <c r="AK402" cm="1">
        <f t="array" ref="AK402">MMULT(Z402:AI402,MMULT($AA$16:$AJ$25,TRANSPOSE(Z402:AI402)))</f>
        <v>2.1709512431694096E-4</v>
      </c>
      <c r="AL402">
        <f t="shared" si="66"/>
        <v>1.4734148238596657E-2</v>
      </c>
      <c r="AM402" s="43" cm="1">
        <f t="array" ref="AM402">MMULT($Y$6:$AH$6,TRANSPOSE(Z402:AI402))</f>
        <v>6.603555728671294E-3</v>
      </c>
      <c r="BK402" s="4"/>
    </row>
    <row r="403" spans="1:63" ht="12.7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33">
        <v>-0.43367888447571601</v>
      </c>
      <c r="AA403" s="33">
        <v>0.43198139428603799</v>
      </c>
      <c r="AB403" s="33">
        <v>0.26487429413715702</v>
      </c>
      <c r="AC403" s="33">
        <v>0.43309929859216001</v>
      </c>
      <c r="AD403" s="33">
        <v>0.118507862855197</v>
      </c>
      <c r="AE403" s="33">
        <v>-1.1553388067687201E-2</v>
      </c>
      <c r="AF403" s="33">
        <v>0.32033383446258301</v>
      </c>
      <c r="AG403" s="33">
        <v>-0.174586250848389</v>
      </c>
      <c r="AH403" s="33">
        <v>-0.63662836292374203</v>
      </c>
      <c r="AI403" s="33">
        <v>0.68765020198191296</v>
      </c>
      <c r="AK403" cm="1">
        <f t="array" ref="AK403">MMULT(Z403:AI403,MMULT($AA$16:$AJ$25,TRANSPOSE(Z403:AI403)))</f>
        <v>2.1837887781309327E-4</v>
      </c>
      <c r="AL403">
        <f t="shared" si="66"/>
        <v>1.4777647912069541E-2</v>
      </c>
      <c r="AM403" s="43" cm="1">
        <f t="array" ref="AM403">MMULT($Y$6:$AH$6,TRANSPOSE(Z403:AI403))</f>
        <v>6.6222476438943037E-3</v>
      </c>
      <c r="BK403" s="4"/>
    </row>
    <row r="404" spans="1:63" ht="12.7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33">
        <v>-0.434949241739718</v>
      </c>
      <c r="AA404" s="33">
        <v>0.43363858842821301</v>
      </c>
      <c r="AB404" s="33">
        <v>0.26466930292673002</v>
      </c>
      <c r="AC404" s="33">
        <v>0.43386473006783299</v>
      </c>
      <c r="AD404" s="33">
        <v>0.11903858712790499</v>
      </c>
      <c r="AE404" s="33">
        <v>-1.1386526827998299E-2</v>
      </c>
      <c r="AF404" s="33">
        <v>0.31990287293387298</v>
      </c>
      <c r="AG404" s="33">
        <v>-0.17558758342415001</v>
      </c>
      <c r="AH404" s="33">
        <v>-0.63912677090389602</v>
      </c>
      <c r="AI404" s="33">
        <v>0.68993604141071996</v>
      </c>
      <c r="AK404" cm="1">
        <f t="array" ref="AK404">MMULT(Z404:AI404,MMULT($AA$16:$AJ$25,TRANSPOSE(Z404:AI404)))</f>
        <v>2.1966705083363786E-4</v>
      </c>
      <c r="AL404">
        <f t="shared" si="66"/>
        <v>1.4821169010359401E-2</v>
      </c>
      <c r="AM404" s="43" cm="1">
        <f t="array" ref="AM404">MMULT($Y$6:$AH$6,TRANSPOSE(Z404:AI404))</f>
        <v>6.6409395591173117E-3</v>
      </c>
      <c r="BK404" s="4"/>
    </row>
    <row r="405" spans="1:63" ht="12.7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33">
        <v>-0.43621959900371998</v>
      </c>
      <c r="AA405" s="33">
        <v>0.43529578257038698</v>
      </c>
      <c r="AB405" s="33">
        <v>0.26446431171630302</v>
      </c>
      <c r="AC405" s="33">
        <v>0.43463016154350598</v>
      </c>
      <c r="AD405" s="33">
        <v>0.119569311400614</v>
      </c>
      <c r="AE405" s="33">
        <v>-1.12196655883094E-2</v>
      </c>
      <c r="AF405" s="33">
        <v>0.31947191140516301</v>
      </c>
      <c r="AG405" s="33">
        <v>-0.176588915999911</v>
      </c>
      <c r="AH405" s="33">
        <v>-0.64162517888405002</v>
      </c>
      <c r="AI405" s="33">
        <v>0.69222188083952696</v>
      </c>
      <c r="AK405" cm="1">
        <f t="array" ref="AK405">MMULT(Z405:AI405,MMULT($AA$16:$AJ$25,TRANSPOSE(Z405:AI405)))</f>
        <v>2.2095964337857449E-4</v>
      </c>
      <c r="AL405">
        <f t="shared" si="66"/>
        <v>1.4864711345282642E-2</v>
      </c>
      <c r="AM405" s="43" cm="1">
        <f t="array" ref="AM405">MMULT($Y$6:$AH$6,TRANSPOSE(Z405:AI405))</f>
        <v>6.6596314743403179E-3</v>
      </c>
      <c r="BK405" s="4"/>
    </row>
    <row r="406" spans="1:63" ht="12.7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33">
        <v>-0.43748995626772202</v>
      </c>
      <c r="AA406" s="33">
        <v>0.436952976712562</v>
      </c>
      <c r="AB406" s="33">
        <v>0.26425932050587603</v>
      </c>
      <c r="AC406" s="33">
        <v>0.43539559301917902</v>
      </c>
      <c r="AD406" s="33">
        <v>0.120100035673322</v>
      </c>
      <c r="AE406" s="33">
        <v>-1.10528043486205E-2</v>
      </c>
      <c r="AF406" s="33">
        <v>0.31904094987645298</v>
      </c>
      <c r="AG406" s="33">
        <v>-0.17759024857567199</v>
      </c>
      <c r="AH406" s="33">
        <v>-0.64412358686420401</v>
      </c>
      <c r="AI406" s="33">
        <v>0.69450772026833396</v>
      </c>
      <c r="AK406" cm="1">
        <f t="array" ref="AK406">MMULT(Z406:AI406,MMULT($AA$16:$AJ$25,TRANSPOSE(Z406:AI406)))</f>
        <v>2.2225665544790336E-4</v>
      </c>
      <c r="AL406">
        <f t="shared" si="66"/>
        <v>1.4908274730762892E-2</v>
      </c>
      <c r="AM406" s="43" cm="1">
        <f t="array" ref="AM406">MMULT($Y$6:$AH$6,TRANSPOSE(Z406:AI406))</f>
        <v>6.6783233895633259E-3</v>
      </c>
      <c r="BK406" s="4"/>
    </row>
    <row r="407" spans="1:63" ht="12.7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33">
        <v>-0.43876031353172401</v>
      </c>
      <c r="AA407" s="33">
        <v>0.43861017085473702</v>
      </c>
      <c r="AB407" s="33">
        <v>0.26405432929544898</v>
      </c>
      <c r="AC407" s="33">
        <v>0.436161024494852</v>
      </c>
      <c r="AD407" s="33">
        <v>0.12063075994603099</v>
      </c>
      <c r="AE407" s="33">
        <v>-1.08859431089316E-2</v>
      </c>
      <c r="AF407" s="33">
        <v>0.31860998834774301</v>
      </c>
      <c r="AG407" s="33">
        <v>-0.178591581151433</v>
      </c>
      <c r="AH407" s="33">
        <v>-0.64662199484435801</v>
      </c>
      <c r="AI407" s="33">
        <v>0.69679355969714096</v>
      </c>
      <c r="AK407" cm="1">
        <f t="array" ref="AK407">MMULT(Z407:AI407,MMULT($AA$16:$AJ$25,TRANSPOSE(Z407:AI407)))</f>
        <v>2.2355808704162445E-4</v>
      </c>
      <c r="AL407">
        <f t="shared" si="66"/>
        <v>1.4951858982802923E-2</v>
      </c>
      <c r="AM407" s="43" cm="1">
        <f t="array" ref="AM407">MMULT($Y$6:$AH$6,TRANSPOSE(Z407:AI407))</f>
        <v>6.6970153047863357E-3</v>
      </c>
      <c r="BK407" s="4"/>
    </row>
    <row r="408" spans="1:63" ht="12.7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33">
        <v>-0.440030670795725</v>
      </c>
      <c r="AA408" s="33">
        <v>0.44026736499691199</v>
      </c>
      <c r="AB408" s="33">
        <v>0.26384933808502198</v>
      </c>
      <c r="AC408" s="33">
        <v>0.43692645597052499</v>
      </c>
      <c r="AD408" s="33">
        <v>0.121161484218739</v>
      </c>
      <c r="AE408" s="33">
        <v>-1.07190818692427E-2</v>
      </c>
      <c r="AF408" s="33">
        <v>0.31817902681903298</v>
      </c>
      <c r="AG408" s="33">
        <v>-0.17959291372719399</v>
      </c>
      <c r="AH408" s="33">
        <v>-0.649120402824512</v>
      </c>
      <c r="AI408" s="33">
        <v>0.69907939912594796</v>
      </c>
      <c r="AK408" cm="1">
        <f t="array" ref="AK408">MMULT(Z408:AI408,MMULT($AA$16:$AJ$25,TRANSPOSE(Z408:AI408)))</f>
        <v>2.2486393815973748E-4</v>
      </c>
      <c r="AL408">
        <f t="shared" si="66"/>
        <v>1.4995463919457027E-2</v>
      </c>
      <c r="AM408" s="43" cm="1">
        <f t="array" ref="AM408">MMULT($Y$6:$AH$6,TRANSPOSE(Z408:AI408))</f>
        <v>6.7157072200093445E-3</v>
      </c>
      <c r="BK408" s="4"/>
    </row>
    <row r="409" spans="1:63" ht="12.7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33">
        <v>-0.44130102805972699</v>
      </c>
      <c r="AA409" s="33">
        <v>0.44192455913908701</v>
      </c>
      <c r="AB409" s="33">
        <v>0.26364434687459498</v>
      </c>
      <c r="AC409" s="33">
        <v>0.43769188744619802</v>
      </c>
      <c r="AD409" s="33">
        <v>0.121692208491447</v>
      </c>
      <c r="AE409" s="33">
        <v>-1.0552220629553801E-2</v>
      </c>
      <c r="AF409" s="33">
        <v>0.31774806529032301</v>
      </c>
      <c r="AG409" s="33">
        <v>-0.18059424630295501</v>
      </c>
      <c r="AH409" s="33">
        <v>-0.65161881080466599</v>
      </c>
      <c r="AI409" s="33">
        <v>0.70136523855475497</v>
      </c>
      <c r="AK409" cm="1">
        <f t="array" ref="AK409">MMULT(Z409:AI409,MMULT($AA$16:$AJ$25,TRANSPOSE(Z409:AI409)))</f>
        <v>2.2617420880224282E-4</v>
      </c>
      <c r="AL409">
        <f t="shared" si="66"/>
        <v>1.5039089360803826E-2</v>
      </c>
      <c r="AM409" s="43" cm="1">
        <f t="array" ref="AM409">MMULT($Y$6:$AH$6,TRANSPOSE(Z409:AI409))</f>
        <v>6.7343991352323516E-3</v>
      </c>
      <c r="BK409" s="4"/>
    </row>
    <row r="410" spans="1:63" ht="12.7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33">
        <v>-0.44257138532372903</v>
      </c>
      <c r="AA410" s="33">
        <v>0.44358175328126098</v>
      </c>
      <c r="AB410" s="33">
        <v>0.26343935566416798</v>
      </c>
      <c r="AC410" s="33">
        <v>0.43845731892187101</v>
      </c>
      <c r="AD410" s="33">
        <v>0.12222293276415599</v>
      </c>
      <c r="AE410" s="33">
        <v>-1.0385359389864899E-2</v>
      </c>
      <c r="AF410" s="33">
        <v>0.31731710376161298</v>
      </c>
      <c r="AG410" s="33">
        <v>-0.181595578878716</v>
      </c>
      <c r="AH410" s="33">
        <v>-0.65411721878481999</v>
      </c>
      <c r="AI410" s="33">
        <v>0.70365107798356197</v>
      </c>
      <c r="AK410" cm="1">
        <f t="array" ref="AK410">MMULT(Z410:AI410,MMULT($AA$16:$AJ$25,TRANSPOSE(Z410:AI410)))</f>
        <v>2.2748889896914012E-4</v>
      </c>
      <c r="AL410">
        <f t="shared" si="66"/>
        <v>1.5082735128919427E-2</v>
      </c>
      <c r="AM410" s="43" cm="1">
        <f t="array" ref="AM410">MMULT($Y$6:$AH$6,TRANSPOSE(Z410:AI410))</f>
        <v>6.7530910504553579E-3</v>
      </c>
      <c r="BK410" s="4"/>
    </row>
    <row r="411" spans="1:63" ht="12.7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33">
        <v>-0.44384174258773101</v>
      </c>
      <c r="AA411" s="33">
        <v>0.445238947423436</v>
      </c>
      <c r="AB411" s="33">
        <v>0.26323436445374099</v>
      </c>
      <c r="AC411" s="33">
        <v>0.43922275039754399</v>
      </c>
      <c r="AD411" s="33">
        <v>0.122753657036864</v>
      </c>
      <c r="AE411" s="33">
        <v>-1.0218498150176E-2</v>
      </c>
      <c r="AF411" s="33">
        <v>0.31688614223290301</v>
      </c>
      <c r="AG411" s="33">
        <v>-0.18259691145447701</v>
      </c>
      <c r="AH411" s="33">
        <v>-0.65661562676497398</v>
      </c>
      <c r="AI411" s="33">
        <v>0.70593691741236997</v>
      </c>
      <c r="AK411" cm="1">
        <f t="array" ref="AK411">MMULT(Z411:AI411,MMULT($AA$16:$AJ$25,TRANSPOSE(Z411:AI411)))</f>
        <v>2.2880800866043001E-4</v>
      </c>
      <c r="AL411">
        <f t="shared" si="66"/>
        <v>1.5126401047851071E-2</v>
      </c>
      <c r="AM411" s="43" cm="1">
        <f t="array" ref="AM411">MMULT($Y$6:$AH$6,TRANSPOSE(Z411:AI411))</f>
        <v>6.7717829656783711E-3</v>
      </c>
      <c r="BK411" s="4"/>
    </row>
    <row r="412" spans="1:63" ht="12.7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33">
        <v>-0.445112099851733</v>
      </c>
      <c r="AA412" s="33">
        <v>0.44689614156561103</v>
      </c>
      <c r="AB412" s="33">
        <v>0.26302937324331399</v>
      </c>
      <c r="AC412" s="33">
        <v>0.43998818187321698</v>
      </c>
      <c r="AD412" s="33">
        <v>0.123284381309573</v>
      </c>
      <c r="AE412" s="33">
        <v>-1.00516369104871E-2</v>
      </c>
      <c r="AF412" s="33">
        <v>0.31645518070419298</v>
      </c>
      <c r="AG412" s="33">
        <v>-0.183598244030238</v>
      </c>
      <c r="AH412" s="33">
        <v>-0.65911403474512797</v>
      </c>
      <c r="AI412" s="33">
        <v>0.70822275684117697</v>
      </c>
      <c r="AK412" cm="1">
        <f t="array" ref="AK412">MMULT(Z412:AI412,MMULT($AA$16:$AJ$25,TRANSPOSE(Z412:AI412)))</f>
        <v>2.3013153787611182E-4</v>
      </c>
      <c r="AL412">
        <f t="shared" si="66"/>
        <v>1.5170086943591055E-2</v>
      </c>
      <c r="AM412" s="43" cm="1">
        <f t="array" ref="AM412">MMULT($Y$6:$AH$6,TRANSPOSE(Z412:AI412))</f>
        <v>6.7904748809013808E-3</v>
      </c>
      <c r="BK412" s="4"/>
    </row>
    <row r="413" spans="1:63" ht="12.7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33">
        <v>-0.44638245711573399</v>
      </c>
      <c r="AA413" s="33">
        <v>0.44855333570778599</v>
      </c>
      <c r="AB413" s="33">
        <v>0.26282438203288699</v>
      </c>
      <c r="AC413" s="33">
        <v>0.44075361334889002</v>
      </c>
      <c r="AD413" s="33">
        <v>0.123815105582281</v>
      </c>
      <c r="AE413" s="33">
        <v>-9.8847756707982001E-3</v>
      </c>
      <c r="AF413" s="33">
        <v>0.31602421917548301</v>
      </c>
      <c r="AG413" s="33">
        <v>-0.18459957660599899</v>
      </c>
      <c r="AH413" s="33">
        <v>-0.66161244272528197</v>
      </c>
      <c r="AI413" s="33">
        <v>0.71050859626998397</v>
      </c>
      <c r="AK413" cm="1">
        <f t="array" ref="AK413">MMULT(Z413:AI413,MMULT($AA$16:$AJ$25,TRANSPOSE(Z413:AI413)))</f>
        <v>2.314594866161856E-4</v>
      </c>
      <c r="AL413">
        <f t="shared" si="66"/>
        <v>1.5213792644051174E-2</v>
      </c>
      <c r="AM413" s="43" cm="1">
        <f t="array" ref="AM413">MMULT($Y$6:$AH$6,TRANSPOSE(Z413:AI413))</f>
        <v>6.8091667961243905E-3</v>
      </c>
      <c r="BK413" s="4"/>
    </row>
    <row r="414" spans="1:63" ht="12.7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33">
        <v>-0.44765281437973597</v>
      </c>
      <c r="AA414" s="33">
        <v>0.45021052984996102</v>
      </c>
      <c r="AB414" s="33">
        <v>0.26261939082246</v>
      </c>
      <c r="AC414" s="33">
        <v>0.441519044824563</v>
      </c>
      <c r="AD414" s="33">
        <v>0.124345829854989</v>
      </c>
      <c r="AE414" s="33">
        <v>-9.7179144311093004E-3</v>
      </c>
      <c r="AF414" s="33">
        <v>0.31559325764677298</v>
      </c>
      <c r="AG414" s="33">
        <v>-0.18560090918176</v>
      </c>
      <c r="AH414" s="33">
        <v>-0.66411085070543596</v>
      </c>
      <c r="AI414" s="33">
        <v>0.71279443569879097</v>
      </c>
      <c r="AK414" cm="1">
        <f t="array" ref="AK414">MMULT(Z414:AI414,MMULT($AA$16:$AJ$25,TRANSPOSE(Z414:AI414)))</f>
        <v>2.3279185488065166E-4</v>
      </c>
      <c r="AL414">
        <f t="shared" si="66"/>
        <v>1.5257517979037471E-2</v>
      </c>
      <c r="AM414" s="43" cm="1">
        <f t="array" ref="AM414">MMULT($Y$6:$AH$6,TRANSPOSE(Z414:AI414))</f>
        <v>6.8278587113473985E-3</v>
      </c>
      <c r="BK414" s="4"/>
    </row>
    <row r="415" spans="1:63" ht="12.7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33">
        <v>-0.44892317164373802</v>
      </c>
      <c r="AA415" s="33">
        <v>0.45186772399213498</v>
      </c>
      <c r="AB415" s="33">
        <v>0.262414399612033</v>
      </c>
      <c r="AC415" s="33">
        <v>0.44228447630023598</v>
      </c>
      <c r="AD415" s="33">
        <v>0.12487655412769801</v>
      </c>
      <c r="AE415" s="33">
        <v>-9.5510531914204996E-3</v>
      </c>
      <c r="AF415" s="33">
        <v>0.31516229611806301</v>
      </c>
      <c r="AG415" s="33">
        <v>-0.18660224175752099</v>
      </c>
      <c r="AH415" s="33">
        <v>-0.66660925868558996</v>
      </c>
      <c r="AI415" s="33">
        <v>0.71508027512759798</v>
      </c>
      <c r="AK415" cm="1">
        <f t="array" ref="AK415">MMULT(Z415:AI415,MMULT($AA$16:$AJ$25,TRANSPOSE(Z415:AI415)))</f>
        <v>2.3412864266950968E-4</v>
      </c>
      <c r="AL415">
        <f t="shared" si="66"/>
        <v>1.5301262780225353E-2</v>
      </c>
      <c r="AM415" s="43" cm="1">
        <f t="array" ref="AM415">MMULT($Y$6:$AH$6,TRANSPOSE(Z415:AI415))</f>
        <v>6.8465506265704048E-3</v>
      </c>
      <c r="BK415" s="4"/>
    </row>
    <row r="416" spans="1:63" ht="12.7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33">
        <v>-0.45019352890774</v>
      </c>
      <c r="AA416" s="33">
        <v>0.45352491813431001</v>
      </c>
      <c r="AB416" s="33">
        <v>0.262209408401606</v>
      </c>
      <c r="AC416" s="33">
        <v>0.44304990777590902</v>
      </c>
      <c r="AD416" s="33">
        <v>0.125407278400406</v>
      </c>
      <c r="AE416" s="33">
        <v>-9.3841919517315998E-3</v>
      </c>
      <c r="AF416" s="33">
        <v>0.31473133458935298</v>
      </c>
      <c r="AG416" s="33">
        <v>-0.18760357433328201</v>
      </c>
      <c r="AH416" s="33">
        <v>-0.66910766666574395</v>
      </c>
      <c r="AI416" s="33">
        <v>0.71736611455640498</v>
      </c>
      <c r="AK416" cm="1">
        <f t="array" ref="AK416">MMULT(Z416:AI416,MMULT($AA$16:$AJ$25,TRANSPOSE(Z416:AI416)))</f>
        <v>2.3546984998276004E-4</v>
      </c>
      <c r="AL416">
        <f t="shared" si="66"/>
        <v>1.534502688113514E-2</v>
      </c>
      <c r="AM416" s="43" cm="1">
        <f t="array" ref="AM416">MMULT($Y$6:$AH$6,TRANSPOSE(Z416:AI416))</f>
        <v>6.8652425417934128E-3</v>
      </c>
      <c r="BK416" s="4"/>
    </row>
    <row r="417" spans="1:63" ht="12.7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33">
        <v>-0.45146388617174199</v>
      </c>
      <c r="AA417" s="33">
        <v>0.45518211227648497</v>
      </c>
      <c r="AB417" s="33">
        <v>0.26200441719117901</v>
      </c>
      <c r="AC417" s="33">
        <v>0.44381533925158201</v>
      </c>
      <c r="AD417" s="33">
        <v>0.125938002673115</v>
      </c>
      <c r="AE417" s="33">
        <v>-9.2173307120427001E-3</v>
      </c>
      <c r="AF417" s="33">
        <v>0.31430037306064301</v>
      </c>
      <c r="AG417" s="33">
        <v>-0.188604906909043</v>
      </c>
      <c r="AH417" s="33">
        <v>-0.67160607464589805</v>
      </c>
      <c r="AI417" s="33">
        <v>0.71965195398521198</v>
      </c>
      <c r="AK417" cm="1">
        <f t="array" ref="AK417">MMULT(Z417:AI417,MMULT($AA$16:$AJ$25,TRANSPOSE(Z417:AI417)))</f>
        <v>2.3681547682040258E-4</v>
      </c>
      <c r="AL417">
        <f t="shared" si="66"/>
        <v>1.5388810117107904E-2</v>
      </c>
      <c r="AM417" s="43" cm="1">
        <f t="array" ref="AM417">MMULT($Y$6:$AH$6,TRANSPOSE(Z417:AI417))</f>
        <v>6.8839344570164216E-3</v>
      </c>
      <c r="BK417" s="4"/>
    </row>
    <row r="418" spans="1:63" ht="12.7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33">
        <v>-0.45273424343574298</v>
      </c>
      <c r="AA418" s="33">
        <v>0.45683930641866</v>
      </c>
      <c r="AB418" s="33">
        <v>0.26179942598075201</v>
      </c>
      <c r="AC418" s="33">
        <v>0.44458077072725499</v>
      </c>
      <c r="AD418" s="33">
        <v>0.12646872694582301</v>
      </c>
      <c r="AE418" s="33">
        <v>-9.0504694723538004E-3</v>
      </c>
      <c r="AF418" s="33">
        <v>0.31386941153193298</v>
      </c>
      <c r="AG418" s="33">
        <v>-0.18960623948480401</v>
      </c>
      <c r="AH418" s="33">
        <v>-0.67410448262605205</v>
      </c>
      <c r="AI418" s="33">
        <v>0.72193779341401898</v>
      </c>
      <c r="AK418" cm="1">
        <f t="array" ref="AK418">MMULT(Z418:AI418,MMULT($AA$16:$AJ$25,TRANSPOSE(Z418:AI418)))</f>
        <v>2.3816552318243713E-4</v>
      </c>
      <c r="AL418">
        <f t="shared" si="66"/>
        <v>1.5432612325281717E-2</v>
      </c>
      <c r="AM418" s="43" cm="1">
        <f t="array" ref="AM418">MMULT($Y$6:$AH$6,TRANSPOSE(Z418:AI418))</f>
        <v>6.9026263722394305E-3</v>
      </c>
      <c r="BK418" s="4"/>
    </row>
    <row r="419" spans="1:63" ht="12.7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33">
        <v>-0.45400460069974502</v>
      </c>
      <c r="AA419" s="33">
        <v>0.45849650056083502</v>
      </c>
      <c r="AB419" s="33">
        <v>0.26159443477032501</v>
      </c>
      <c r="AC419" s="33">
        <v>0.44534620220292798</v>
      </c>
      <c r="AD419" s="33">
        <v>0.12699945121853101</v>
      </c>
      <c r="AE419" s="33">
        <v>-8.8836082326649007E-3</v>
      </c>
      <c r="AF419" s="33">
        <v>0.31343845000322301</v>
      </c>
      <c r="AG419" s="33">
        <v>-0.190607572060565</v>
      </c>
      <c r="AH419" s="33">
        <v>-0.67660289060620604</v>
      </c>
      <c r="AI419" s="33">
        <v>0.72422363284282598</v>
      </c>
      <c r="AK419" cm="1">
        <f t="array" ref="AK419">MMULT(Z419:AI419,MMULT($AA$16:$AJ$25,TRANSPOSE(Z419:AI419)))</f>
        <v>2.3951998906886386E-4</v>
      </c>
      <c r="AL419">
        <f t="shared" si="66"/>
        <v>1.5476433344568247E-2</v>
      </c>
      <c r="AM419" s="43" cm="1">
        <f t="array" ref="AM419">MMULT($Y$6:$AH$6,TRANSPOSE(Z419:AI419))</f>
        <v>6.9213182874624385E-3</v>
      </c>
      <c r="BK419" s="4"/>
    </row>
    <row r="420" spans="1:63" ht="12.7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33">
        <v>-0.45527495796374701</v>
      </c>
      <c r="AA420" s="33">
        <v>0.46015369470300899</v>
      </c>
      <c r="AB420" s="33">
        <v>0.26138944355989802</v>
      </c>
      <c r="AC420" s="33">
        <v>0.44611163367860102</v>
      </c>
      <c r="AD420" s="33">
        <v>0.12753017549123999</v>
      </c>
      <c r="AE420" s="33">
        <v>-8.7167469929759992E-3</v>
      </c>
      <c r="AF420" s="33">
        <v>0.31300748847451298</v>
      </c>
      <c r="AG420" s="33">
        <v>-0.19160890463632599</v>
      </c>
      <c r="AH420" s="33">
        <v>-0.67910129858636004</v>
      </c>
      <c r="AI420" s="33">
        <v>0.72650947227163398</v>
      </c>
      <c r="AK420" cm="1">
        <f t="array" ref="AK420">MMULT(Z420:AI420,MMULT($AA$16:$AJ$25,TRANSPOSE(Z420:AI420)))</f>
        <v>2.4087887447968298E-4</v>
      </c>
      <c r="AL420">
        <f t="shared" si="66"/>
        <v>1.5520273015629686E-2</v>
      </c>
      <c r="AM420" s="43" cm="1">
        <f t="array" ref="AM420">MMULT($Y$6:$AH$6,TRANSPOSE(Z420:AI420))</f>
        <v>6.9400102026854499E-3</v>
      </c>
      <c r="BK420" s="4"/>
    </row>
    <row r="421" spans="1:63" ht="12.7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33">
        <v>-0.45654531522774899</v>
      </c>
      <c r="AA421" s="33">
        <v>0.46181088884518401</v>
      </c>
      <c r="AB421" s="33">
        <v>0.26118445234947102</v>
      </c>
      <c r="AC421" s="33">
        <v>0.446877065154274</v>
      </c>
      <c r="AD421" s="33">
        <v>0.12806089976394799</v>
      </c>
      <c r="AE421" s="33">
        <v>-8.5498857532870995E-3</v>
      </c>
      <c r="AF421" s="33">
        <v>0.31257652694580301</v>
      </c>
      <c r="AG421" s="33">
        <v>-0.192610237212087</v>
      </c>
      <c r="AH421" s="33">
        <v>-0.68159970656651403</v>
      </c>
      <c r="AI421" s="33">
        <v>0.72879531170044098</v>
      </c>
      <c r="AK421" cm="1">
        <f t="array" ref="AK421">MMULT(Z421:AI421,MMULT($AA$16:$AJ$25,TRANSPOSE(Z421:AI421)))</f>
        <v>2.4224217941489406E-4</v>
      </c>
      <c r="AL421">
        <f t="shared" si="66"/>
        <v>1.5564131180856002E-2</v>
      </c>
      <c r="AM421" s="43" cm="1">
        <f t="array" ref="AM421">MMULT($Y$6:$AH$6,TRANSPOSE(Z421:AI421))</f>
        <v>6.9587021179084579E-3</v>
      </c>
      <c r="BK421" s="4"/>
    </row>
    <row r="422" spans="1:63" ht="12.7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33">
        <v>-0.45781567249175098</v>
      </c>
      <c r="AA422" s="33">
        <v>0.46346808298735898</v>
      </c>
      <c r="AB422" s="33">
        <v>0.26097946113904402</v>
      </c>
      <c r="AC422" s="33">
        <v>0.44764249662994698</v>
      </c>
      <c r="AD422" s="33">
        <v>0.128591624036657</v>
      </c>
      <c r="AE422" s="33">
        <v>-8.3830245135981998E-3</v>
      </c>
      <c r="AF422" s="33">
        <v>0.31214556541709298</v>
      </c>
      <c r="AG422" s="33">
        <v>-0.19361156978784799</v>
      </c>
      <c r="AH422" s="33">
        <v>-0.68409811454666802</v>
      </c>
      <c r="AI422" s="33">
        <v>0.73108115112924799</v>
      </c>
      <c r="AK422" cm="1">
        <f t="array" ref="AK422">MMULT(Z422:AI422,MMULT($AA$16:$AJ$25,TRANSPOSE(Z422:AI422)))</f>
        <v>2.4360990387449732E-4</v>
      </c>
      <c r="AL422">
        <f t="shared" si="66"/>
        <v>1.560800768434259E-2</v>
      </c>
      <c r="AM422" s="43" cm="1">
        <f t="array" ref="AM422">MMULT($Y$6:$AH$6,TRANSPOSE(Z422:AI422))</f>
        <v>6.9773940331314677E-3</v>
      </c>
      <c r="BK422" s="4"/>
    </row>
    <row r="423" spans="1:63" ht="12.7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33">
        <v>-0.45908602975575202</v>
      </c>
      <c r="AA423" s="33">
        <v>0.465125277129534</v>
      </c>
      <c r="AB423" s="33">
        <v>0.26077446992861703</v>
      </c>
      <c r="AC423" s="33">
        <v>0.44840792810562002</v>
      </c>
      <c r="AD423" s="33">
        <v>0.129122348309365</v>
      </c>
      <c r="AE423" s="33">
        <v>-8.2161632739093E-3</v>
      </c>
      <c r="AF423" s="33">
        <v>0.31171460388838301</v>
      </c>
      <c r="AG423" s="33">
        <v>-0.19461290236360901</v>
      </c>
      <c r="AH423" s="33">
        <v>-0.68659652252682202</v>
      </c>
      <c r="AI423" s="33">
        <v>0.73336699055805499</v>
      </c>
      <c r="AK423" cm="1">
        <f t="array" ref="AK423">MMULT(Z423:AI423,MMULT($AA$16:$AJ$25,TRANSPOSE(Z423:AI423)))</f>
        <v>2.4498204785849259E-4</v>
      </c>
      <c r="AL423">
        <f t="shared" si="66"/>
        <v>1.5651902371868174E-2</v>
      </c>
      <c r="AM423" s="43" cm="1">
        <f t="array" ref="AM423">MMULT($Y$6:$AH$6,TRANSPOSE(Z423:AI423))</f>
        <v>6.9960859483544774E-3</v>
      </c>
      <c r="BK423" s="4"/>
    </row>
    <row r="424" spans="1:63" ht="12.7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33">
        <v>-0.46035638701975401</v>
      </c>
      <c r="AA424" s="33">
        <v>0.46678247127170902</v>
      </c>
      <c r="AB424" s="33">
        <v>0.26056947871818997</v>
      </c>
      <c r="AC424" s="33">
        <v>0.44917335958129301</v>
      </c>
      <c r="AD424" s="33">
        <v>0.12965307258207301</v>
      </c>
      <c r="AE424" s="33">
        <v>-8.0493020342204003E-3</v>
      </c>
      <c r="AF424" s="33">
        <v>0.31128364235967299</v>
      </c>
      <c r="AG424" s="33">
        <v>-0.19561423493937</v>
      </c>
      <c r="AH424" s="33">
        <v>-0.68909493050697601</v>
      </c>
      <c r="AI424" s="33">
        <v>0.73565282998686199</v>
      </c>
      <c r="AK424" cm="1">
        <f t="array" ref="AK424">MMULT(Z424:AI424,MMULT($AA$16:$AJ$25,TRANSPOSE(Z424:AI424)))</f>
        <v>2.4635861136688004E-4</v>
      </c>
      <c r="AL424">
        <f t="shared" si="66"/>
        <v>1.5695815090873109E-2</v>
      </c>
      <c r="AM424" s="43" cm="1">
        <f t="array" ref="AM424">MMULT($Y$6:$AH$6,TRANSPOSE(Z424:AI424))</f>
        <v>7.0147778635774845E-3</v>
      </c>
      <c r="BK424" s="4"/>
    </row>
    <row r="425" spans="1:63" ht="12.7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33">
        <v>-0.461626744283756</v>
      </c>
      <c r="AA425" s="33">
        <v>0.46843966541388299</v>
      </c>
      <c r="AB425" s="33">
        <v>0.26036448750776298</v>
      </c>
      <c r="AC425" s="33">
        <v>0.44993879105696599</v>
      </c>
      <c r="AD425" s="33">
        <v>0.13018379685478201</v>
      </c>
      <c r="AE425" s="33">
        <v>-7.8824407945315006E-3</v>
      </c>
      <c r="AF425" s="33">
        <v>0.31085268083096301</v>
      </c>
      <c r="AG425" s="33">
        <v>-0.19661556751513101</v>
      </c>
      <c r="AH425" s="33">
        <v>-0.69159333848713</v>
      </c>
      <c r="AI425" s="33">
        <v>0.73793866941566899</v>
      </c>
      <c r="AK425" cm="1">
        <f t="array" ref="AK425">MMULT(Z425:AI425,MMULT($AA$16:$AJ$25,TRANSPOSE(Z425:AI425)))</f>
        <v>2.4773959439965956E-4</v>
      </c>
      <c r="AL425">
        <f t="shared" si="66"/>
        <v>1.5739745690437935E-2</v>
      </c>
      <c r="AM425" s="43" cm="1">
        <f t="array" ref="AM425">MMULT($Y$6:$AH$6,TRANSPOSE(Z425:AI425))</f>
        <v>7.0334697788004908E-3</v>
      </c>
      <c r="BK425" s="4"/>
    </row>
    <row r="426" spans="1:63" ht="12.7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33">
        <v>-0.46289710154775798</v>
      </c>
      <c r="AA426" s="33">
        <v>0.47009685955605801</v>
      </c>
      <c r="AB426" s="33">
        <v>0.26015949629733598</v>
      </c>
      <c r="AC426" s="33">
        <v>0.45070422253263898</v>
      </c>
      <c r="AD426" s="33">
        <v>0.13071452112748999</v>
      </c>
      <c r="AE426" s="33">
        <v>-7.7155795548426E-3</v>
      </c>
      <c r="AF426" s="33">
        <v>0.31042171930225299</v>
      </c>
      <c r="AG426" s="33">
        <v>-0.197616900090892</v>
      </c>
      <c r="AH426" s="33">
        <v>-0.694091746467284</v>
      </c>
      <c r="AI426" s="33">
        <v>0.74022450884447599</v>
      </c>
      <c r="AK426" cm="1">
        <f t="array" ref="AK426">MMULT(Z426:AI426,MMULT($AA$16:$AJ$25,TRANSPOSE(Z426:AI426)))</f>
        <v>2.4912499695683136E-4</v>
      </c>
      <c r="AL426">
        <f t="shared" si="66"/>
        <v>1.5783694021262302E-2</v>
      </c>
      <c r="AM426" s="43" cm="1">
        <f t="array" ref="AM426">MMULT($Y$6:$AH$6,TRANSPOSE(Z426:AI426))</f>
        <v>7.0521616940234988E-3</v>
      </c>
      <c r="BK426" s="4"/>
    </row>
    <row r="427" spans="1:63" ht="12.7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33">
        <v>-0.46416745881176003</v>
      </c>
      <c r="AA427" s="33">
        <v>0.47175405369823298</v>
      </c>
      <c r="AB427" s="33">
        <v>0.25995450508690898</v>
      </c>
      <c r="AC427" s="33">
        <v>0.45146965400831202</v>
      </c>
      <c r="AD427" s="33">
        <v>0.131245245400199</v>
      </c>
      <c r="AE427" s="33">
        <v>-7.5487183151537003E-3</v>
      </c>
      <c r="AF427" s="33">
        <v>0.30999075777354301</v>
      </c>
      <c r="AG427" s="33">
        <v>-0.19861823266665299</v>
      </c>
      <c r="AH427" s="33">
        <v>-0.69659015444743799</v>
      </c>
      <c r="AI427" s="33">
        <v>0.74251034827328299</v>
      </c>
      <c r="AK427" cm="1">
        <f t="array" ref="AK427">MMULT(Z427:AI427,MMULT($AA$16:$AJ$25,TRANSPOSE(Z427:AI427)))</f>
        <v>2.5051481903839539E-4</v>
      </c>
      <c r="AL427">
        <f t="shared" si="66"/>
        <v>1.5827659935644164E-2</v>
      </c>
      <c r="AM427" s="43" cm="1">
        <f t="array" ref="AM427">MMULT($Y$6:$AH$6,TRANSPOSE(Z427:AI427))</f>
        <v>7.0708536092465085E-3</v>
      </c>
      <c r="BK427" s="4"/>
    </row>
    <row r="428" spans="1:63" ht="12.7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33">
        <v>-0.46543781607576101</v>
      </c>
      <c r="AA428" s="33">
        <v>0.473411247840408</v>
      </c>
      <c r="AB428" s="33">
        <v>0.25974951387648199</v>
      </c>
      <c r="AC428" s="33">
        <v>0.452235085483985</v>
      </c>
      <c r="AD428" s="33">
        <v>0.131775969672907</v>
      </c>
      <c r="AE428" s="33">
        <v>-7.3818570754647997E-3</v>
      </c>
      <c r="AF428" s="33">
        <v>0.30955979624483299</v>
      </c>
      <c r="AG428" s="33">
        <v>-0.199619565242414</v>
      </c>
      <c r="AH428" s="33">
        <v>-0.69908856242759199</v>
      </c>
      <c r="AI428" s="33">
        <v>0.74479618770209</v>
      </c>
      <c r="AK428" cm="1">
        <f t="array" ref="AK428">MMULT(Z428:AI428,MMULT($AA$16:$AJ$25,TRANSPOSE(Z428:AI428)))</f>
        <v>2.5190906064435128E-4</v>
      </c>
      <c r="AL428">
        <f t="shared" si="66"/>
        <v>1.5871643287459283E-2</v>
      </c>
      <c r="AM428" s="43" cm="1">
        <f t="array" ref="AM428">MMULT($Y$6:$AH$6,TRANSPOSE(Z428:AI428))</f>
        <v>7.0895455244695182E-3</v>
      </c>
      <c r="BK428" s="4"/>
    </row>
    <row r="429" spans="1:63" ht="12.7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33">
        <v>-0.466708173339763</v>
      </c>
      <c r="AA429" s="33">
        <v>0.47506844198258302</v>
      </c>
      <c r="AB429" s="33">
        <v>0.25954452266605499</v>
      </c>
      <c r="AC429" s="33">
        <v>0.45300051695965798</v>
      </c>
      <c r="AD429" s="33">
        <v>0.13230669394561501</v>
      </c>
      <c r="AE429" s="33">
        <v>-7.2149958357759E-3</v>
      </c>
      <c r="AF429" s="33">
        <v>0.30912883471612301</v>
      </c>
      <c r="AG429" s="33">
        <v>-0.20062089781817499</v>
      </c>
      <c r="AH429" s="33">
        <v>-0.70158697040774598</v>
      </c>
      <c r="AI429" s="33">
        <v>0.747082027130897</v>
      </c>
      <c r="AK429" cm="1">
        <f t="array" ref="AK429">MMULT(Z429:AI429,MMULT($AA$16:$AJ$25,TRANSPOSE(Z429:AI429)))</f>
        <v>2.533077217746995E-4</v>
      </c>
      <c r="AL429">
        <f t="shared" si="66"/>
        <v>1.591564393214109E-2</v>
      </c>
      <c r="AM429" s="43" cm="1">
        <f t="array" ref="AM429">MMULT($Y$6:$AH$6,TRANSPOSE(Z429:AI429))</f>
        <v>7.1082374396925253E-3</v>
      </c>
      <c r="BK429" s="4"/>
    </row>
    <row r="430" spans="1:63" ht="12.7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33">
        <v>-0.46797853060376499</v>
      </c>
      <c r="AA430" s="33">
        <v>0.47672563612475699</v>
      </c>
      <c r="AB430" s="33">
        <v>0.25933953145562799</v>
      </c>
      <c r="AC430" s="33">
        <v>0.45376594843533102</v>
      </c>
      <c r="AD430" s="33">
        <v>0.13283741821832401</v>
      </c>
      <c r="AE430" s="33">
        <v>-7.0481345960870002E-3</v>
      </c>
      <c r="AF430" s="33">
        <v>0.30869787318741299</v>
      </c>
      <c r="AG430" s="33">
        <v>-0.20162223039393601</v>
      </c>
      <c r="AH430" s="33">
        <v>-0.70408537838789997</v>
      </c>
      <c r="AI430" s="33">
        <v>0.749367866559705</v>
      </c>
      <c r="AK430" cm="1">
        <f t="array" ref="AK430">MMULT(Z430:AI430,MMULT($AA$16:$AJ$25,TRANSPOSE(Z430:AI430)))</f>
        <v>2.5471080242944012E-4</v>
      </c>
      <c r="AL430">
        <f t="shared" si="66"/>
        <v>1.5959661726660752E-2</v>
      </c>
      <c r="AM430" s="43" cm="1">
        <f t="array" ref="AM430">MMULT($Y$6:$AH$6,TRANSPOSE(Z430:AI430))</f>
        <v>7.1269293549155368E-3</v>
      </c>
      <c r="BK430" s="4"/>
    </row>
    <row r="431" spans="1:63" ht="12.7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33">
        <v>-0.46924888786776697</v>
      </c>
      <c r="AA431" s="33">
        <v>0.47838283026693201</v>
      </c>
      <c r="AB431" s="33">
        <v>0.25913454024520099</v>
      </c>
      <c r="AC431" s="33">
        <v>0.45453137991100401</v>
      </c>
      <c r="AD431" s="33">
        <v>0.13336814249103199</v>
      </c>
      <c r="AE431" s="33">
        <v>-6.8812733563980997E-3</v>
      </c>
      <c r="AF431" s="33">
        <v>0.30826691165870301</v>
      </c>
      <c r="AG431" s="33">
        <v>-0.202623562969697</v>
      </c>
      <c r="AH431" s="33">
        <v>-0.70658378636805397</v>
      </c>
      <c r="AI431" s="33">
        <v>0.751653705988512</v>
      </c>
      <c r="AK431" cm="1">
        <f t="array" ref="AK431">MMULT(Z431:AI431,MMULT($AA$16:$AJ$25,TRANSPOSE(Z431:AI431)))</f>
        <v>2.5611830260857259E-4</v>
      </c>
      <c r="AL431">
        <f t="shared" si="66"/>
        <v>1.6003696529507568E-2</v>
      </c>
      <c r="AM431" s="43" cm="1">
        <f t="array" ref="AM431">MMULT($Y$6:$AH$6,TRANSPOSE(Z431:AI431))</f>
        <v>7.1456212701385448E-3</v>
      </c>
      <c r="BK431" s="4"/>
    </row>
    <row r="432" spans="1:63" ht="12.7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33">
        <v>-0.47051924513176901</v>
      </c>
      <c r="AA432" s="33">
        <v>0.48004002440910698</v>
      </c>
      <c r="AB432" s="33">
        <v>0.258929549034774</v>
      </c>
      <c r="AC432" s="33">
        <v>0.45529681138667699</v>
      </c>
      <c r="AD432" s="33">
        <v>0.13389886676374099</v>
      </c>
      <c r="AE432" s="33">
        <v>-6.7144121167091999E-3</v>
      </c>
      <c r="AF432" s="33">
        <v>0.30783595012999299</v>
      </c>
      <c r="AG432" s="33">
        <v>-0.20362489554545801</v>
      </c>
      <c r="AH432" s="33">
        <v>-0.70908219434820796</v>
      </c>
      <c r="AI432" s="33">
        <v>0.753939545417319</v>
      </c>
      <c r="AK432" cm="1">
        <f t="array" ref="AK432">MMULT(Z432:AI432,MMULT($AA$16:$AJ$25,TRANSPOSE(Z432:AI432)))</f>
        <v>2.5753022231209734E-4</v>
      </c>
      <c r="AL432">
        <f t="shared" si="66"/>
        <v>1.6047748200669693E-2</v>
      </c>
      <c r="AM432" s="43" cm="1">
        <f t="array" ref="AM432">MMULT($Y$6:$AH$6,TRANSPOSE(Z432:AI432))</f>
        <v>7.1643131853615536E-3</v>
      </c>
      <c r="BK432" s="4"/>
    </row>
    <row r="433" spans="1:63" ht="12.7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33">
        <v>-0.47178960239577</v>
      </c>
      <c r="AA433" s="33">
        <v>0.481697218551282</v>
      </c>
      <c r="AB433" s="33">
        <v>0.258724557824347</v>
      </c>
      <c r="AC433" s="33">
        <v>0.45606224286234998</v>
      </c>
      <c r="AD433" s="33">
        <v>0.134429591036449</v>
      </c>
      <c r="AE433" s="33">
        <v>-6.5475508770203002E-3</v>
      </c>
      <c r="AF433" s="33">
        <v>0.30740498860128401</v>
      </c>
      <c r="AG433" s="33">
        <v>-0.204626228121219</v>
      </c>
      <c r="AH433" s="33">
        <v>-0.71158060232836196</v>
      </c>
      <c r="AI433" s="33">
        <v>0.756225384846126</v>
      </c>
      <c r="AK433" cm="1">
        <f t="array" ref="AK433">MMULT(Z433:AI433,MMULT($AA$16:$AJ$25,TRANSPOSE(Z433:AI433)))</f>
        <v>2.5894656154001406E-4</v>
      </c>
      <c r="AL433">
        <f t="shared" si="66"/>
        <v>1.6091816601615058E-2</v>
      </c>
      <c r="AM433" s="43" cm="1">
        <f t="array" ref="AM433">MMULT($Y$6:$AH$6,TRANSPOSE(Z433:AI433))</f>
        <v>7.1830051005845642E-3</v>
      </c>
      <c r="BK433" s="4"/>
    </row>
    <row r="434" spans="1:63" ht="12.7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33">
        <v>-0.47305995965977199</v>
      </c>
      <c r="AA434" s="33">
        <v>0.48335441269345703</v>
      </c>
      <c r="AB434" s="33">
        <v>0.25851956661392</v>
      </c>
      <c r="AC434" s="33">
        <v>0.45682767433802302</v>
      </c>
      <c r="AD434" s="33">
        <v>0.134960315309157</v>
      </c>
      <c r="AE434" s="33">
        <v>-6.3806896373313996E-3</v>
      </c>
      <c r="AF434" s="33">
        <v>0.30697402707257399</v>
      </c>
      <c r="AG434" s="33">
        <v>-0.20562756069697999</v>
      </c>
      <c r="AH434" s="33">
        <v>-0.71407901030851595</v>
      </c>
      <c r="AI434" s="33">
        <v>0.758511224274933</v>
      </c>
      <c r="AK434" cm="1">
        <f t="array" ref="AK434">MMULT(Z434:AI434,MMULT($AA$16:$AJ$25,TRANSPOSE(Z434:AI434)))</f>
        <v>2.60367320292323E-4</v>
      </c>
      <c r="AL434">
        <f t="shared" si="66"/>
        <v>1.6135901595272666E-2</v>
      </c>
      <c r="AM434" s="43" cm="1">
        <f t="array" ref="AM434">MMULT($Y$6:$AH$6,TRANSPOSE(Z434:AI434))</f>
        <v>7.2016970158075722E-3</v>
      </c>
      <c r="BK434" s="4"/>
    </row>
    <row r="435" spans="1:63" ht="12.7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33">
        <v>-0.47433031692377398</v>
      </c>
      <c r="AA435" s="33">
        <v>0.48501160683563099</v>
      </c>
      <c r="AB435" s="33">
        <v>0.25831457540349301</v>
      </c>
      <c r="AC435" s="33">
        <v>0.457593105813696</v>
      </c>
      <c r="AD435" s="33">
        <v>0.13549103958186601</v>
      </c>
      <c r="AE435" s="33">
        <v>-6.2138283976424999E-3</v>
      </c>
      <c r="AF435" s="33">
        <v>0.30654306554386401</v>
      </c>
      <c r="AG435" s="33">
        <v>-0.206628893272741</v>
      </c>
      <c r="AH435" s="33">
        <v>-0.71657741828867005</v>
      </c>
      <c r="AI435" s="33">
        <v>0.76079706370374001</v>
      </c>
      <c r="AK435" cm="1">
        <f t="array" ref="AK435">MMULT(Z435:AI435,MMULT($AA$16:$AJ$25,TRANSPOSE(Z435:AI435)))</f>
        <v>2.6179249856902407E-4</v>
      </c>
      <c r="AL435">
        <f t="shared" si="66"/>
        <v>1.6180003046014056E-2</v>
      </c>
      <c r="AM435" s="43" cm="1">
        <f t="array" ref="AM435">MMULT($Y$6:$AH$6,TRANSPOSE(Z435:AI435))</f>
        <v>7.2203889310305785E-3</v>
      </c>
      <c r="BK435" s="4"/>
    </row>
    <row r="436" spans="1:63" ht="12.7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33">
        <v>-0.47560067418777602</v>
      </c>
      <c r="AA436" s="33">
        <v>0.48666880097780602</v>
      </c>
      <c r="AB436" s="33">
        <v>0.25810958419306601</v>
      </c>
      <c r="AC436" s="33">
        <v>0.45835853728936898</v>
      </c>
      <c r="AD436" s="33">
        <v>0.13602176385457401</v>
      </c>
      <c r="AE436" s="33">
        <v>-6.0469671579536002E-3</v>
      </c>
      <c r="AF436" s="33">
        <v>0.30611210401515399</v>
      </c>
      <c r="AG436" s="33">
        <v>-0.20763022584850199</v>
      </c>
      <c r="AH436" s="33">
        <v>-0.71907582626882405</v>
      </c>
      <c r="AI436" s="33">
        <v>0.76308290313254701</v>
      </c>
      <c r="AK436" cm="1">
        <f t="array" ref="AK436">MMULT(Z436:AI436,MMULT($AA$16:$AJ$25,TRANSPOSE(Z436:AI436)))</f>
        <v>2.6322209637011731E-4</v>
      </c>
      <c r="AL436">
        <f t="shared" si="66"/>
        <v>1.6224120819635108E-2</v>
      </c>
      <c r="AM436" s="43" cm="1">
        <f t="array" ref="AM436">MMULT($Y$6:$AH$6,TRANSPOSE(Z436:AI436))</f>
        <v>7.2390808462535865E-3</v>
      </c>
      <c r="BK436" s="4"/>
    </row>
    <row r="437" spans="1:63" ht="12.7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33">
        <v>-0.476871031451778</v>
      </c>
      <c r="AA437" s="33">
        <v>0.48832599511998098</v>
      </c>
      <c r="AB437" s="33">
        <v>0.25790459298263901</v>
      </c>
      <c r="AC437" s="33">
        <v>0.45912396876504102</v>
      </c>
      <c r="AD437" s="33">
        <v>0.13655248812728299</v>
      </c>
      <c r="AE437" s="33">
        <v>-5.8801059182646996E-3</v>
      </c>
      <c r="AF437" s="33">
        <v>0.30568114248644401</v>
      </c>
      <c r="AG437" s="33">
        <v>-0.20863155842426301</v>
      </c>
      <c r="AH437" s="33">
        <v>-0.72157423424897804</v>
      </c>
      <c r="AI437" s="33">
        <v>0.76536874256135401</v>
      </c>
      <c r="AK437" cm="1">
        <f t="array" ref="AK437">MMULT(Z437:AI437,MMULT($AA$16:$AJ$25,TRANSPOSE(Z437:AI437)))</f>
        <v>2.6465611369560268E-4</v>
      </c>
      <c r="AL437">
        <f t="shared" si="66"/>
        <v>1.6268254783338092E-2</v>
      </c>
      <c r="AM437" s="43" cm="1">
        <f t="array" ref="AM437">MMULT($Y$6:$AH$6,TRANSPOSE(Z437:AI437))</f>
        <v>7.2577727614765945E-3</v>
      </c>
      <c r="BK437" s="4"/>
    </row>
    <row r="438" spans="1:63" ht="12.7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33">
        <v>-0.47814138871577899</v>
      </c>
      <c r="AA438" s="33">
        <v>0.489983189262156</v>
      </c>
      <c r="AB438" s="33">
        <v>0.25769960177221202</v>
      </c>
      <c r="AC438" s="33">
        <v>0.45988940024071401</v>
      </c>
      <c r="AD438" s="33">
        <v>0.13708321239999099</v>
      </c>
      <c r="AE438" s="33">
        <v>-5.7132446785757999E-3</v>
      </c>
      <c r="AF438" s="33">
        <v>0.30525018095773399</v>
      </c>
      <c r="AG438" s="33">
        <v>-0.209632891000024</v>
      </c>
      <c r="AH438" s="33">
        <v>-0.72407264222913204</v>
      </c>
      <c r="AI438" s="33">
        <v>0.76765458199016101</v>
      </c>
      <c r="AK438" cm="1">
        <f t="array" ref="AK438">MMULT(Z438:AI438,MMULT($AA$16:$AJ$25,TRANSPOSE(Z438:AI438)))</f>
        <v>2.6609455054548011E-4</v>
      </c>
      <c r="AL438">
        <f t="shared" si="66"/>
        <v>1.6312404805713967E-2</v>
      </c>
      <c r="AM438" s="43" cm="1">
        <f t="array" ref="AM438">MMULT($Y$6:$AH$6,TRANSPOSE(Z438:AI438))</f>
        <v>7.2764646766996033E-3</v>
      </c>
      <c r="BK438" s="4"/>
    </row>
    <row r="439" spans="1:63" ht="12.7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33">
        <v>-0.47941174597978098</v>
      </c>
      <c r="AA439" s="33">
        <v>0.49164038340433103</v>
      </c>
      <c r="AB439" s="33">
        <v>0.25749461056178502</v>
      </c>
      <c r="AC439" s="33">
        <v>0.46065483171638699</v>
      </c>
      <c r="AD439" s="33">
        <v>0.137613936672699</v>
      </c>
      <c r="AE439" s="33">
        <v>-5.5463834388869001E-3</v>
      </c>
      <c r="AF439" s="33">
        <v>0.30481921942902401</v>
      </c>
      <c r="AG439" s="33">
        <v>-0.21063422357578501</v>
      </c>
      <c r="AH439" s="33">
        <v>-0.72657105020928603</v>
      </c>
      <c r="AI439" s="33">
        <v>0.76994042141896801</v>
      </c>
      <c r="AK439" cm="1">
        <f t="array" ref="AK439">MMULT(Z439:AI439,MMULT($AA$16:$AJ$25,TRANSPOSE(Z439:AI439)))</f>
        <v>2.6753740691974978E-4</v>
      </c>
      <c r="AL439">
        <f t="shared" si="66"/>
        <v>1.6356570756724951E-2</v>
      </c>
      <c r="AM439" s="43" cm="1">
        <f t="array" ref="AM439">MMULT($Y$6:$AH$6,TRANSPOSE(Z439:AI439))</f>
        <v>7.2951565919226113E-3</v>
      </c>
      <c r="BK439" s="4"/>
    </row>
    <row r="440" spans="1:63" ht="12.7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33">
        <v>-0.48068210324378302</v>
      </c>
      <c r="AA440" s="33">
        <v>0.493297577546505</v>
      </c>
      <c r="AB440" s="33">
        <v>0.25728961935135802</v>
      </c>
      <c r="AC440" s="33">
        <v>0.46142026319205998</v>
      </c>
      <c r="AD440" s="33">
        <v>0.138144660945408</v>
      </c>
      <c r="AE440" s="33">
        <v>-5.3795221991980004E-3</v>
      </c>
      <c r="AF440" s="33">
        <v>0.30438825790031399</v>
      </c>
      <c r="AG440" s="33">
        <v>-0.211635556151546</v>
      </c>
      <c r="AH440" s="33">
        <v>-0.72906945818944002</v>
      </c>
      <c r="AI440" s="33">
        <v>0.77222626084777501</v>
      </c>
      <c r="AK440" cm="1">
        <f t="array" ref="AK440">MMULT(Z440:AI440,MMULT($AA$16:$AJ$25,TRANSPOSE(Z440:AI440)))</f>
        <v>2.6898468281841151E-4</v>
      </c>
      <c r="AL440">
        <f t="shared" si="66"/>
        <v>1.6400752507687306E-2</v>
      </c>
      <c r="AM440" s="43" cm="1">
        <f t="array" ref="AM440">MMULT($Y$6:$AH$6,TRANSPOSE(Z440:AI440))</f>
        <v>7.3138485071456176E-3</v>
      </c>
      <c r="BK440" s="4"/>
    </row>
    <row r="441" spans="1:63" ht="12.7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33">
        <v>-0.48195246050778501</v>
      </c>
      <c r="AA441" s="33">
        <v>0.49495477168868002</v>
      </c>
      <c r="AB441" s="33">
        <v>0.25708462814093103</v>
      </c>
      <c r="AC441" s="33">
        <v>0.46218569466773302</v>
      </c>
      <c r="AD441" s="33">
        <v>0.13867538521811601</v>
      </c>
      <c r="AE441" s="33">
        <v>-5.2126609595090998E-3</v>
      </c>
      <c r="AF441" s="33">
        <v>0.30395729637160401</v>
      </c>
      <c r="AG441" s="33">
        <v>-0.21263688872730699</v>
      </c>
      <c r="AH441" s="33">
        <v>-0.73156786616959402</v>
      </c>
      <c r="AI441" s="33">
        <v>0.77451210027658302</v>
      </c>
      <c r="AK441" cm="1">
        <f t="array" ref="AK441">MMULT(Z441:AI441,MMULT($AA$16:$AJ$25,TRANSPOSE(Z441:AI441)))</f>
        <v>2.704363782414658E-4</v>
      </c>
      <c r="AL441">
        <f t="shared" si="66"/>
        <v>1.6444949931254452E-2</v>
      </c>
      <c r="AM441" s="43" cm="1">
        <f t="array" ref="AM441">MMULT($Y$6:$AH$6,TRANSPOSE(Z441:AI441))</f>
        <v>7.3325404223686299E-3</v>
      </c>
      <c r="BK441" s="4"/>
    </row>
    <row r="442" spans="1:63" ht="12.7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33">
        <v>-0.48322281777178699</v>
      </c>
      <c r="AA442" s="33">
        <v>0.49661196583085498</v>
      </c>
      <c r="AB442" s="33">
        <v>0.25687963693050397</v>
      </c>
      <c r="AC442" s="33">
        <v>0.462951126143406</v>
      </c>
      <c r="AD442" s="33">
        <v>0.13920610949082499</v>
      </c>
      <c r="AE442" s="33">
        <v>-5.0457997198202001E-3</v>
      </c>
      <c r="AF442" s="33">
        <v>0.30352633484289399</v>
      </c>
      <c r="AG442" s="33">
        <v>-0.213638221303068</v>
      </c>
      <c r="AH442" s="33">
        <v>-0.73406627414974801</v>
      </c>
      <c r="AI442" s="33">
        <v>0.77679793970539002</v>
      </c>
      <c r="AK442" cm="1">
        <f t="array" ref="AK442">MMULT(Z442:AI442,MMULT($AA$16:$AJ$25,TRANSPOSE(Z442:AI442)))</f>
        <v>2.7189249318891194E-4</v>
      </c>
      <c r="AL442">
        <f t="shared" ref="AL442:AL505" si="67">SQRT(AK442)</f>
        <v>1.6489162901400178E-2</v>
      </c>
      <c r="AM442" s="43" cm="1">
        <f t="array" ref="AM442">MMULT($Y$6:$AH$6,TRANSPOSE(Z442:AI442))</f>
        <v>7.3512323375916396E-3</v>
      </c>
      <c r="BK442" s="4"/>
    </row>
    <row r="443" spans="1:63" ht="12.7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33">
        <v>-0.48449317503578798</v>
      </c>
      <c r="AA443" s="33">
        <v>0.49826915997303001</v>
      </c>
      <c r="AB443" s="33">
        <v>0.25667464572007698</v>
      </c>
      <c r="AC443" s="33">
        <v>0.46371655761907898</v>
      </c>
      <c r="AD443" s="33">
        <v>0.13973683376353299</v>
      </c>
      <c r="AE443" s="33">
        <v>-4.8789384801313004E-3</v>
      </c>
      <c r="AF443" s="33">
        <v>0.30309537331418401</v>
      </c>
      <c r="AG443" s="33">
        <v>-0.21463955387882899</v>
      </c>
      <c r="AH443" s="33">
        <v>-0.736564682129902</v>
      </c>
      <c r="AI443" s="33">
        <v>0.77908377913419702</v>
      </c>
      <c r="AK443" cm="1">
        <f t="array" ref="AK443">MMULT(Z443:AI443,MMULT($AA$16:$AJ$25,TRANSPOSE(Z443:AI443)))</f>
        <v>2.7335302766075015E-4</v>
      </c>
      <c r="AL443">
        <f t="shared" si="67"/>
        <v>1.6533391293402276E-2</v>
      </c>
      <c r="AM443" s="43" cm="1">
        <f t="array" ref="AM443">MMULT($Y$6:$AH$6,TRANSPOSE(Z443:AI443))</f>
        <v>7.3699242528146485E-3</v>
      </c>
      <c r="BK443" s="4"/>
    </row>
    <row r="444" spans="1:63" ht="12.7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33">
        <v>-0.48576353229979002</v>
      </c>
      <c r="AA444" s="33">
        <v>0.49992635411520497</v>
      </c>
      <c r="AB444" s="33">
        <v>0.25646965450964998</v>
      </c>
      <c r="AC444" s="33">
        <v>0.46448198909475202</v>
      </c>
      <c r="AD444" s="33">
        <v>0.140267558036241</v>
      </c>
      <c r="AE444" s="33">
        <v>-4.7120772404423998E-3</v>
      </c>
      <c r="AF444" s="33">
        <v>0.30266441178547399</v>
      </c>
      <c r="AG444" s="33">
        <v>-0.21564088645459001</v>
      </c>
      <c r="AH444" s="33">
        <v>-0.739063090110056</v>
      </c>
      <c r="AI444" s="33">
        <v>0.78136961856300402</v>
      </c>
      <c r="AK444" cm="1">
        <f t="array" ref="AK444">MMULT(Z444:AI444,MMULT($AA$16:$AJ$25,TRANSPOSE(Z444:AI444)))</f>
        <v>2.7481798165698048E-4</v>
      </c>
      <c r="AL444">
        <f t="shared" si="67"/>
        <v>1.6577634983826264E-2</v>
      </c>
      <c r="AM444" s="43" cm="1">
        <f t="array" ref="AM444">MMULT($Y$6:$AH$6,TRANSPOSE(Z444:AI444))</f>
        <v>7.3886161680376556E-3</v>
      </c>
      <c r="BK444" s="4"/>
    </row>
    <row r="445" spans="1:63" ht="12.7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33">
        <v>-0.48703388956379201</v>
      </c>
      <c r="AA445" s="33">
        <v>0.50158354825737905</v>
      </c>
      <c r="AB445" s="33">
        <v>0.25626466329922298</v>
      </c>
      <c r="AC445" s="33">
        <v>0.46524742057042501</v>
      </c>
      <c r="AD445" s="33">
        <v>0.14079828230895</v>
      </c>
      <c r="AE445" s="33">
        <v>-4.5452160007535001E-3</v>
      </c>
      <c r="AF445" s="33">
        <v>0.30223345025676401</v>
      </c>
      <c r="AG445" s="33">
        <v>-0.216642219030351</v>
      </c>
      <c r="AH445" s="33">
        <v>-0.74156149809020999</v>
      </c>
      <c r="AI445" s="33">
        <v>0.78365545799181102</v>
      </c>
      <c r="AK445" cm="1">
        <f t="array" ref="AK445">MMULT(Z445:AI445,MMULT($AA$16:$AJ$25,TRANSPOSE(Z445:AI445)))</f>
        <v>2.7628735517760299E-4</v>
      </c>
      <c r="AL445">
        <f t="shared" si="67"/>
        <v>1.6621893850509422E-2</v>
      </c>
      <c r="AM445" s="43" cm="1">
        <f t="array" ref="AM445">MMULT($Y$6:$AH$6,TRANSPOSE(Z445:AI445))</f>
        <v>7.4073080832606636E-3</v>
      </c>
      <c r="BK445" s="4"/>
    </row>
    <row r="446" spans="1:63" ht="12.7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33">
        <v>-0.488304246827794</v>
      </c>
      <c r="AA446" s="33">
        <v>0.50324074239955396</v>
      </c>
      <c r="AB446" s="33">
        <v>0.25605967208879599</v>
      </c>
      <c r="AC446" s="33">
        <v>0.46601285204609799</v>
      </c>
      <c r="AD446" s="33">
        <v>0.14132900658165801</v>
      </c>
      <c r="AE446" s="33">
        <v>-4.3783547610646003E-3</v>
      </c>
      <c r="AF446" s="33">
        <v>0.30180248872805399</v>
      </c>
      <c r="AG446" s="33">
        <v>-0.21764355160611201</v>
      </c>
      <c r="AH446" s="33">
        <v>-0.74405990607036399</v>
      </c>
      <c r="AI446" s="33">
        <v>0.78594129742061802</v>
      </c>
      <c r="AK446" cm="1">
        <f t="array" ref="AK446">MMULT(Z446:AI446,MMULT($AA$16:$AJ$25,TRANSPOSE(Z446:AI446)))</f>
        <v>2.7776114822261768E-4</v>
      </c>
      <c r="AL446">
        <f t="shared" si="67"/>
        <v>1.6666167772545003E-2</v>
      </c>
      <c r="AM446" s="43" cm="1">
        <f t="array" ref="AM446">MMULT($Y$6:$AH$6,TRANSPOSE(Z446:AI446))</f>
        <v>7.4259999984836698E-3</v>
      </c>
      <c r="BK446" s="4"/>
    </row>
    <row r="447" spans="1:63" ht="12.7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33">
        <v>-0.48957460409179598</v>
      </c>
      <c r="AA447" s="33">
        <v>0.50489793654172899</v>
      </c>
      <c r="AB447" s="33">
        <v>0.25585468087836899</v>
      </c>
      <c r="AC447" s="33">
        <v>0.46677828352177098</v>
      </c>
      <c r="AD447" s="33">
        <v>0.14185973085436701</v>
      </c>
      <c r="AE447" s="33">
        <v>-4.2114935213756997E-3</v>
      </c>
      <c r="AF447" s="33">
        <v>0.30137152719934401</v>
      </c>
      <c r="AG447" s="33">
        <v>-0.218644884181873</v>
      </c>
      <c r="AH447" s="33">
        <v>-0.74655831405051798</v>
      </c>
      <c r="AI447" s="33">
        <v>0.78822713684942503</v>
      </c>
      <c r="AK447" cm="1">
        <f t="array" ref="AK447">MMULT(Z447:AI447,MMULT($AA$16:$AJ$25,TRANSPOSE(Z447:AI447)))</f>
        <v>2.7923936079202454E-4</v>
      </c>
      <c r="AL447">
        <f t="shared" si="67"/>
        <v>1.6710456630266705E-2</v>
      </c>
      <c r="AM447" s="43" cm="1">
        <f t="array" ref="AM447">MMULT($Y$6:$AH$6,TRANSPOSE(Z447:AI447))</f>
        <v>7.4446919137066804E-3</v>
      </c>
      <c r="BK447" s="4"/>
    </row>
    <row r="448" spans="1:63" ht="12.7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33">
        <v>-0.49084496135579703</v>
      </c>
      <c r="AA448" s="33">
        <v>0.50655513068390401</v>
      </c>
      <c r="AB448" s="33">
        <v>0.25564968966794199</v>
      </c>
      <c r="AC448" s="33">
        <v>0.46754371499744402</v>
      </c>
      <c r="AD448" s="33">
        <v>0.14239045512707499</v>
      </c>
      <c r="AE448" s="33">
        <v>-4.0446322816868E-3</v>
      </c>
      <c r="AF448" s="33">
        <v>0.30094056567063399</v>
      </c>
      <c r="AG448" s="33">
        <v>-0.21964621675763399</v>
      </c>
      <c r="AH448" s="33">
        <v>-0.74905672203067197</v>
      </c>
      <c r="AI448" s="33">
        <v>0.79051297627823203</v>
      </c>
      <c r="AK448" cm="1">
        <f t="array" ref="AK448">MMULT(Z448:AI448,MMULT($AA$16:$AJ$25,TRANSPOSE(Z448:AI448)))</f>
        <v>2.8072199288582342E-4</v>
      </c>
      <c r="AL448">
        <f t="shared" si="67"/>
        <v>1.675476030523336E-2</v>
      </c>
      <c r="AM448" s="43" cm="1">
        <f t="array" ref="AM448">MMULT($Y$6:$AH$6,TRANSPOSE(Z448:AI448))</f>
        <v>7.4633838289296893E-3</v>
      </c>
      <c r="BK448" s="4"/>
    </row>
    <row r="449" spans="1:63" ht="12.7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33">
        <v>-0.49211531861979901</v>
      </c>
      <c r="AA449" s="33">
        <v>0.50821232482607903</v>
      </c>
      <c r="AB449" s="33">
        <v>0.255444698457515</v>
      </c>
      <c r="AC449" s="33">
        <v>0.468309146473117</v>
      </c>
      <c r="AD449" s="33">
        <v>0.14292117939978299</v>
      </c>
      <c r="AE449" s="33">
        <v>-3.8777710419978999E-3</v>
      </c>
      <c r="AF449" s="33">
        <v>0.30050960414192401</v>
      </c>
      <c r="AG449" s="33">
        <v>-0.220647549333395</v>
      </c>
      <c r="AH449" s="33">
        <v>-0.75155513001082597</v>
      </c>
      <c r="AI449" s="33">
        <v>0.79279881570703903</v>
      </c>
      <c r="AK449" cm="1">
        <f t="array" ref="AK449">MMULT(Z449:AI449,MMULT($AA$16:$AJ$25,TRANSPOSE(Z449:AI449)))</f>
        <v>2.8220904450401458E-4</v>
      </c>
      <c r="AL449">
        <f t="shared" si="67"/>
        <v>1.6799078680213821E-2</v>
      </c>
      <c r="AM449" s="43" cm="1">
        <f t="array" ref="AM449">MMULT($Y$6:$AH$6,TRANSPOSE(Z449:AI449))</f>
        <v>7.4820757441526973E-3</v>
      </c>
      <c r="BK449" s="4"/>
    </row>
    <row r="450" spans="1:63" ht="12.7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33">
        <v>-0.493385675883801</v>
      </c>
      <c r="AA450" s="33">
        <v>0.50986951896825305</v>
      </c>
      <c r="AB450" s="33">
        <v>0.255239707247088</v>
      </c>
      <c r="AC450" s="33">
        <v>0.46907457794878998</v>
      </c>
      <c r="AD450" s="33">
        <v>0.143451903672492</v>
      </c>
      <c r="AE450" s="33">
        <v>-3.7109098023090001E-3</v>
      </c>
      <c r="AF450" s="33">
        <v>0.30007864261321399</v>
      </c>
      <c r="AG450" s="33">
        <v>-0.22164888190915599</v>
      </c>
      <c r="AH450" s="33">
        <v>-0.75405353799097996</v>
      </c>
      <c r="AI450" s="33">
        <v>0.79508465513584603</v>
      </c>
      <c r="AK450" cm="1">
        <f t="array" ref="AK450">MMULT(Z450:AI450,MMULT($AA$16:$AJ$25,TRANSPOSE(Z450:AI450)))</f>
        <v>2.8370051564659781E-4</v>
      </c>
      <c r="AL450">
        <f t="shared" si="67"/>
        <v>1.6843411639172089E-2</v>
      </c>
      <c r="AM450" s="43" cm="1">
        <f t="array" ref="AM450">MMULT($Y$6:$AH$6,TRANSPOSE(Z450:AI450))</f>
        <v>7.5007676593757035E-3</v>
      </c>
      <c r="BK450" s="4"/>
    </row>
    <row r="451" spans="1:63" ht="12.7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33">
        <v>-0.49465603314780299</v>
      </c>
      <c r="AA451" s="33">
        <v>0.51152671311042797</v>
      </c>
      <c r="AB451" s="33">
        <v>0.255034716036661</v>
      </c>
      <c r="AC451" s="33">
        <v>0.46984000942446302</v>
      </c>
      <c r="AD451" s="33">
        <v>0.1439826279452</v>
      </c>
      <c r="AE451" s="33">
        <v>-3.5440485626201E-3</v>
      </c>
      <c r="AF451" s="33">
        <v>0.29964768108450401</v>
      </c>
      <c r="AG451" s="33">
        <v>-0.22265021448491701</v>
      </c>
      <c r="AH451" s="33">
        <v>-0.75655194597113395</v>
      </c>
      <c r="AI451" s="33">
        <v>0.79737049456465403</v>
      </c>
      <c r="AK451" cm="1">
        <f t="array" ref="AK451">MMULT(Z451:AI451,MMULT($AA$16:$AJ$25,TRANSPOSE(Z451:AI451)))</f>
        <v>2.8519640631357343E-4</v>
      </c>
      <c r="AL451">
        <f t="shared" si="67"/>
        <v>1.6887759067252629E-2</v>
      </c>
      <c r="AM451" s="43" cm="1">
        <f t="array" ref="AM451">MMULT($Y$6:$AH$6,TRANSPOSE(Z451:AI451))</f>
        <v>7.5194595745987159E-3</v>
      </c>
      <c r="BK451" s="4"/>
    </row>
    <row r="452" spans="1:63" ht="12.7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33">
        <v>-0.49592639041180497</v>
      </c>
      <c r="AA452" s="33">
        <v>0.51318390725260299</v>
      </c>
      <c r="AB452" s="33">
        <v>0.25482972482623401</v>
      </c>
      <c r="AC452" s="33">
        <v>0.47060544090013601</v>
      </c>
      <c r="AD452" s="33">
        <v>0.14451335221790901</v>
      </c>
      <c r="AE452" s="33">
        <v>-3.3771873229311998E-3</v>
      </c>
      <c r="AF452" s="33">
        <v>0.29921671955579399</v>
      </c>
      <c r="AG452" s="33">
        <v>-0.223651547060678</v>
      </c>
      <c r="AH452" s="33">
        <v>-0.75905035395128795</v>
      </c>
      <c r="AI452" s="33">
        <v>0.79965633399346103</v>
      </c>
      <c r="AK452" cm="1">
        <f t="array" ref="AK452">MMULT(Z452:AI452,MMULT($AA$16:$AJ$25,TRANSPOSE(Z452:AI452)))</f>
        <v>2.8669671650494112E-4</v>
      </c>
      <c r="AL452">
        <f t="shared" si="67"/>
        <v>1.6932120850765894E-2</v>
      </c>
      <c r="AM452" s="43" cm="1">
        <f t="array" ref="AM452">MMULT($Y$6:$AH$6,TRANSPOSE(Z452:AI452))</f>
        <v>7.5381514898217256E-3</v>
      </c>
      <c r="BK452" s="4"/>
    </row>
    <row r="453" spans="1:63" ht="12.7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33">
        <v>-0.49719674767580602</v>
      </c>
      <c r="AA453" s="33">
        <v>0.51484110139477801</v>
      </c>
      <c r="AB453" s="33">
        <v>0.25462473361580701</v>
      </c>
      <c r="AC453" s="33">
        <v>0.47137087237580899</v>
      </c>
      <c r="AD453" s="33">
        <v>0.14504407649061701</v>
      </c>
      <c r="AE453" s="33">
        <v>-3.2103260832423001E-3</v>
      </c>
      <c r="AF453" s="33">
        <v>0.29878575802708401</v>
      </c>
      <c r="AG453" s="33">
        <v>-0.22465287963643901</v>
      </c>
      <c r="AH453" s="33">
        <v>-0.76154876193144205</v>
      </c>
      <c r="AI453" s="33">
        <v>0.80194217342226803</v>
      </c>
      <c r="AK453" cm="1">
        <f t="array" ref="AK453">MMULT(Z453:AI453,MMULT($AA$16:$AJ$25,TRANSPOSE(Z453:AI453)))</f>
        <v>2.8820144622070077E-4</v>
      </c>
      <c r="AL453">
        <f t="shared" si="67"/>
        <v>1.6976496877174063E-2</v>
      </c>
      <c r="AM453" s="43" cm="1">
        <f t="array" ref="AM453">MMULT($Y$6:$AH$6,TRANSPOSE(Z453:AI453))</f>
        <v>7.5568434050447345E-3</v>
      </c>
      <c r="BK453" s="4"/>
    </row>
    <row r="454" spans="1:63" ht="12.7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33">
        <v>-0.498467104939808</v>
      </c>
      <c r="AA454" s="33">
        <v>0.51649829553695303</v>
      </c>
      <c r="AB454" s="33">
        <v>0.25441974240538001</v>
      </c>
      <c r="AC454" s="33">
        <v>0.47213630385148198</v>
      </c>
      <c r="AD454" s="33">
        <v>0.14557480076332499</v>
      </c>
      <c r="AE454" s="33">
        <v>-3.0434648435533999E-3</v>
      </c>
      <c r="AF454" s="33">
        <v>0.29835479649837399</v>
      </c>
      <c r="AG454" s="33">
        <v>-0.2256542122122</v>
      </c>
      <c r="AH454" s="33">
        <v>-0.76404716991159605</v>
      </c>
      <c r="AI454" s="33">
        <v>0.80422801285107504</v>
      </c>
      <c r="AK454" cm="1">
        <f t="array" ref="AK454">MMULT(Z454:AI454,MMULT($AA$16:$AJ$25,TRANSPOSE(Z454:AI454)))</f>
        <v>2.8971059546085265E-4</v>
      </c>
      <c r="AL454">
        <f t="shared" si="67"/>
        <v>1.7020887035077009E-2</v>
      </c>
      <c r="AM454" s="43" cm="1">
        <f t="array" ref="AM454">MMULT($Y$6:$AH$6,TRANSPOSE(Z454:AI454))</f>
        <v>7.5755353202677424E-3</v>
      </c>
      <c r="BK454" s="4"/>
    </row>
    <row r="455" spans="1:63" ht="12.7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33">
        <v>-0.49973746220380999</v>
      </c>
      <c r="AA455" s="33">
        <v>0.51815548967912695</v>
      </c>
      <c r="AB455" s="33">
        <v>0.25421475119495301</v>
      </c>
      <c r="AC455" s="33">
        <v>0.47290173532715502</v>
      </c>
      <c r="AD455" s="33">
        <v>0.146105525036034</v>
      </c>
      <c r="AE455" s="33">
        <v>-2.8766036038645002E-3</v>
      </c>
      <c r="AF455" s="33">
        <v>0.29792383496966401</v>
      </c>
      <c r="AG455" s="33">
        <v>-0.22665554478796099</v>
      </c>
      <c r="AH455" s="33">
        <v>-0.76654557789175004</v>
      </c>
      <c r="AI455" s="33">
        <v>0.80651385227988204</v>
      </c>
      <c r="AK455" cm="1">
        <f t="array" ref="AK455">MMULT(Z455:AI455,MMULT($AA$16:$AJ$25,TRANSPOSE(Z455:AI455)))</f>
        <v>2.9122416422539649E-4</v>
      </c>
      <c r="AL455">
        <f t="shared" si="67"/>
        <v>1.7065291214198381E-2</v>
      </c>
      <c r="AM455" s="43" cm="1">
        <f t="array" ref="AM455">MMULT($Y$6:$AH$6,TRANSPOSE(Z455:AI455))</f>
        <v>7.5942272354907496E-3</v>
      </c>
      <c r="BK455" s="4"/>
    </row>
    <row r="456" spans="1:63" ht="12.7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33">
        <v>-0.50100781946781203</v>
      </c>
      <c r="AA456" s="33">
        <v>0.51981268382130197</v>
      </c>
      <c r="AB456" s="33">
        <v>0.25400975998452602</v>
      </c>
      <c r="AC456" s="33">
        <v>0.473667166802828</v>
      </c>
      <c r="AD456" s="33">
        <v>0.146636249308742</v>
      </c>
      <c r="AE456" s="33">
        <v>-2.7097423641756001E-3</v>
      </c>
      <c r="AF456" s="33">
        <v>0.29749287344095399</v>
      </c>
      <c r="AG456" s="33">
        <v>-0.227656877363722</v>
      </c>
      <c r="AH456" s="33">
        <v>-0.76904398587190403</v>
      </c>
      <c r="AI456" s="33">
        <v>0.80879969170868904</v>
      </c>
      <c r="AK456" cm="1">
        <f t="array" ref="AK456">MMULT(Z456:AI456,MMULT($AA$16:$AJ$25,TRANSPOSE(Z456:AI456)))</f>
        <v>2.9274215251433268E-4</v>
      </c>
      <c r="AL456">
        <f t="shared" si="67"/>
        <v>1.7109709305371985E-2</v>
      </c>
      <c r="AM456" s="43" cm="1">
        <f t="array" ref="AM456">MMULT($Y$6:$AH$6,TRANSPOSE(Z456:AI456))</f>
        <v>7.6129191507137567E-3</v>
      </c>
      <c r="BK456" s="4"/>
    </row>
    <row r="457" spans="1:63" ht="12.7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33">
        <v>-0.50227817673181396</v>
      </c>
      <c r="AA457" s="33">
        <v>0.52146987796347699</v>
      </c>
      <c r="AB457" s="33">
        <v>0.25380476877409902</v>
      </c>
      <c r="AC457" s="33">
        <v>0.47443259827850098</v>
      </c>
      <c r="AD457" s="33">
        <v>0.147166973581451</v>
      </c>
      <c r="AE457" s="33">
        <v>-2.5428811244866999E-3</v>
      </c>
      <c r="AF457" s="33">
        <v>0.29706191191224401</v>
      </c>
      <c r="AG457" s="33">
        <v>-0.22865820993948299</v>
      </c>
      <c r="AH457" s="33">
        <v>-0.77154239385205803</v>
      </c>
      <c r="AI457" s="33">
        <v>0.81108553113749604</v>
      </c>
      <c r="AK457" cm="1">
        <f t="array" ref="AK457">MMULT(Z457:AI457,MMULT($AA$16:$AJ$25,TRANSPOSE(Z457:AI457)))</f>
        <v>2.9426456032766103E-4</v>
      </c>
      <c r="AL457">
        <f t="shared" si="67"/>
        <v>1.7154141200528258E-2</v>
      </c>
      <c r="AM457" s="43" cm="1">
        <f t="array" ref="AM457">MMULT($Y$6:$AH$6,TRANSPOSE(Z457:AI457))</f>
        <v>7.6316110659367673E-3</v>
      </c>
      <c r="BK457" s="4"/>
    </row>
    <row r="458" spans="1:63" ht="12.7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33">
        <v>-0.50354853399581501</v>
      </c>
      <c r="AA458" s="33">
        <v>0.52312707210565201</v>
      </c>
      <c r="AB458" s="33">
        <v>0.25359977756367202</v>
      </c>
      <c r="AC458" s="33">
        <v>0.47519802975417402</v>
      </c>
      <c r="AD458" s="33">
        <v>0.14769769785415901</v>
      </c>
      <c r="AE458" s="33">
        <v>-2.3760198847978002E-3</v>
      </c>
      <c r="AF458" s="33">
        <v>0.29663095038353399</v>
      </c>
      <c r="AG458" s="33">
        <v>-0.22965954251524401</v>
      </c>
      <c r="AH458" s="33">
        <v>-0.77404080183221202</v>
      </c>
      <c r="AI458" s="33">
        <v>0.81337137056630304</v>
      </c>
      <c r="AK458" cm="1">
        <f t="array" ref="AK458">MMULT(Z458:AI458,MMULT($AA$16:$AJ$25,TRANSPOSE(Z458:AI458)))</f>
        <v>2.9579138766538146E-4</v>
      </c>
      <c r="AL458">
        <f t="shared" si="67"/>
        <v>1.7198586792681003E-2</v>
      </c>
      <c r="AM458" s="43" cm="1">
        <f t="array" ref="AM458">MMULT($Y$6:$AH$6,TRANSPOSE(Z458:AI458))</f>
        <v>7.6503029811597761E-3</v>
      </c>
      <c r="BK458" s="4"/>
    </row>
    <row r="459" spans="1:63" ht="12.7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33">
        <v>-0.50481889125981705</v>
      </c>
      <c r="AA459" s="33">
        <v>0.52478426624782704</v>
      </c>
      <c r="AB459" s="33">
        <v>0.25339478635324503</v>
      </c>
      <c r="AC459" s="33">
        <v>0.47596346122984701</v>
      </c>
      <c r="AD459" s="33">
        <v>0.14822842212686699</v>
      </c>
      <c r="AE459" s="33">
        <v>-2.2091586451089E-3</v>
      </c>
      <c r="AF459" s="33">
        <v>0.29619998885482401</v>
      </c>
      <c r="AG459" s="33">
        <v>-0.230660875091005</v>
      </c>
      <c r="AH459" s="33">
        <v>-0.77653920981236602</v>
      </c>
      <c r="AI459" s="33">
        <v>0.81565720999511004</v>
      </c>
      <c r="AK459" cm="1">
        <f t="array" ref="AK459">MMULT(Z459:AI459,MMULT($AA$16:$AJ$25,TRANSPOSE(Z459:AI459)))</f>
        <v>2.9732263452749401E-4</v>
      </c>
      <c r="AL459">
        <f t="shared" si="67"/>
        <v>1.7243045975914289E-2</v>
      </c>
      <c r="AM459" s="43" cm="1">
        <f t="array" ref="AM459">MMULT($Y$6:$AH$6,TRANSPOSE(Z459:AI459))</f>
        <v>7.6689948963827841E-3</v>
      </c>
      <c r="BK459" s="4"/>
    </row>
    <row r="460" spans="1:63" ht="12.7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33">
        <v>-0.50608924852381898</v>
      </c>
      <c r="AA460" s="33">
        <v>0.52644146039000095</v>
      </c>
      <c r="AB460" s="33">
        <v>0.25318979514281797</v>
      </c>
      <c r="AC460" s="33">
        <v>0.47672889270551999</v>
      </c>
      <c r="AD460" s="33">
        <v>0.14875914639957599</v>
      </c>
      <c r="AE460" s="33">
        <v>-2.0422974054199999E-3</v>
      </c>
      <c r="AF460" s="33">
        <v>0.29576902732611399</v>
      </c>
      <c r="AG460" s="33">
        <v>-0.23166220766676601</v>
      </c>
      <c r="AH460" s="33">
        <v>-0.77903761779252001</v>
      </c>
      <c r="AI460" s="33">
        <v>0.81794304942391705</v>
      </c>
      <c r="AK460" cm="1">
        <f t="array" ref="AK460">MMULT(Z460:AI460,MMULT($AA$16:$AJ$25,TRANSPOSE(Z460:AI460)))</f>
        <v>2.9885830091399862E-4</v>
      </c>
      <c r="AL460">
        <f t="shared" si="67"/>
        <v>1.7287518645369516E-2</v>
      </c>
      <c r="AM460" s="43" cm="1">
        <f t="array" ref="AM460">MMULT($Y$6:$AH$6,TRANSPOSE(Z460:AI460))</f>
        <v>7.6876868116057904E-3</v>
      </c>
      <c r="BK460" s="4"/>
    </row>
    <row r="461" spans="1:63" ht="12.7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33">
        <v>-0.50735960578782102</v>
      </c>
      <c r="AA461" s="33">
        <v>0.52809865453217597</v>
      </c>
      <c r="AB461" s="33">
        <v>0.25298480393239098</v>
      </c>
      <c r="AC461" s="33">
        <v>0.47749432418119298</v>
      </c>
      <c r="AD461" s="33">
        <v>0.149289870672284</v>
      </c>
      <c r="AE461" s="33">
        <v>-1.8754361657310999E-3</v>
      </c>
      <c r="AF461" s="33">
        <v>0.29533806579740401</v>
      </c>
      <c r="AG461" s="33">
        <v>-0.232663540242527</v>
      </c>
      <c r="AH461" s="33">
        <v>-0.781536025772674</v>
      </c>
      <c r="AI461" s="33">
        <v>0.82022888885272505</v>
      </c>
      <c r="AK461" cm="1">
        <f t="array" ref="AK461">MMULT(Z461:AI461,MMULT($AA$16:$AJ$25,TRANSPOSE(Z461:AI461)))</f>
        <v>3.003983868248958E-4</v>
      </c>
      <c r="AL461">
        <f t="shared" si="67"/>
        <v>1.7332004697232683E-2</v>
      </c>
      <c r="AM461" s="43" cm="1">
        <f t="array" ref="AM461">MMULT($Y$6:$AH$6,TRANSPOSE(Z461:AI461))</f>
        <v>7.7063787268288036E-3</v>
      </c>
      <c r="BK461" s="4"/>
    </row>
    <row r="462" spans="1:63" ht="12.7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33">
        <v>-0.50862996305182295</v>
      </c>
      <c r="AA462" s="33">
        <v>0.52975584867435099</v>
      </c>
      <c r="AB462" s="33">
        <v>0.25277981272196398</v>
      </c>
      <c r="AC462" s="33">
        <v>0.47825975565686601</v>
      </c>
      <c r="AD462" s="33">
        <v>0.149820594944993</v>
      </c>
      <c r="AE462" s="33">
        <v>-1.7085749260422E-3</v>
      </c>
      <c r="AF462" s="33">
        <v>0.29490710426869399</v>
      </c>
      <c r="AG462" s="33">
        <v>-0.23366487281828799</v>
      </c>
      <c r="AH462" s="33">
        <v>-0.784034433752828</v>
      </c>
      <c r="AI462" s="33">
        <v>0.82251472828153205</v>
      </c>
      <c r="AK462" cm="1">
        <f t="array" ref="AK462">MMULT(Z462:AI462,MMULT($AA$16:$AJ$25,TRANSPOSE(Z462:AI462)))</f>
        <v>3.0194289226018493E-4</v>
      </c>
      <c r="AL462">
        <f t="shared" si="67"/>
        <v>1.73765040287218E-2</v>
      </c>
      <c r="AM462" s="43" cm="1">
        <f t="array" ref="AM462">MMULT($Y$6:$AH$6,TRANSPOSE(Z462:AI462))</f>
        <v>7.7250706420518133E-3</v>
      </c>
      <c r="BK462" s="4"/>
    </row>
    <row r="463" spans="1:63" ht="12.7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33">
        <v>-0.509900320315824</v>
      </c>
      <c r="AA463" s="33">
        <v>0.53141304281652602</v>
      </c>
      <c r="AB463" s="33">
        <v>0.25257482151153698</v>
      </c>
      <c r="AC463" s="33">
        <v>0.479025187132539</v>
      </c>
      <c r="AD463" s="33">
        <v>0.15035131921770101</v>
      </c>
      <c r="AE463" s="33">
        <v>-1.5417136863533E-3</v>
      </c>
      <c r="AF463" s="33">
        <v>0.29447614273998401</v>
      </c>
      <c r="AG463" s="33">
        <v>-0.234666205394049</v>
      </c>
      <c r="AH463" s="33">
        <v>-0.78653284173298199</v>
      </c>
      <c r="AI463" s="33">
        <v>0.82480056771033905</v>
      </c>
      <c r="AK463" cm="1">
        <f t="array" ref="AK463">MMULT(Z463:AI463,MMULT($AA$16:$AJ$25,TRANSPOSE(Z463:AI463)))</f>
        <v>3.0349181721986597E-4</v>
      </c>
      <c r="AL463">
        <f t="shared" si="67"/>
        <v>1.742101653807452E-2</v>
      </c>
      <c r="AM463" s="43" cm="1">
        <f t="array" ref="AM463">MMULT($Y$6:$AH$6,TRANSPOSE(Z463:AI463))</f>
        <v>7.7437625572748222E-3</v>
      </c>
      <c r="BK463" s="4"/>
    </row>
    <row r="464" spans="1:63" ht="12.7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33">
        <v>-0.51117067757982604</v>
      </c>
      <c r="AA464" s="33">
        <v>0.53307023695870104</v>
      </c>
      <c r="AB464" s="33">
        <v>0.25236983030110999</v>
      </c>
      <c r="AC464" s="33">
        <v>0.47979061860821198</v>
      </c>
      <c r="AD464" s="33">
        <v>0.15088204349040901</v>
      </c>
      <c r="AE464" s="33">
        <v>-1.3748524466645001E-3</v>
      </c>
      <c r="AF464" s="33">
        <v>0.29404518121127399</v>
      </c>
      <c r="AG464" s="33">
        <v>-0.23566753796980999</v>
      </c>
      <c r="AH464" s="33">
        <v>-0.78903124971313598</v>
      </c>
      <c r="AI464" s="33">
        <v>0.82708640713914605</v>
      </c>
      <c r="AK464" cm="1">
        <f t="array" ref="AK464">MMULT(Z464:AI464,MMULT($AA$16:$AJ$25,TRANSPOSE(Z464:AI464)))</f>
        <v>3.0504516170393929E-4</v>
      </c>
      <c r="AL464">
        <f t="shared" si="67"/>
        <v>1.7465542124535938E-2</v>
      </c>
      <c r="AM464" s="43" cm="1">
        <f t="array" ref="AM464">MMULT($Y$6:$AH$6,TRANSPOSE(Z464:AI464))</f>
        <v>7.7624544724978293E-3</v>
      </c>
      <c r="BK464" s="4"/>
    </row>
    <row r="465" spans="1:63" ht="12.7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33">
        <v>-0.51244103484382797</v>
      </c>
      <c r="AA465" s="33">
        <v>0.53472743110087495</v>
      </c>
      <c r="AB465" s="33">
        <v>0.25216483909068299</v>
      </c>
      <c r="AC465" s="33">
        <v>0.48055605008388502</v>
      </c>
      <c r="AD465" s="33">
        <v>0.15141276776311799</v>
      </c>
      <c r="AE465" s="33">
        <v>-1.2079912069755999E-3</v>
      </c>
      <c r="AF465" s="33">
        <v>0.29361421968256401</v>
      </c>
      <c r="AG465" s="33">
        <v>-0.23666887054557101</v>
      </c>
      <c r="AH465" s="33">
        <v>-0.79152965769328998</v>
      </c>
      <c r="AI465" s="33">
        <v>0.82937224656795305</v>
      </c>
      <c r="AK465" cm="1">
        <f t="array" ref="AK465">MMULT(Z465:AI465,MMULT($AA$16:$AJ$25,TRANSPOSE(Z465:AI465)))</f>
        <v>3.0660292571240463E-4</v>
      </c>
      <c r="AL465">
        <f t="shared" si="67"/>
        <v>1.7510080688346488E-2</v>
      </c>
      <c r="AM465" s="43" cm="1">
        <f t="array" ref="AM465">MMULT($Y$6:$AH$6,TRANSPOSE(Z465:AI465))</f>
        <v>7.7811463877208355E-3</v>
      </c>
      <c r="BK465" s="4"/>
    </row>
    <row r="466" spans="1:63" ht="12.7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33">
        <v>-0.51371139210783001</v>
      </c>
      <c r="AA466" s="33">
        <v>0.53638462524304997</v>
      </c>
      <c r="AB466" s="33">
        <v>0.25195984788025599</v>
      </c>
      <c r="AC466" s="33">
        <v>0.48132148155955801</v>
      </c>
      <c r="AD466" s="33">
        <v>0.15194349203582599</v>
      </c>
      <c r="AE466" s="33">
        <v>-1.0411299672867E-3</v>
      </c>
      <c r="AF466" s="33">
        <v>0.29318325815385399</v>
      </c>
      <c r="AG466" s="33">
        <v>-0.237670203121332</v>
      </c>
      <c r="AH466" s="33">
        <v>-0.79402806567344397</v>
      </c>
      <c r="AI466" s="33">
        <v>0.83165808599676005</v>
      </c>
      <c r="AK466" cm="1">
        <f t="array" ref="AK466">MMULT(Z466:AI466,MMULT($AA$16:$AJ$25,TRANSPOSE(Z466:AI466)))</f>
        <v>3.0816510924526225E-4</v>
      </c>
      <c r="AL466">
        <f t="shared" si="67"/>
        <v>1.7554632130730118E-2</v>
      </c>
      <c r="AM466" s="43" cm="1">
        <f t="array" ref="AM466">MMULT($Y$6:$AH$6,TRANSPOSE(Z466:AI466))</f>
        <v>7.7998383029438435E-3</v>
      </c>
      <c r="BK466" s="4"/>
    </row>
    <row r="467" spans="1:63" ht="12.7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33">
        <v>-0.51498174937183205</v>
      </c>
      <c r="AA467" s="33">
        <v>0.538041819385225</v>
      </c>
      <c r="AB467" s="33">
        <v>0.251754856669829</v>
      </c>
      <c r="AC467" s="33">
        <v>0.48208691303523099</v>
      </c>
      <c r="AD467" s="33">
        <v>0.152474216308535</v>
      </c>
      <c r="AE467" s="33">
        <v>-8.7426872759779905E-4</v>
      </c>
      <c r="AF467" s="33">
        <v>0.29275229662514402</v>
      </c>
      <c r="AG467" s="33">
        <v>-0.23867153569709301</v>
      </c>
      <c r="AH467" s="33">
        <v>-0.79652647365359797</v>
      </c>
      <c r="AI467" s="33">
        <v>0.83394392542556695</v>
      </c>
      <c r="AK467" cm="1">
        <f t="array" ref="AK467">MMULT(Z467:AI467,MMULT($AA$16:$AJ$25,TRANSPOSE(Z467:AI467)))</f>
        <v>3.0973171230251205E-4</v>
      </c>
      <c r="AL467">
        <f t="shared" si="67"/>
        <v>1.7599196353882528E-2</v>
      </c>
      <c r="AM467" s="43" cm="1">
        <f t="array" ref="AM467">MMULT($Y$6:$AH$6,TRANSPOSE(Z467:AI467))</f>
        <v>7.8185302181668515E-3</v>
      </c>
      <c r="BK467" s="4"/>
    </row>
    <row r="468" spans="1:63" ht="12.7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33">
        <v>-0.51625210663583299</v>
      </c>
      <c r="AA468" s="33">
        <v>0.53969901352740002</v>
      </c>
      <c r="AB468" s="33">
        <v>0.251549865459402</v>
      </c>
      <c r="AC468" s="33">
        <v>0.48285234451090397</v>
      </c>
      <c r="AD468" s="33">
        <v>0.153004940581243</v>
      </c>
      <c r="AE468" s="33">
        <v>-7.0740748790890096E-4</v>
      </c>
      <c r="AF468" s="33">
        <v>0.29232133509643399</v>
      </c>
      <c r="AG468" s="33">
        <v>-0.239672868272853</v>
      </c>
      <c r="AH468" s="33">
        <v>-0.79902488163375196</v>
      </c>
      <c r="AI468" s="33">
        <v>0.83622976485437395</v>
      </c>
      <c r="AK468" cm="1">
        <f t="array" ref="AK468">MMULT(Z468:AI468,MMULT($AA$16:$AJ$25,TRANSPOSE(Z468:AI468)))</f>
        <v>3.1130273488415403E-4</v>
      </c>
      <c r="AL468">
        <f t="shared" si="67"/>
        <v>1.764377326095963E-2</v>
      </c>
      <c r="AM468" s="43" cm="1">
        <f t="array" ref="AM468">MMULT($Y$6:$AH$6,TRANSPOSE(Z468:AI468))</f>
        <v>7.837222133389863E-3</v>
      </c>
      <c r="BK468" s="4"/>
    </row>
    <row r="469" spans="1:63" ht="12.7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33">
        <v>-0.51752246389983503</v>
      </c>
      <c r="AA469" s="33">
        <v>0.54135620766957504</v>
      </c>
      <c r="AB469" s="33">
        <v>0.251344874248975</v>
      </c>
      <c r="AC469" s="33">
        <v>0.48361777598657701</v>
      </c>
      <c r="AD469" s="33">
        <v>0.15353566485395101</v>
      </c>
      <c r="AE469" s="33">
        <v>-5.4054624822000297E-4</v>
      </c>
      <c r="AF469" s="33">
        <v>0.29189037356772501</v>
      </c>
      <c r="AG469" s="33">
        <v>-0.24067420084861499</v>
      </c>
      <c r="AH469" s="33">
        <v>-0.80152328961390595</v>
      </c>
      <c r="AI469" s="33">
        <v>0.83851560428318095</v>
      </c>
      <c r="AK469" cm="1">
        <f t="array" ref="AK469">MMULT(Z469:AI469,MMULT($AA$16:$AJ$25,TRANSPOSE(Z469:AI469)))</f>
        <v>3.1287817699018796E-4</v>
      </c>
      <c r="AL469">
        <f t="shared" si="67"/>
        <v>1.7688362756066146E-2</v>
      </c>
      <c r="AM469" s="43" cm="1">
        <f t="array" ref="AM469">MMULT($Y$6:$AH$6,TRANSPOSE(Z469:AI469))</f>
        <v>7.855914048612871E-3</v>
      </c>
      <c r="BK469" s="4"/>
    </row>
    <row r="470" spans="1:63" ht="12.7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33">
        <v>-0.51879282116383696</v>
      </c>
      <c r="AA470" s="33">
        <v>0.54301340181174895</v>
      </c>
      <c r="AB470" s="33">
        <v>0.25113988303854801</v>
      </c>
      <c r="AC470" s="33">
        <v>0.48438320746225</v>
      </c>
      <c r="AD470" s="33">
        <v>0.15406638912666001</v>
      </c>
      <c r="AE470" s="33">
        <v>-3.7368500853110498E-4</v>
      </c>
      <c r="AF470" s="33">
        <v>0.29145941203901499</v>
      </c>
      <c r="AG470" s="33">
        <v>-0.241675533424376</v>
      </c>
      <c r="AH470" s="33">
        <v>-0.80402169759405995</v>
      </c>
      <c r="AI470" s="33">
        <v>0.84080144371198795</v>
      </c>
      <c r="AK470" cm="1">
        <f t="array" ref="AK470">MMULT(Z470:AI470,MMULT($AA$16:$AJ$25,TRANSPOSE(Z470:AI470)))</f>
        <v>3.1445803862061397E-4</v>
      </c>
      <c r="AL470">
        <f t="shared" si="67"/>
        <v>1.7732964744244375E-2</v>
      </c>
      <c r="AM470" s="43" cm="1">
        <f t="array" ref="AM470">MMULT($Y$6:$AH$6,TRANSPOSE(Z470:AI470))</f>
        <v>7.8746059638358772E-3</v>
      </c>
      <c r="BK470" s="4"/>
    </row>
    <row r="471" spans="1:63" ht="12.7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33">
        <v>-0.520063178427839</v>
      </c>
      <c r="AA471" s="33">
        <v>0.54467059595392397</v>
      </c>
      <c r="AB471" s="33">
        <v>0.25093489182812101</v>
      </c>
      <c r="AC471" s="33">
        <v>0.48514863893792298</v>
      </c>
      <c r="AD471" s="33">
        <v>0.15459711339936799</v>
      </c>
      <c r="AE471" s="33">
        <v>-2.0682376884220699E-4</v>
      </c>
      <c r="AF471" s="33">
        <v>0.29102845051030501</v>
      </c>
      <c r="AG471" s="33">
        <v>-0.24267686600013599</v>
      </c>
      <c r="AH471" s="33">
        <v>-0.80652010557421405</v>
      </c>
      <c r="AI471" s="33">
        <v>0.84308728314079495</v>
      </c>
      <c r="AK471" cm="1">
        <f t="array" ref="AK471">MMULT(Z471:AI471,MMULT($AA$16:$AJ$25,TRANSPOSE(Z471:AI471)))</f>
        <v>3.1604231977543253E-4</v>
      </c>
      <c r="AL471">
        <f t="shared" si="67"/>
        <v>1.7777579131463106E-2</v>
      </c>
      <c r="AM471" s="43" cm="1">
        <f t="array" ref="AM471">MMULT($Y$6:$AH$6,TRANSPOSE(Z471:AI471))</f>
        <v>7.8932978790588852E-3</v>
      </c>
      <c r="BK471" s="4"/>
    </row>
    <row r="472" spans="1:63" ht="12.7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33">
        <v>-0.52133353569184104</v>
      </c>
      <c r="AA472" s="33">
        <v>0.546327790096099</v>
      </c>
      <c r="AB472" s="33">
        <v>0.25072990061769401</v>
      </c>
      <c r="AC472" s="33">
        <v>0.48591407041359602</v>
      </c>
      <c r="AD472" s="33">
        <v>0.155127837672077</v>
      </c>
      <c r="AE472" s="33">
        <v>-3.9962529153295103E-5</v>
      </c>
      <c r="AF472" s="33">
        <v>0.29059748898159499</v>
      </c>
      <c r="AG472" s="33">
        <v>-0.24367819857589701</v>
      </c>
      <c r="AH472" s="33">
        <v>-0.80901851355436805</v>
      </c>
      <c r="AI472" s="33">
        <v>0.84537312256960295</v>
      </c>
      <c r="AK472" cm="1">
        <f t="array" ref="AK472">MMULT(Z472:AI472,MMULT($AA$16:$AJ$25,TRANSPOSE(Z472:AI472)))</f>
        <v>3.1763102045464337E-4</v>
      </c>
      <c r="AL472">
        <f t="shared" si="67"/>
        <v>1.7822205824606654E-2</v>
      </c>
      <c r="AM472" s="43" cm="1">
        <f t="array" ref="AM472">MMULT($Y$6:$AH$6,TRANSPOSE(Z472:AI472))</f>
        <v>7.9119897942819019E-3</v>
      </c>
      <c r="BK472" s="4"/>
    </row>
    <row r="473" spans="1:63" ht="12.7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33">
        <v>-0.52260389295584198</v>
      </c>
      <c r="AA473" s="33">
        <v>0.54798498423827402</v>
      </c>
      <c r="AB473" s="33">
        <v>0.25052490940726702</v>
      </c>
      <c r="AC473" s="33">
        <v>0.48667950188926901</v>
      </c>
      <c r="AD473" s="33">
        <v>0.155658561944785</v>
      </c>
      <c r="AE473" s="33">
        <v>1.26898710535603E-4</v>
      </c>
      <c r="AF473" s="33">
        <v>0.29016652745288501</v>
      </c>
      <c r="AG473" s="33">
        <v>-0.244679531151658</v>
      </c>
      <c r="AH473" s="33">
        <v>-0.81151692153452204</v>
      </c>
      <c r="AI473" s="33">
        <v>0.84765896199840995</v>
      </c>
      <c r="AK473" cm="1">
        <f t="array" ref="AK473">MMULT(Z473:AI473,MMULT($AA$16:$AJ$25,TRANSPOSE(Z473:AI473)))</f>
        <v>3.1922414065824591E-4</v>
      </c>
      <c r="AL473">
        <f t="shared" si="67"/>
        <v>1.7866844731464084E-2</v>
      </c>
      <c r="AM473" s="43" cm="1">
        <f t="array" ref="AM473">MMULT($Y$6:$AH$6,TRANSPOSE(Z473:AI473))</f>
        <v>7.9306817095049116E-3</v>
      </c>
      <c r="BK473" s="4"/>
    </row>
    <row r="474" spans="1:63" ht="12.7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33">
        <v>-0.52387425021984402</v>
      </c>
      <c r="AA474" s="33">
        <v>0.54964217838044904</v>
      </c>
      <c r="AB474" s="33">
        <v>0.25031991819684002</v>
      </c>
      <c r="AC474" s="33">
        <v>0.48744493336494199</v>
      </c>
      <c r="AD474" s="33">
        <v>0.15618928621749401</v>
      </c>
      <c r="AE474" s="33">
        <v>2.9375995022450102E-4</v>
      </c>
      <c r="AF474" s="33">
        <v>0.28973556592417499</v>
      </c>
      <c r="AG474" s="33">
        <v>-0.24568086372741901</v>
      </c>
      <c r="AH474" s="33">
        <v>-0.81401532951467603</v>
      </c>
      <c r="AI474" s="33">
        <v>0.84994480142721696</v>
      </c>
      <c r="AK474" cm="1">
        <f t="array" ref="AK474">MMULT(Z474:AI474,MMULT($AA$16:$AJ$25,TRANSPOSE(Z474:AI474)))</f>
        <v>3.2082168038624083E-4</v>
      </c>
      <c r="AL474">
        <f t="shared" si="67"/>
        <v>1.7911495760718613E-2</v>
      </c>
      <c r="AM474" s="43" cm="1">
        <f t="array" ref="AM474">MMULT($Y$6:$AH$6,TRANSPOSE(Z474:AI474))</f>
        <v>7.9493736247279196E-3</v>
      </c>
      <c r="BK474" s="4"/>
    </row>
    <row r="475" spans="1:63" ht="12.7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33">
        <v>-0.52514460748384595</v>
      </c>
      <c r="AA475" s="33">
        <v>0.55129937252262295</v>
      </c>
      <c r="AB475" s="33">
        <v>0.25011492698641302</v>
      </c>
      <c r="AC475" s="33">
        <v>0.48821036484061497</v>
      </c>
      <c r="AD475" s="33">
        <v>0.15672001049020201</v>
      </c>
      <c r="AE475" s="33">
        <v>4.6062118991339901E-4</v>
      </c>
      <c r="AF475" s="33">
        <v>0.28930460439546501</v>
      </c>
      <c r="AG475" s="33">
        <v>-0.24668219630318</v>
      </c>
      <c r="AH475" s="33">
        <v>-0.81651373749483003</v>
      </c>
      <c r="AI475" s="33">
        <v>0.85223064085602396</v>
      </c>
      <c r="AK475" cm="1">
        <f t="array" ref="AK475">MMULT(Z475:AI475,MMULT($AA$16:$AJ$25,TRANSPOSE(Z475:AI475)))</f>
        <v>3.224236396386275E-4</v>
      </c>
      <c r="AL475">
        <f t="shared" si="67"/>
        <v>1.7956158821937043E-2</v>
      </c>
      <c r="AM475" s="43" cm="1">
        <f t="array" ref="AM475">MMULT($Y$6:$AH$6,TRANSPOSE(Z475:AI475))</f>
        <v>7.9680655399509241E-3</v>
      </c>
      <c r="BK475" s="4"/>
    </row>
    <row r="476" spans="1:63" ht="12.7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33">
        <v>-0.52641496474784799</v>
      </c>
      <c r="AA476" s="33">
        <v>0.55295656666479798</v>
      </c>
      <c r="AB476" s="33">
        <v>0.249909935775986</v>
      </c>
      <c r="AC476" s="33">
        <v>0.48897579631628801</v>
      </c>
      <c r="AD476" s="33">
        <v>0.15725073476290999</v>
      </c>
      <c r="AE476" s="33">
        <v>6.2748242960229705E-4</v>
      </c>
      <c r="AF476" s="33">
        <v>0.28887364286675499</v>
      </c>
      <c r="AG476" s="33">
        <v>-0.24768352887894099</v>
      </c>
      <c r="AH476" s="33">
        <v>-0.81901214547498402</v>
      </c>
      <c r="AI476" s="33">
        <v>0.85451648028483096</v>
      </c>
      <c r="AK476" cm="1">
        <f t="array" ref="AK476">MMULT(Z476:AI476,MMULT($AA$16:$AJ$25,TRANSPOSE(Z476:AI476)))</f>
        <v>3.2403001841540651E-4</v>
      </c>
      <c r="AL476">
        <f t="shared" si="67"/>
        <v>1.8000833825559486E-2</v>
      </c>
      <c r="AM476" s="43" cm="1">
        <f t="array" ref="AM476">MMULT($Y$6:$AH$6,TRANSPOSE(Z476:AI476))</f>
        <v>7.9867574551739304E-3</v>
      </c>
      <c r="BK476" s="4"/>
    </row>
    <row r="477" spans="1:63" ht="12.7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33">
        <v>-0.52768532201185003</v>
      </c>
      <c r="AA477" s="33">
        <v>0.554613760806973</v>
      </c>
      <c r="AB477" s="33">
        <v>0.249704944565559</v>
      </c>
      <c r="AC477" s="33">
        <v>0.489741227791961</v>
      </c>
      <c r="AD477" s="33">
        <v>0.15778145903561899</v>
      </c>
      <c r="AE477" s="33">
        <v>7.9434366929119504E-4</v>
      </c>
      <c r="AF477" s="33">
        <v>0.28844268133804501</v>
      </c>
      <c r="AG477" s="33">
        <v>-0.24868486145470201</v>
      </c>
      <c r="AH477" s="33">
        <v>-0.82151055345513802</v>
      </c>
      <c r="AI477" s="33">
        <v>0.85680231971363796</v>
      </c>
      <c r="AK477" cm="1">
        <f t="array" ref="AK477">MMULT(Z477:AI477,MMULT($AA$16:$AJ$25,TRANSPOSE(Z477:AI477)))</f>
        <v>3.2564081671657792E-4</v>
      </c>
      <c r="AL477">
        <f t="shared" si="67"/>
        <v>1.8045520682889091E-2</v>
      </c>
      <c r="AM477" s="43" cm="1">
        <f t="array" ref="AM477">MMULT($Y$6:$AH$6,TRANSPOSE(Z477:AI477))</f>
        <v>8.0054493703969418E-3</v>
      </c>
      <c r="BK477" s="4"/>
    </row>
    <row r="478" spans="1:63" ht="12.7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33">
        <v>-0.52895567927585097</v>
      </c>
      <c r="AA478" s="33">
        <v>0.55627095494914802</v>
      </c>
      <c r="AB478" s="33">
        <v>0.249499953355132</v>
      </c>
      <c r="AC478" s="33">
        <v>0.49050665926763398</v>
      </c>
      <c r="AD478" s="33">
        <v>0.158312183308327</v>
      </c>
      <c r="AE478" s="33">
        <v>9.6120490898009303E-4</v>
      </c>
      <c r="AF478" s="33">
        <v>0.28801171980933499</v>
      </c>
      <c r="AG478" s="33">
        <v>-0.24968619403046299</v>
      </c>
      <c r="AH478" s="33">
        <v>-0.82400896143529201</v>
      </c>
      <c r="AI478" s="33">
        <v>0.85908815914244496</v>
      </c>
      <c r="AK478" cm="1">
        <f t="array" ref="AK478">MMULT(Z478:AI478,MMULT($AA$16:$AJ$25,TRANSPOSE(Z478:AI478)))</f>
        <v>3.2725603454214112E-4</v>
      </c>
      <c r="AL478">
        <f t="shared" si="67"/>
        <v>1.8090219306081977E-2</v>
      </c>
      <c r="AM478" s="43" cm="1">
        <f t="array" ref="AM478">MMULT($Y$6:$AH$6,TRANSPOSE(Z478:AI478))</f>
        <v>8.0241412856199516E-3</v>
      </c>
      <c r="BK478" s="4"/>
    </row>
    <row r="479" spans="1:63" ht="12.7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33">
        <v>-0.53022603653985301</v>
      </c>
      <c r="AA479" s="33">
        <v>0.55792814909132304</v>
      </c>
      <c r="AB479" s="33">
        <v>0.24929496214470501</v>
      </c>
      <c r="AC479" s="33">
        <v>0.49127209074330702</v>
      </c>
      <c r="AD479" s="33">
        <v>0.158842907581036</v>
      </c>
      <c r="AE479" s="33">
        <v>1.1280661486689999E-3</v>
      </c>
      <c r="AF479" s="33">
        <v>0.28758075828062502</v>
      </c>
      <c r="AG479" s="33">
        <v>-0.25068752660622401</v>
      </c>
      <c r="AH479" s="33">
        <v>-0.826507369415446</v>
      </c>
      <c r="AI479" s="33">
        <v>0.86137399857125196</v>
      </c>
      <c r="AK479" cm="1">
        <f t="array" ref="AK479">MMULT(Z479:AI479,MMULT($AA$16:$AJ$25,TRANSPOSE(Z479:AI479)))</f>
        <v>3.2887567189209671E-4</v>
      </c>
      <c r="AL479">
        <f t="shared" si="67"/>
        <v>1.8134929608137351E-2</v>
      </c>
      <c r="AM479" s="43" cm="1">
        <f t="array" ref="AM479">MMULT($Y$6:$AH$6,TRANSPOSE(Z479:AI479))</f>
        <v>8.0428332008429613E-3</v>
      </c>
      <c r="BK479" s="4"/>
    </row>
    <row r="480" spans="1:63" ht="12.7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33">
        <v>-0.53149639380385505</v>
      </c>
      <c r="AA480" s="33">
        <v>0.55958534323349696</v>
      </c>
      <c r="AB480" s="33">
        <v>0.24908997093427801</v>
      </c>
      <c r="AC480" s="33">
        <v>0.49203752221898001</v>
      </c>
      <c r="AD480" s="33">
        <v>0.15937363185374401</v>
      </c>
      <c r="AE480" s="33">
        <v>1.2949273883579001E-3</v>
      </c>
      <c r="AF480" s="33">
        <v>0.28714979675191499</v>
      </c>
      <c r="AG480" s="33">
        <v>-0.25168885918198503</v>
      </c>
      <c r="AH480" s="33">
        <v>-0.8290057773956</v>
      </c>
      <c r="AI480" s="33">
        <v>0.86365983800005897</v>
      </c>
      <c r="AK480" cm="1">
        <f t="array" ref="AK480">MMULT(Z480:AI480,MMULT($AA$16:$AJ$25,TRANSPOSE(Z480:AI480)))</f>
        <v>3.3049972876644416E-4</v>
      </c>
      <c r="AL480">
        <f t="shared" si="67"/>
        <v>1.8179651502887622E-2</v>
      </c>
      <c r="AM480" s="43" cm="1">
        <f t="array" ref="AM480">MMULT($Y$6:$AH$6,TRANSPOSE(Z480:AI480))</f>
        <v>8.0615251160659658E-3</v>
      </c>
      <c r="BK480" s="4"/>
    </row>
    <row r="481" spans="1:63" ht="12.7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33">
        <v>-0.53276675106785698</v>
      </c>
      <c r="AA481" s="33">
        <v>0.56124253737567198</v>
      </c>
      <c r="AB481" s="33">
        <v>0.24888497972385101</v>
      </c>
      <c r="AC481" s="33">
        <v>0.49280295369465299</v>
      </c>
      <c r="AD481" s="33">
        <v>0.15990435612645201</v>
      </c>
      <c r="AE481" s="33">
        <v>1.4617886280468E-3</v>
      </c>
      <c r="AF481" s="33">
        <v>0.28671883522320502</v>
      </c>
      <c r="AG481" s="33">
        <v>-0.25269019175774599</v>
      </c>
      <c r="AH481" s="33">
        <v>-0.83150418537575399</v>
      </c>
      <c r="AI481" s="33">
        <v>0.86594567742886597</v>
      </c>
      <c r="AK481" cm="1">
        <f t="array" ref="AK481">MMULT(Z481:AI481,MMULT($AA$16:$AJ$25,TRANSPOSE(Z481:AI481)))</f>
        <v>3.32128205165184E-4</v>
      </c>
      <c r="AL481">
        <f t="shared" si="67"/>
        <v>1.8224384904988809E-2</v>
      </c>
      <c r="AM481" s="43" cm="1">
        <f t="array" ref="AM481">MMULT($Y$6:$AH$6,TRANSPOSE(Z481:AI481))</f>
        <v>8.0802170312889721E-3</v>
      </c>
      <c r="BK481" s="4"/>
    </row>
    <row r="482" spans="1:63" ht="12.7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33">
        <v>-0.53403710833185902</v>
      </c>
      <c r="AA482" s="33">
        <v>0.562899731517847</v>
      </c>
      <c r="AB482" s="33">
        <v>0.24867998851342399</v>
      </c>
      <c r="AC482" s="33">
        <v>0.49356838517032597</v>
      </c>
      <c r="AD482" s="33">
        <v>0.16043508039916099</v>
      </c>
      <c r="AE482" s="33">
        <v>1.6286498677356999E-3</v>
      </c>
      <c r="AF482" s="33">
        <v>0.28628787369449499</v>
      </c>
      <c r="AG482" s="33">
        <v>-0.253691524333507</v>
      </c>
      <c r="AH482" s="33">
        <v>-0.83400259335590798</v>
      </c>
      <c r="AI482" s="33">
        <v>0.86823151685767397</v>
      </c>
      <c r="AK482" cm="1">
        <f t="array" ref="AK482">MMULT(Z482:AI482,MMULT($AA$16:$AJ$25,TRANSPOSE(Z482:AI482)))</f>
        <v>3.3376110108831634E-4</v>
      </c>
      <c r="AL482">
        <f t="shared" si="67"/>
        <v>1.8269129729910957E-2</v>
      </c>
      <c r="AM482" s="43" cm="1">
        <f t="array" ref="AM482">MMULT($Y$6:$AH$6,TRANSPOSE(Z482:AI482))</f>
        <v>8.0989089465119887E-3</v>
      </c>
      <c r="BK482" s="4"/>
    </row>
    <row r="483" spans="1:63" ht="12.7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33">
        <v>-0.53530746559585995</v>
      </c>
      <c r="AA483" s="33">
        <v>0.56455692566002202</v>
      </c>
      <c r="AB483" s="33">
        <v>0.24847499730299699</v>
      </c>
      <c r="AC483" s="33">
        <v>0.49433381664599901</v>
      </c>
      <c r="AD483" s="33">
        <v>0.16096580467186899</v>
      </c>
      <c r="AE483" s="33">
        <v>1.7955111074246001E-3</v>
      </c>
      <c r="AF483" s="33">
        <v>0.28585691216578502</v>
      </c>
      <c r="AG483" s="33">
        <v>-0.25469285690926802</v>
      </c>
      <c r="AH483" s="33">
        <v>-0.83650100133606198</v>
      </c>
      <c r="AI483" s="33">
        <v>0.87051735628648097</v>
      </c>
      <c r="AK483" cm="1">
        <f t="array" ref="AK483">MMULT(Z483:AI483,MMULT($AA$16:$AJ$25,TRANSPOSE(Z483:AI483)))</f>
        <v>3.3539841653584031E-4</v>
      </c>
      <c r="AL483">
        <f t="shared" si="67"/>
        <v>1.831388589392869E-2</v>
      </c>
      <c r="AM483" s="43" cm="1">
        <f t="array" ref="AM483">MMULT($Y$6:$AH$6,TRANSPOSE(Z483:AI483))</f>
        <v>8.1176008617349967E-3</v>
      </c>
      <c r="BK483" s="4"/>
    </row>
    <row r="484" spans="1:63" ht="12.7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33">
        <v>-0.536577822859862</v>
      </c>
      <c r="AA484" s="33">
        <v>0.56621411980219705</v>
      </c>
      <c r="AB484" s="33">
        <v>0.24827000609256999</v>
      </c>
      <c r="AC484" s="33">
        <v>0.495099248121672</v>
      </c>
      <c r="AD484" s="33">
        <v>0.161496528944577</v>
      </c>
      <c r="AE484" s="33">
        <v>1.9623723471134898E-3</v>
      </c>
      <c r="AF484" s="33">
        <v>0.28542595063707499</v>
      </c>
      <c r="AG484" s="33">
        <v>-0.25569418948502898</v>
      </c>
      <c r="AH484" s="33">
        <v>-0.83899940931621597</v>
      </c>
      <c r="AI484" s="33">
        <v>0.87280319571528797</v>
      </c>
      <c r="AK484" cm="1">
        <f t="array" ref="AK484">MMULT(Z484:AI484,MMULT($AA$16:$AJ$25,TRANSPOSE(Z484:AI484)))</f>
        <v>3.3704015150775652E-4</v>
      </c>
      <c r="AL484">
        <f t="shared" si="67"/>
        <v>1.8358653314112027E-2</v>
      </c>
      <c r="AM484" s="43" cm="1">
        <f t="array" ref="AM484">MMULT($Y$6:$AH$6,TRANSPOSE(Z484:AI484))</f>
        <v>8.1362927769580047E-3</v>
      </c>
      <c r="BK484" s="4"/>
    </row>
    <row r="485" spans="1:63" ht="12.7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33">
        <v>-0.53784818012386404</v>
      </c>
      <c r="AA485" s="33">
        <v>0.56787131394437096</v>
      </c>
      <c r="AB485" s="33">
        <v>0.248065014882143</v>
      </c>
      <c r="AC485" s="33">
        <v>0.49586467959734498</v>
      </c>
      <c r="AD485" s="33">
        <v>0.162027253217286</v>
      </c>
      <c r="AE485" s="33">
        <v>2.12923358680239E-3</v>
      </c>
      <c r="AF485" s="33">
        <v>0.28499498910836502</v>
      </c>
      <c r="AG485" s="33">
        <v>-0.25669552206078999</v>
      </c>
      <c r="AH485" s="33">
        <v>-0.84149781729636997</v>
      </c>
      <c r="AI485" s="33">
        <v>0.87508903514409497</v>
      </c>
      <c r="AK485" cm="1">
        <f t="array" ref="AK485">MMULT(Z485:AI485,MMULT($AA$16:$AJ$25,TRANSPOSE(Z485:AI485)))</f>
        <v>3.386863060040648E-4</v>
      </c>
      <c r="AL485">
        <f t="shared" si="67"/>
        <v>1.8403431908317121E-2</v>
      </c>
      <c r="AM485" s="43" cm="1">
        <f t="array" ref="AM485">MMULT($Y$6:$AH$6,TRANSPOSE(Z485:AI485))</f>
        <v>8.154984692181011E-3</v>
      </c>
      <c r="BK485" s="4"/>
    </row>
    <row r="486" spans="1:63" ht="12.7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33">
        <v>-0.53911853738786597</v>
      </c>
      <c r="AA486" s="33">
        <v>0.56952850808654598</v>
      </c>
      <c r="AB486" s="33">
        <v>0.247860023671716</v>
      </c>
      <c r="AC486" s="33">
        <v>0.49663011107301802</v>
      </c>
      <c r="AD486" s="33">
        <v>0.16255797748999401</v>
      </c>
      <c r="AE486" s="33">
        <v>2.2960948264913001E-3</v>
      </c>
      <c r="AF486" s="33">
        <v>0.28456402757965499</v>
      </c>
      <c r="AG486" s="33">
        <v>-0.25769685463655101</v>
      </c>
      <c r="AH486" s="33">
        <v>-0.84399622527652396</v>
      </c>
      <c r="AI486" s="33">
        <v>0.87737487457290197</v>
      </c>
      <c r="AK486" cm="1">
        <f t="array" ref="AK486">MMULT(Z486:AI486,MMULT($AA$16:$AJ$25,TRANSPOSE(Z486:AI486)))</f>
        <v>3.4033688002476536E-4</v>
      </c>
      <c r="AL486">
        <f t="shared" si="67"/>
        <v>1.844822159517728E-2</v>
      </c>
      <c r="AM486" s="43" cm="1">
        <f t="array" ref="AM486">MMULT($Y$6:$AH$6,TRANSPOSE(Z486:AI486))</f>
        <v>8.173676607404019E-3</v>
      </c>
      <c r="BK486" s="4"/>
    </row>
    <row r="487" spans="1:63" ht="12.7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33">
        <v>-0.54038889465186801</v>
      </c>
      <c r="AA487" s="33">
        <v>0.571185702228721</v>
      </c>
      <c r="AB487" s="33">
        <v>0.247655032461289</v>
      </c>
      <c r="AC487" s="33">
        <v>0.49739554254869101</v>
      </c>
      <c r="AD487" s="33">
        <v>0.16308870176270299</v>
      </c>
      <c r="AE487" s="33">
        <v>2.4629560661801999E-3</v>
      </c>
      <c r="AF487" s="33">
        <v>0.28413306605094502</v>
      </c>
      <c r="AG487" s="33">
        <v>-0.25869818721231203</v>
      </c>
      <c r="AH487" s="33">
        <v>-0.84649463325667795</v>
      </c>
      <c r="AI487" s="33">
        <v>0.87966071400170898</v>
      </c>
      <c r="AK487" cm="1">
        <f t="array" ref="AK487">MMULT(Z487:AI487,MMULT($AA$16:$AJ$25,TRANSPOSE(Z487:AI487)))</f>
        <v>3.4199187356985809E-4</v>
      </c>
      <c r="AL487">
        <f t="shared" si="67"/>
        <v>1.8493022294094011E-2</v>
      </c>
      <c r="AM487" s="43" cm="1">
        <f t="array" ref="AM487">MMULT($Y$6:$AH$6,TRANSPOSE(Z487:AI487))</f>
        <v>8.1923685226270287E-3</v>
      </c>
      <c r="BK487" s="4"/>
    </row>
    <row r="488" spans="1:63" ht="12.7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33">
        <v>-0.54165925191586894</v>
      </c>
      <c r="AA488" s="33">
        <v>0.57284289637089603</v>
      </c>
      <c r="AB488" s="33">
        <v>0.24745004125086201</v>
      </c>
      <c r="AC488" s="33">
        <v>0.49816097402436399</v>
      </c>
      <c r="AD488" s="33">
        <v>0.16361942603541099</v>
      </c>
      <c r="AE488" s="33">
        <v>2.6298173058691E-3</v>
      </c>
      <c r="AF488" s="33">
        <v>0.28370210452223499</v>
      </c>
      <c r="AG488" s="33">
        <v>-0.25969951978807299</v>
      </c>
      <c r="AH488" s="33">
        <v>-0.84899304123683195</v>
      </c>
      <c r="AI488" s="33">
        <v>0.88194655343051598</v>
      </c>
      <c r="AK488" cm="1">
        <f t="array" ref="AK488">MMULT(Z488:AI488,MMULT($AA$16:$AJ$25,TRANSPOSE(Z488:AI488)))</f>
        <v>3.4365128663934273E-4</v>
      </c>
      <c r="AL488">
        <f t="shared" si="67"/>
        <v>1.8537833925228231E-2</v>
      </c>
      <c r="AM488" s="43" cm="1">
        <f t="array" ref="AM488">MMULT($Y$6:$AH$6,TRANSPOSE(Z488:AI488))</f>
        <v>8.2110604378500367E-3</v>
      </c>
      <c r="BK488" s="4"/>
    </row>
    <row r="489" spans="1:63" ht="12.7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33">
        <v>-0.54292960917987099</v>
      </c>
      <c r="AA489" s="33">
        <v>0.57450009051307105</v>
      </c>
      <c r="AB489" s="33">
        <v>0.24724505004043501</v>
      </c>
      <c r="AC489" s="33">
        <v>0.49892640550003697</v>
      </c>
      <c r="AD489" s="33">
        <v>0.16415015030812</v>
      </c>
      <c r="AE489" s="33">
        <v>2.7966785455580002E-3</v>
      </c>
      <c r="AF489" s="33">
        <v>0.28327114299352502</v>
      </c>
      <c r="AG489" s="33">
        <v>-0.260700852363834</v>
      </c>
      <c r="AH489" s="33">
        <v>-0.85149144921698605</v>
      </c>
      <c r="AI489" s="33">
        <v>0.88423239285932298</v>
      </c>
      <c r="AK489" cm="1">
        <f t="array" ref="AK489">MMULT(Z489:AI489,MMULT($AA$16:$AJ$25,TRANSPOSE(Z489:AI489)))</f>
        <v>3.4531511923321988E-4</v>
      </c>
      <c r="AL489">
        <f t="shared" si="67"/>
        <v>1.8582656409491617E-2</v>
      </c>
      <c r="AM489" s="43" cm="1">
        <f t="array" ref="AM489">MMULT($Y$6:$AH$6,TRANSPOSE(Z489:AI489))</f>
        <v>8.2297523530730464E-3</v>
      </c>
      <c r="BK489" s="4"/>
    </row>
    <row r="490" spans="1:63" ht="12.7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33">
        <v>-0.54419996644387303</v>
      </c>
      <c r="AA490" s="33">
        <v>0.57615728465524496</v>
      </c>
      <c r="AB490" s="33">
        <v>0.24704005883000801</v>
      </c>
      <c r="AC490" s="33">
        <v>0.49969183697571001</v>
      </c>
      <c r="AD490" s="33">
        <v>0.164680874580828</v>
      </c>
      <c r="AE490" s="33">
        <v>2.9635397852468999E-3</v>
      </c>
      <c r="AF490" s="33">
        <v>0.28284018146481499</v>
      </c>
      <c r="AG490" s="33">
        <v>-0.26170218493959502</v>
      </c>
      <c r="AH490" s="33">
        <v>-0.85398985719714005</v>
      </c>
      <c r="AI490" s="33">
        <v>0.88651823228812998</v>
      </c>
      <c r="AK490" cm="1">
        <f t="array" ref="AK490">MMULT(Z490:AI490,MMULT($AA$16:$AJ$25,TRANSPOSE(Z490:AI490)))</f>
        <v>3.4698337135148877E-4</v>
      </c>
      <c r="AL490">
        <f t="shared" si="67"/>
        <v>1.8627489668537969E-2</v>
      </c>
      <c r="AM490" s="43" cm="1">
        <f t="array" ref="AM490">MMULT($Y$6:$AH$6,TRANSPOSE(Z490:AI490))</f>
        <v>8.2484442682960509E-3</v>
      </c>
      <c r="BK490" s="4"/>
    </row>
    <row r="491" spans="1:63" ht="12.7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33">
        <v>-0.54547032370787496</v>
      </c>
      <c r="AA491" s="33">
        <v>0.57781447879741998</v>
      </c>
      <c r="AB491" s="33">
        <v>0.24683506761958099</v>
      </c>
      <c r="AC491" s="33">
        <v>0.50045726845138305</v>
      </c>
      <c r="AD491" s="33">
        <v>0.16521159885353601</v>
      </c>
      <c r="AE491" s="33">
        <v>3.1304010249357901E-3</v>
      </c>
      <c r="AF491" s="33">
        <v>0.28240921993610502</v>
      </c>
      <c r="AG491" s="33">
        <v>-0.26270351751535598</v>
      </c>
      <c r="AH491" s="33">
        <v>-0.85648826517729404</v>
      </c>
      <c r="AI491" s="33">
        <v>0.88880407171693798</v>
      </c>
      <c r="AK491" cm="1">
        <f t="array" ref="AK491">MMULT(Z491:AI491,MMULT($AA$16:$AJ$25,TRANSPOSE(Z491:AI491)))</f>
        <v>3.4865604299415032E-4</v>
      </c>
      <c r="AL491">
        <f t="shared" si="67"/>
        <v>1.8672333624754841E-2</v>
      </c>
      <c r="AM491" s="43" cm="1">
        <f t="array" ref="AM491">MMULT($Y$6:$AH$6,TRANSPOSE(Z491:AI491))</f>
        <v>8.2671361835190641E-3</v>
      </c>
      <c r="BK491" s="4"/>
    </row>
    <row r="492" spans="1:63" ht="12.7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33">
        <v>-0.546740680971877</v>
      </c>
      <c r="AA492" s="33">
        <v>0.57947167293959501</v>
      </c>
      <c r="AB492" s="33">
        <v>0.24663007640915399</v>
      </c>
      <c r="AC492" s="33">
        <v>0.50122269992705604</v>
      </c>
      <c r="AD492" s="33">
        <v>0.16574232312624501</v>
      </c>
      <c r="AE492" s="33">
        <v>3.2972622646246898E-3</v>
      </c>
      <c r="AF492" s="33">
        <v>0.28197825840739499</v>
      </c>
      <c r="AG492" s="33">
        <v>-0.26370485009111699</v>
      </c>
      <c r="AH492" s="33">
        <v>-0.85898667315744603</v>
      </c>
      <c r="AI492" s="33">
        <v>0.89108991114574498</v>
      </c>
      <c r="AK492" cm="1">
        <f t="array" ref="AK492">MMULT(Z492:AI492,MMULT($AA$16:$AJ$25,TRANSPOSE(Z492:AI492)))</f>
        <v>3.503331341612035E-4</v>
      </c>
      <c r="AL492">
        <f t="shared" si="67"/>
        <v>1.8717188201255109E-2</v>
      </c>
      <c r="AM492" s="43" cm="1">
        <f t="array" ref="AM492">MMULT($Y$6:$AH$6,TRANSPOSE(Z492:AI492))</f>
        <v>8.2858280987420721E-3</v>
      </c>
      <c r="BK492" s="4"/>
    </row>
    <row r="493" spans="1:63" ht="12.7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33">
        <v>-0.54801103823587805</v>
      </c>
      <c r="AA493" s="33">
        <v>0.58112886708177003</v>
      </c>
      <c r="AB493" s="33">
        <v>0.246425085198727</v>
      </c>
      <c r="AC493" s="33">
        <v>0.50198813140272902</v>
      </c>
      <c r="AD493" s="33">
        <v>0.16627304739895299</v>
      </c>
      <c r="AE493" s="33">
        <v>3.4641235043135999E-3</v>
      </c>
      <c r="AF493" s="33">
        <v>0.28154729687868502</v>
      </c>
      <c r="AG493" s="33">
        <v>-0.26470618266687801</v>
      </c>
      <c r="AH493" s="33">
        <v>-0.86148508113760602</v>
      </c>
      <c r="AI493" s="33">
        <v>0.89337575057455199</v>
      </c>
      <c r="AK493" cm="1">
        <f t="array" ref="AK493">MMULT(Z493:AI493,MMULT($AA$16:$AJ$25,TRANSPOSE(Z493:AI493)))</f>
        <v>3.5201464485265006E-4</v>
      </c>
      <c r="AL493">
        <f t="shared" si="67"/>
        <v>1.8762053321868852E-2</v>
      </c>
      <c r="AM493" s="43" cm="1">
        <f t="array" ref="AM493">MMULT($Y$6:$AH$6,TRANSPOSE(Z493:AI493))</f>
        <v>8.3045200139650888E-3</v>
      </c>
      <c r="BK493" s="4"/>
    </row>
    <row r="494" spans="1:63" ht="12.7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33">
        <v>-0.54928139549987998</v>
      </c>
      <c r="AA494" s="33">
        <v>0.58278606122394505</v>
      </c>
      <c r="AB494" s="33">
        <v>0.2462200939883</v>
      </c>
      <c r="AC494" s="33">
        <v>0.502753562878402</v>
      </c>
      <c r="AD494" s="33">
        <v>0.16680377167166199</v>
      </c>
      <c r="AE494" s="33">
        <v>3.6309847440025001E-3</v>
      </c>
      <c r="AF494" s="33">
        <v>0.28111633534997499</v>
      </c>
      <c r="AG494" s="33">
        <v>-0.26570751524263903</v>
      </c>
      <c r="AH494" s="33">
        <v>-0.86398348911775602</v>
      </c>
      <c r="AI494" s="33">
        <v>0.89566159000335899</v>
      </c>
      <c r="AK494" cm="1">
        <f t="array" ref="AK494">MMULT(Z494:AI494,MMULT($AA$16:$AJ$25,TRANSPOSE(Z494:AI494)))</f>
        <v>3.5370057506848706E-4</v>
      </c>
      <c r="AL494">
        <f t="shared" si="67"/>
        <v>1.8806928911135039E-2</v>
      </c>
      <c r="AM494" s="43" cm="1">
        <f t="array" ref="AM494">MMULT($Y$6:$AH$6,TRANSPOSE(Z494:AI494))</f>
        <v>8.3232119291880933E-3</v>
      </c>
      <c r="BK494" s="4"/>
    </row>
    <row r="495" spans="1:63" ht="12.7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33">
        <v>-0.55055175276388202</v>
      </c>
      <c r="AA495" s="33">
        <v>0.58444325536611896</v>
      </c>
      <c r="AB495" s="33">
        <v>0.246015102777873</v>
      </c>
      <c r="AC495" s="33">
        <v>0.50351899435407499</v>
      </c>
      <c r="AD495" s="33">
        <v>0.16733449594437</v>
      </c>
      <c r="AE495" s="33">
        <v>3.7978459836913998E-3</v>
      </c>
      <c r="AF495" s="33">
        <v>0.28068537382126502</v>
      </c>
      <c r="AG495" s="33">
        <v>-0.26670884781839999</v>
      </c>
      <c r="AH495" s="33">
        <v>-0.86648189709790602</v>
      </c>
      <c r="AI495" s="33">
        <v>0.89794742943216599</v>
      </c>
      <c r="AK495" cm="1">
        <f t="array" ref="AK495">MMULT(Z495:AI495,MMULT($AA$16:$AJ$25,TRANSPOSE(Z495:AI495)))</f>
        <v>3.5539092480871596E-4</v>
      </c>
      <c r="AL495">
        <f t="shared" si="67"/>
        <v>1.8851814894293759E-2</v>
      </c>
      <c r="AM495" s="43" cm="1">
        <f t="array" ref="AM495">MMULT($Y$6:$AH$6,TRANSPOSE(Z495:AI495))</f>
        <v>8.3419038444110909E-3</v>
      </c>
      <c r="BK495" s="4"/>
    </row>
    <row r="496" spans="1:63" ht="12.7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33">
        <v>-0.55182211002788395</v>
      </c>
      <c r="AA496" s="33">
        <v>0.58610044950829399</v>
      </c>
      <c r="AB496" s="33">
        <v>0.245810111567446</v>
      </c>
      <c r="AC496" s="33">
        <v>0.50428442582974797</v>
      </c>
      <c r="AD496" s="33">
        <v>0.167865220217078</v>
      </c>
      <c r="AE496" s="33">
        <v>3.9647072233803E-3</v>
      </c>
      <c r="AF496" s="33">
        <v>0.28025441229255499</v>
      </c>
      <c r="AG496" s="33">
        <v>-0.267710180394161</v>
      </c>
      <c r="AH496" s="33">
        <v>-0.86898030507806601</v>
      </c>
      <c r="AI496" s="33">
        <v>0.90023326886097299</v>
      </c>
      <c r="AK496" cm="1">
        <f t="array" ref="AK496">MMULT(Z496:AI496,MMULT($AA$16:$AJ$25,TRANSPOSE(Z496:AI496)))</f>
        <v>3.5708569407333899E-4</v>
      </c>
      <c r="AL496">
        <f t="shared" si="67"/>
        <v>1.889671119727819E-2</v>
      </c>
      <c r="AM496" s="43" cm="1">
        <f t="array" ref="AM496">MMULT($Y$6:$AH$6,TRANSPOSE(Z496:AI496))</f>
        <v>8.3605957596341075E-3</v>
      </c>
      <c r="BK496" s="4"/>
    </row>
    <row r="497" spans="1:63" ht="12.7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33">
        <v>-0.55309246729188599</v>
      </c>
      <c r="AA497" s="33">
        <v>0.58775764365046901</v>
      </c>
      <c r="AB497" s="33">
        <v>0.24560512035701901</v>
      </c>
      <c r="AC497" s="33">
        <v>0.50504985730542096</v>
      </c>
      <c r="AD497" s="33">
        <v>0.16839594448978701</v>
      </c>
      <c r="AE497" s="33">
        <v>4.1315684630691997E-3</v>
      </c>
      <c r="AF497" s="33">
        <v>0.27982345076384502</v>
      </c>
      <c r="AG497" s="33">
        <v>-0.26871151296992202</v>
      </c>
      <c r="AH497" s="33">
        <v>-0.871478713058216</v>
      </c>
      <c r="AI497" s="33">
        <v>0.90251910828977999</v>
      </c>
      <c r="AK497" cm="1">
        <f t="array" ref="AK497">MMULT(Z497:AI497,MMULT($AA$16:$AJ$25,TRANSPOSE(Z497:AI497)))</f>
        <v>3.5878488286235246E-4</v>
      </c>
      <c r="AL497">
        <f t="shared" si="67"/>
        <v>1.8941617746706656E-2</v>
      </c>
      <c r="AM497" s="43" cm="1">
        <f t="array" ref="AM497">MMULT($Y$6:$AH$6,TRANSPOSE(Z497:AI497))</f>
        <v>8.3792876748571103E-3</v>
      </c>
      <c r="BK497" s="4"/>
    </row>
    <row r="498" spans="1:63" ht="12.7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33">
        <v>-0.55436282455588703</v>
      </c>
      <c r="AA498" s="33">
        <v>0.58941483779264403</v>
      </c>
      <c r="AB498" s="33">
        <v>0.24540012914659201</v>
      </c>
      <c r="AC498" s="33">
        <v>0.50581528878109405</v>
      </c>
      <c r="AD498" s="33">
        <v>0.16892666876249501</v>
      </c>
      <c r="AE498" s="33">
        <v>4.2984297027580899E-3</v>
      </c>
      <c r="AF498" s="33">
        <v>0.27939248923513499</v>
      </c>
      <c r="AG498" s="33">
        <v>-0.26971284554568298</v>
      </c>
      <c r="AH498" s="33">
        <v>-0.87397712103837599</v>
      </c>
      <c r="AI498" s="33">
        <v>0.90480494771858699</v>
      </c>
      <c r="AK498" cm="1">
        <f t="array" ref="AK498">MMULT(Z498:AI498,MMULT($AA$16:$AJ$25,TRANSPOSE(Z498:AI498)))</f>
        <v>3.604884911757598E-4</v>
      </c>
      <c r="AL498">
        <f t="shared" si="67"/>
        <v>1.8986534469875218E-2</v>
      </c>
      <c r="AM498" s="43" cm="1">
        <f t="array" ref="AM498">MMULT($Y$6:$AH$6,TRANSPOSE(Z498:AI498))</f>
        <v>8.3979795900801305E-3</v>
      </c>
      <c r="BK498" s="4"/>
    </row>
    <row r="499" spans="1:63" ht="12.7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33">
        <v>-0.55563318181988897</v>
      </c>
      <c r="AA499" s="33">
        <v>0.59107203193481905</v>
      </c>
      <c r="AB499" s="33">
        <v>0.24519513793616499</v>
      </c>
      <c r="AC499" s="33">
        <v>0.50658072025676704</v>
      </c>
      <c r="AD499" s="33">
        <v>0.16945739303520399</v>
      </c>
      <c r="AE499" s="33">
        <v>4.4652909424469896E-3</v>
      </c>
      <c r="AF499" s="33">
        <v>0.27896152770642502</v>
      </c>
      <c r="AG499" s="33">
        <v>-0.27071417812144399</v>
      </c>
      <c r="AH499" s="33">
        <v>-0.87647552901852599</v>
      </c>
      <c r="AI499" s="33">
        <v>0.907090787147394</v>
      </c>
      <c r="AK499" cm="1">
        <f t="array" ref="AK499">MMULT(Z499:AI499,MMULT($AA$16:$AJ$25,TRANSPOSE(Z499:AI499)))</f>
        <v>3.6219651901355757E-4</v>
      </c>
      <c r="AL499">
        <f t="shared" si="67"/>
        <v>1.9031461294749741E-2</v>
      </c>
      <c r="AM499" s="43" cm="1">
        <f t="array" ref="AM499">MMULT($Y$6:$AH$6,TRANSPOSE(Z499:AI499))</f>
        <v>8.4166715053031332E-3</v>
      </c>
      <c r="BK499" s="4"/>
    </row>
    <row r="500" spans="1:63" ht="12.7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33">
        <v>-0.55690353908389101</v>
      </c>
      <c r="AA500" s="33">
        <v>0.59272922607699297</v>
      </c>
      <c r="AB500" s="33">
        <v>0.24499014672573799</v>
      </c>
      <c r="AC500" s="33">
        <v>0.50734615173243902</v>
      </c>
      <c r="AD500" s="33">
        <v>0.169988117307912</v>
      </c>
      <c r="AE500" s="33">
        <v>4.6321521821358997E-3</v>
      </c>
      <c r="AF500" s="33">
        <v>0.27853056617771499</v>
      </c>
      <c r="AG500" s="33">
        <v>-0.27171551069720501</v>
      </c>
      <c r="AH500" s="33">
        <v>-0.87897393699867599</v>
      </c>
      <c r="AI500" s="33">
        <v>0.909376626576201</v>
      </c>
      <c r="AK500" cm="1">
        <f t="array" ref="AK500">MMULT(Z500:AI500,MMULT($AA$16:$AJ$25,TRANSPOSE(Z500:AI500)))</f>
        <v>3.6390896637574698E-4</v>
      </c>
      <c r="AL500">
        <f t="shared" si="67"/>
        <v>1.9076398149958682E-2</v>
      </c>
      <c r="AM500" s="43" cm="1">
        <f t="array" ref="AM500">MMULT($Y$6:$AH$6,TRANSPOSE(Z500:AI500))</f>
        <v>8.4353634205261291E-3</v>
      </c>
      <c r="BK500" s="4"/>
    </row>
    <row r="501" spans="1:63" ht="12.7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33">
        <v>-0.55817389634789305</v>
      </c>
      <c r="AA501" s="33">
        <v>0.59438642021916799</v>
      </c>
      <c r="AB501" s="33">
        <v>0.24478515551531099</v>
      </c>
      <c r="AC501" s="33">
        <v>0.50811158320811201</v>
      </c>
      <c r="AD501" s="33">
        <v>0.17051884158062</v>
      </c>
      <c r="AE501" s="33">
        <v>4.7990134218248003E-3</v>
      </c>
      <c r="AF501" s="33">
        <v>0.27809960464900502</v>
      </c>
      <c r="AG501" s="33">
        <v>-0.27271684327296603</v>
      </c>
      <c r="AH501" s="33">
        <v>-0.88147234497883598</v>
      </c>
      <c r="AI501" s="33">
        <v>0.911662466005009</v>
      </c>
      <c r="AK501" cm="1">
        <f t="array" ref="AK501">MMULT(Z501:AI501,MMULT($AA$16:$AJ$25,TRANSPOSE(Z501:AI501)))</f>
        <v>3.6562583326233127E-4</v>
      </c>
      <c r="AL501">
        <f t="shared" si="67"/>
        <v>1.912134496478559E-2</v>
      </c>
      <c r="AM501" s="43" cm="1">
        <f t="array" ref="AM501">MMULT($Y$6:$AH$6,TRANSPOSE(Z501:AI501))</f>
        <v>8.4540553357491527E-3</v>
      </c>
      <c r="BK501" s="4"/>
    </row>
    <row r="502" spans="1:63" ht="12.7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33">
        <v>-0.55944425361189498</v>
      </c>
      <c r="AA502" s="33">
        <v>0.59604361436134301</v>
      </c>
      <c r="AB502" s="33">
        <v>0.244580164304884</v>
      </c>
      <c r="AC502" s="33">
        <v>0.50887701468378499</v>
      </c>
      <c r="AD502" s="33">
        <v>0.17104956585332901</v>
      </c>
      <c r="AE502" s="33">
        <v>4.9658746615137001E-3</v>
      </c>
      <c r="AF502" s="33">
        <v>0.27766864312029499</v>
      </c>
      <c r="AG502" s="33">
        <v>-0.27371817584872699</v>
      </c>
      <c r="AH502" s="33">
        <v>-0.88397075295898597</v>
      </c>
      <c r="AI502" s="33">
        <v>0.913948305433816</v>
      </c>
      <c r="AK502" cm="1">
        <f t="array" ref="AK502">MMULT(Z502:AI502,MMULT($AA$16:$AJ$25,TRANSPOSE(Z502:AI502)))</f>
        <v>3.6734711967330552E-4</v>
      </c>
      <c r="AL502">
        <f t="shared" si="67"/>
        <v>1.9166301669161567E-2</v>
      </c>
      <c r="AM502" s="43" cm="1">
        <f t="array" ref="AM502">MMULT($Y$6:$AH$6,TRANSPOSE(Z502:AI502))</f>
        <v>8.4727472509721555E-3</v>
      </c>
      <c r="BK502" s="4"/>
    </row>
    <row r="503" spans="1:63" ht="12.7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33">
        <v>-0.56071461087589602</v>
      </c>
      <c r="AA503" s="33">
        <v>0.59770080850351803</v>
      </c>
      <c r="AB503" s="33">
        <v>0.244375173094457</v>
      </c>
      <c r="AC503" s="33">
        <v>0.50964244615945797</v>
      </c>
      <c r="AD503" s="33">
        <v>0.17158029012603701</v>
      </c>
      <c r="AE503" s="33">
        <v>5.1327359012025998E-3</v>
      </c>
      <c r="AF503" s="33">
        <v>0.27723768159158502</v>
      </c>
      <c r="AG503" s="33">
        <v>-0.274719508424488</v>
      </c>
      <c r="AH503" s="33">
        <v>-0.88646916093914596</v>
      </c>
      <c r="AI503" s="33">
        <v>0.916234144862623</v>
      </c>
      <c r="AK503" cm="1">
        <f t="array" ref="AK503">MMULT(Z503:AI503,MMULT($AA$16:$AJ$25,TRANSPOSE(Z503:AI503)))</f>
        <v>3.6907282560867351E-4</v>
      </c>
      <c r="AL503">
        <f t="shared" si="67"/>
        <v>1.9211268193658468E-2</v>
      </c>
      <c r="AM503" s="43" cm="1">
        <f t="array" ref="AM503">MMULT($Y$6:$AH$6,TRANSPOSE(Z503:AI503))</f>
        <v>8.4914391661951721E-3</v>
      </c>
      <c r="BK503" s="4"/>
    </row>
    <row r="504" spans="1:63" ht="12.7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33">
        <v>-0.56198496813989796</v>
      </c>
      <c r="AA504" s="33">
        <v>0.59935800264569306</v>
      </c>
      <c r="AB504" s="33">
        <v>0.24417018188403</v>
      </c>
      <c r="AC504" s="33">
        <v>0.51040787763513096</v>
      </c>
      <c r="AD504" s="33">
        <v>0.17211101439874599</v>
      </c>
      <c r="AE504" s="33">
        <v>5.2995971408915004E-3</v>
      </c>
      <c r="AF504" s="33">
        <v>0.27680672006287499</v>
      </c>
      <c r="AG504" s="33">
        <v>-0.27572084100024902</v>
      </c>
      <c r="AH504" s="33">
        <v>-0.88896756891929596</v>
      </c>
      <c r="AI504" s="33">
        <v>0.91851998429143</v>
      </c>
      <c r="AK504" cm="1">
        <f t="array" ref="AK504">MMULT(Z504:AI504,MMULT($AA$16:$AJ$25,TRANSPOSE(Z504:AI504)))</f>
        <v>3.7080295106843201E-4</v>
      </c>
      <c r="AL504">
        <f t="shared" si="67"/>
        <v>1.9256244469481373E-2</v>
      </c>
      <c r="AM504" s="43" cm="1">
        <f t="array" ref="AM504">MMULT($Y$6:$AH$6,TRANSPOSE(Z504:AI504))</f>
        <v>8.5101310814181784E-3</v>
      </c>
      <c r="BK504" s="4"/>
    </row>
    <row r="505" spans="1:63" ht="12.7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33">
        <v>-0.5632553254039</v>
      </c>
      <c r="AA505" s="33">
        <v>0.60101519678786697</v>
      </c>
      <c r="AB505" s="33">
        <v>0.24396519067360301</v>
      </c>
      <c r="AC505" s="33">
        <v>0.51117330911080405</v>
      </c>
      <c r="AD505" s="33">
        <v>0.17264173867145399</v>
      </c>
      <c r="AE505" s="33">
        <v>5.4664583805803897E-3</v>
      </c>
      <c r="AF505" s="33">
        <v>0.27637575853416602</v>
      </c>
      <c r="AG505" s="33">
        <v>-0.27672217357600998</v>
      </c>
      <c r="AH505" s="33">
        <v>-0.89146597689944596</v>
      </c>
      <c r="AI505" s="33">
        <v>0.920805823720237</v>
      </c>
      <c r="AK505" cm="1">
        <f t="array" ref="AK505">MMULT(Z505:AI505,MMULT($AA$16:$AJ$25,TRANSPOSE(Z505:AI505)))</f>
        <v>3.725374960525823E-4</v>
      </c>
      <c r="AL505">
        <f t="shared" si="67"/>
        <v>1.9301230428461869E-2</v>
      </c>
      <c r="AM505" s="43" cm="1">
        <f t="array" ref="AM505">MMULT($Y$6:$AH$6,TRANSPOSE(Z505:AI505))</f>
        <v>8.5288229966411777E-3</v>
      </c>
      <c r="BK505" s="4"/>
    </row>
    <row r="506" spans="1:63" ht="12.7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33">
        <v>-0.56452568266790204</v>
      </c>
      <c r="AA506" s="33">
        <v>0.60267239093004199</v>
      </c>
      <c r="AB506" s="33">
        <v>0.24376019946317601</v>
      </c>
      <c r="AC506" s="33">
        <v>0.51193874058647704</v>
      </c>
      <c r="AD506" s="33">
        <v>0.173172462944162</v>
      </c>
      <c r="AE506" s="33">
        <v>5.6333196202692903E-3</v>
      </c>
      <c r="AF506" s="33">
        <v>0.27594479700545599</v>
      </c>
      <c r="AG506" s="33">
        <v>-0.27772350615177099</v>
      </c>
      <c r="AH506" s="33">
        <v>-0.89396438487960606</v>
      </c>
      <c r="AI506" s="33">
        <v>0.92309166314904401</v>
      </c>
      <c r="AK506" cm="1">
        <f t="array" ref="AK506">MMULT(Z506:AI506,MMULT($AA$16:$AJ$25,TRANSPOSE(Z506:AI506)))</f>
        <v>3.7427646056112699E-4</v>
      </c>
      <c r="AL506">
        <f t="shared" ref="AL506:AL569" si="68">SQRT(AK506)</f>
        <v>1.9346226003051008E-2</v>
      </c>
      <c r="AM506" s="43" cm="1">
        <f t="array" ref="AM506">MMULT($Y$6:$AH$6,TRANSPOSE(Z506:AI506))</f>
        <v>8.5475149118641944E-3</v>
      </c>
      <c r="BK506" s="4"/>
    </row>
    <row r="507" spans="1:63" ht="12.7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33">
        <v>-0.56579603993190397</v>
      </c>
      <c r="AA507" s="33">
        <v>0.60432958507221701</v>
      </c>
      <c r="AB507" s="33">
        <v>0.24355520825274901</v>
      </c>
      <c r="AC507" s="33">
        <v>0.51270417206215002</v>
      </c>
      <c r="AD507" s="33">
        <v>0.173703187216871</v>
      </c>
      <c r="AE507" s="33">
        <v>5.8001808599582004E-3</v>
      </c>
      <c r="AF507" s="33">
        <v>0.27551383547674602</v>
      </c>
      <c r="AG507" s="33">
        <v>-0.27872483872753201</v>
      </c>
      <c r="AH507" s="33">
        <v>-0.89646279285975605</v>
      </c>
      <c r="AI507" s="33">
        <v>0.92537750257785101</v>
      </c>
      <c r="AK507" cm="1">
        <f t="array" ref="AK507">MMULT(Z507:AI507,MMULT($AA$16:$AJ$25,TRANSPOSE(Z507:AI507)))</f>
        <v>3.760198445940618E-4</v>
      </c>
      <c r="AL507">
        <f t="shared" si="68"/>
        <v>1.9391231126312268E-2</v>
      </c>
      <c r="AM507" s="43" cm="1">
        <f t="array" ref="AM507">MMULT($Y$6:$AH$6,TRANSPOSE(Z507:AI507))</f>
        <v>8.5662068270871972E-3</v>
      </c>
      <c r="BK507" s="4"/>
    </row>
    <row r="508" spans="1:63" ht="12.7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33">
        <v>-0.56706639719590501</v>
      </c>
      <c r="AA508" s="33">
        <v>0.60598677921439204</v>
      </c>
      <c r="AB508" s="33">
        <v>0.24335021704232199</v>
      </c>
      <c r="AC508" s="33">
        <v>0.51346960353782301</v>
      </c>
      <c r="AD508" s="33">
        <v>0.17423391148957901</v>
      </c>
      <c r="AE508" s="33">
        <v>5.9670420996471001E-3</v>
      </c>
      <c r="AF508" s="33">
        <v>0.27508287394803599</v>
      </c>
      <c r="AG508" s="33">
        <v>-0.27972617130329303</v>
      </c>
      <c r="AH508" s="33">
        <v>-0.89896120083991604</v>
      </c>
      <c r="AI508" s="33">
        <v>0.92766334200665801</v>
      </c>
      <c r="AK508" cm="1">
        <f t="array" ref="AK508">MMULT(Z508:AI508,MMULT($AA$16:$AJ$25,TRANSPOSE(Z508:AI508)))</f>
        <v>3.7776764815139062E-4</v>
      </c>
      <c r="AL508">
        <f t="shared" si="68"/>
        <v>1.9436245731915169E-2</v>
      </c>
      <c r="AM508" s="43" cm="1">
        <f t="array" ref="AM508">MMULT($Y$6:$AH$6,TRANSPOSE(Z508:AI508))</f>
        <v>8.5848987423102156E-3</v>
      </c>
      <c r="BK508" s="4"/>
    </row>
    <row r="509" spans="1:63" ht="12.7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33">
        <v>-0.56833675445990695</v>
      </c>
      <c r="AA509" s="33">
        <v>0.60764397335656695</v>
      </c>
      <c r="AB509" s="33">
        <v>0.24314522583189499</v>
      </c>
      <c r="AC509" s="33">
        <v>0.51423503501349599</v>
      </c>
      <c r="AD509" s="33">
        <v>0.17476463576228801</v>
      </c>
      <c r="AE509" s="33">
        <v>6.1339033393359998E-3</v>
      </c>
      <c r="AF509" s="33">
        <v>0.27465191241932602</v>
      </c>
      <c r="AG509" s="33">
        <v>-0.28072750387905399</v>
      </c>
      <c r="AH509" s="33">
        <v>-0.90145960882006604</v>
      </c>
      <c r="AI509" s="33">
        <v>0.92994918143546501</v>
      </c>
      <c r="AK509" cm="1">
        <f t="array" ref="AK509">MMULT(Z509:AI509,MMULT($AA$16:$AJ$25,TRANSPOSE(Z509:AI509)))</f>
        <v>3.7951987123310978E-4</v>
      </c>
      <c r="AL509">
        <f t="shared" si="68"/>
        <v>1.9481269754128189E-2</v>
      </c>
      <c r="AM509" s="43" cm="1">
        <f t="array" ref="AM509">MMULT($Y$6:$AH$6,TRANSPOSE(Z509:AI509))</f>
        <v>8.6035906575332201E-3</v>
      </c>
      <c r="BK509" s="4"/>
    </row>
    <row r="510" spans="1:63" ht="12.7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33">
        <v>-0.56960711172390899</v>
      </c>
      <c r="AA510" s="33">
        <v>0.60930116749874097</v>
      </c>
      <c r="AB510" s="33">
        <v>0.24294023462146799</v>
      </c>
      <c r="AC510" s="33">
        <v>0.51500046648916897</v>
      </c>
      <c r="AD510" s="33">
        <v>0.17529536003499599</v>
      </c>
      <c r="AE510" s="33">
        <v>6.3007645790248996E-3</v>
      </c>
      <c r="AF510" s="33">
        <v>0.27422095089061599</v>
      </c>
      <c r="AG510" s="33">
        <v>-0.281728836454815</v>
      </c>
      <c r="AH510" s="33">
        <v>-0.90395801680021604</v>
      </c>
      <c r="AI510" s="33">
        <v>0.93223502086427201</v>
      </c>
      <c r="AK510" cm="1">
        <f t="array" ref="AK510">MMULT(Z510:AI510,MMULT($AA$16:$AJ$25,TRANSPOSE(Z510:AI510)))</f>
        <v>3.8127651383922079E-4</v>
      </c>
      <c r="AL510">
        <f t="shared" si="68"/>
        <v>1.9526303127812516E-2</v>
      </c>
      <c r="AM510" s="43" cm="1">
        <f t="array" ref="AM510">MMULT($Y$6:$AH$6,TRANSPOSE(Z510:AI510))</f>
        <v>8.6222825727562177E-3</v>
      </c>
      <c r="BK510" s="4"/>
    </row>
    <row r="511" spans="1:63" ht="12.7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33">
        <v>-0.57087746898791103</v>
      </c>
      <c r="AA511" s="33">
        <v>0.61095836164091599</v>
      </c>
      <c r="AB511" s="33">
        <v>0.242735243411041</v>
      </c>
      <c r="AC511" s="33">
        <v>0.51576589796484196</v>
      </c>
      <c r="AD511" s="33">
        <v>0.17582608430770399</v>
      </c>
      <c r="AE511" s="33">
        <v>6.4676258187138002E-3</v>
      </c>
      <c r="AF511" s="33">
        <v>0.27378998936190602</v>
      </c>
      <c r="AG511" s="33">
        <v>-0.28273016903057602</v>
      </c>
      <c r="AH511" s="33">
        <v>-0.90645642478037602</v>
      </c>
      <c r="AI511" s="33">
        <v>0.93452086029308001</v>
      </c>
      <c r="AK511" cm="1">
        <f t="array" ref="AK511">MMULT(Z511:AI511,MMULT($AA$16:$AJ$25,TRANSPOSE(Z511:AI511)))</f>
        <v>3.8303757596972658E-4</v>
      </c>
      <c r="AL511">
        <f t="shared" si="68"/>
        <v>1.9571345788415434E-2</v>
      </c>
      <c r="AM511" s="43" cm="1">
        <f t="array" ref="AM511">MMULT($Y$6:$AH$6,TRANSPOSE(Z511:AI511))</f>
        <v>8.6409744879792395E-3</v>
      </c>
      <c r="BK511" s="4"/>
    </row>
    <row r="512" spans="1:63" ht="12.7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33">
        <v>-0.57214782625191296</v>
      </c>
      <c r="AA512" s="33">
        <v>0.61261555578309101</v>
      </c>
      <c r="AB512" s="33">
        <v>0.242530252200614</v>
      </c>
      <c r="AC512" s="33">
        <v>0.51653132944051505</v>
      </c>
      <c r="AD512" s="33">
        <v>0.176356808580413</v>
      </c>
      <c r="AE512" s="33">
        <v>6.6344870584026903E-3</v>
      </c>
      <c r="AF512" s="33">
        <v>0.27335902783319599</v>
      </c>
      <c r="AG512" s="33">
        <v>-0.28373150160633698</v>
      </c>
      <c r="AH512" s="33">
        <v>-0.90895483276052602</v>
      </c>
      <c r="AI512" s="33">
        <v>0.93680669972188702</v>
      </c>
      <c r="AK512" cm="1">
        <f t="array" ref="AK512">MMULT(Z512:AI512,MMULT($AA$16:$AJ$25,TRANSPOSE(Z512:AI512)))</f>
        <v>3.8480305762462216E-4</v>
      </c>
      <c r="AL512">
        <f t="shared" si="68"/>
        <v>1.9616397671963683E-2</v>
      </c>
      <c r="AM512" s="43" cm="1">
        <f t="array" ref="AM512">MMULT($Y$6:$AH$6,TRANSPOSE(Z512:AI512))</f>
        <v>8.6596664032022423E-3</v>
      </c>
      <c r="BK512" s="4"/>
    </row>
    <row r="513" spans="1:63" ht="12.7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33">
        <v>-0.573418183515914</v>
      </c>
      <c r="AA513" s="33">
        <v>0.61427274992526604</v>
      </c>
      <c r="AB513" s="33">
        <v>0.242325260990187</v>
      </c>
      <c r="AC513" s="33">
        <v>0.51729676091618804</v>
      </c>
      <c r="AD513" s="33">
        <v>0.176887532853121</v>
      </c>
      <c r="AE513" s="33">
        <v>6.80134829809161E-3</v>
      </c>
      <c r="AF513" s="33">
        <v>0.27292806630448602</v>
      </c>
      <c r="AG513" s="33">
        <v>-0.28473283418209799</v>
      </c>
      <c r="AH513" s="33">
        <v>-0.91145324074068601</v>
      </c>
      <c r="AI513" s="33">
        <v>0.93909253915069402</v>
      </c>
      <c r="AK513" cm="1">
        <f t="array" ref="AK513">MMULT(Z513:AI513,MMULT($AA$16:$AJ$25,TRANSPOSE(Z513:AI513)))</f>
        <v>3.8657295880391171E-4</v>
      </c>
      <c r="AL513">
        <f t="shared" si="68"/>
        <v>1.966145871505753E-2</v>
      </c>
      <c r="AM513" s="43" cm="1">
        <f t="array" ref="AM513">MMULT($Y$6:$AH$6,TRANSPOSE(Z513:AI513))</f>
        <v>8.6783583184252607E-3</v>
      </c>
      <c r="BK513" s="4"/>
    </row>
    <row r="514" spans="1:63" ht="12.7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33">
        <v>-0.57468854077991605</v>
      </c>
      <c r="AA514" s="33">
        <v>0.61592994406744095</v>
      </c>
      <c r="AB514" s="33">
        <v>0.24212026977976001</v>
      </c>
      <c r="AC514" s="33">
        <v>0.51806219239186102</v>
      </c>
      <c r="AD514" s="33">
        <v>0.17741825712583001</v>
      </c>
      <c r="AE514" s="33">
        <v>6.96820953778039E-3</v>
      </c>
      <c r="AF514" s="33">
        <v>0.27249710477577599</v>
      </c>
      <c r="AG514" s="33">
        <v>-0.28573416675785901</v>
      </c>
      <c r="AH514" s="33">
        <v>-0.91395164872083601</v>
      </c>
      <c r="AI514" s="33">
        <v>0.94137837857950102</v>
      </c>
      <c r="AK514" cm="1">
        <f t="array" ref="AK514">MMULT(Z514:AI514,MMULT($AA$16:$AJ$25,TRANSPOSE(Z514:AI514)))</f>
        <v>3.8834727950759154E-4</v>
      </c>
      <c r="AL514">
        <f t="shared" si="68"/>
        <v>1.9706528854864104E-2</v>
      </c>
      <c r="AM514" s="43" cm="1">
        <f t="array" ref="AM514">MMULT($Y$6:$AH$6,TRANSPOSE(Z514:AI514))</f>
        <v>8.6970502336482652E-3</v>
      </c>
      <c r="BK514" s="4"/>
    </row>
    <row r="515" spans="1:63" ht="12.7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33">
        <v>-0.57595889804391798</v>
      </c>
      <c r="AA515" s="33">
        <v>0.61758713820961497</v>
      </c>
      <c r="AB515" s="33">
        <v>0.24191527856933301</v>
      </c>
      <c r="AC515" s="33">
        <v>0.518827623867534</v>
      </c>
      <c r="AD515" s="33">
        <v>0.17794898139853799</v>
      </c>
      <c r="AE515" s="33">
        <v>7.1350707774693002E-3</v>
      </c>
      <c r="AF515" s="33">
        <v>0.27206614324706602</v>
      </c>
      <c r="AG515" s="33">
        <v>-0.28673549933362003</v>
      </c>
      <c r="AH515" s="33">
        <v>-0.916450056700986</v>
      </c>
      <c r="AI515" s="33">
        <v>0.94366421800830802</v>
      </c>
      <c r="AK515" cm="1">
        <f t="array" ref="AK515">MMULT(Z515:AI515,MMULT($AA$16:$AJ$25,TRANSPOSE(Z515:AI515)))</f>
        <v>3.9012601973566327E-4</v>
      </c>
      <c r="AL515">
        <f t="shared" si="68"/>
        <v>1.9751608029111536E-2</v>
      </c>
      <c r="AM515" s="43" cm="1">
        <f t="array" ref="AM515">MMULT($Y$6:$AH$6,TRANSPOSE(Z515:AI515))</f>
        <v>8.7157421488712628E-3</v>
      </c>
      <c r="BK515" s="4"/>
    </row>
    <row r="516" spans="1:63" ht="12.7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33">
        <v>-0.57722925530792002</v>
      </c>
      <c r="AA516" s="33">
        <v>0.61924433235178999</v>
      </c>
      <c r="AB516" s="33">
        <v>0.24171028735890601</v>
      </c>
      <c r="AC516" s="33">
        <v>0.51959305534320699</v>
      </c>
      <c r="AD516" s="33">
        <v>0.17847970567124599</v>
      </c>
      <c r="AE516" s="33">
        <v>7.3019320171581999E-3</v>
      </c>
      <c r="AF516" s="33">
        <v>0.27163518171835599</v>
      </c>
      <c r="AG516" s="33">
        <v>-0.28773683190938099</v>
      </c>
      <c r="AH516" s="33">
        <v>-0.91894846468114599</v>
      </c>
      <c r="AI516" s="33">
        <v>0.94595005743711502</v>
      </c>
      <c r="AK516" cm="1">
        <f t="array" ref="AK516">MMULT(Z516:AI516,MMULT($AA$16:$AJ$25,TRANSPOSE(Z516:AI516)))</f>
        <v>3.9190917948812951E-4</v>
      </c>
      <c r="AL516">
        <f t="shared" si="68"/>
        <v>1.9796696176082755E-2</v>
      </c>
      <c r="AM516" s="43" cm="1">
        <f t="array" ref="AM516">MMULT($Y$6:$AH$6,TRANSPOSE(Z516:AI516))</f>
        <v>8.7344340640942795E-3</v>
      </c>
      <c r="BK516" s="4"/>
    </row>
    <row r="517" spans="1:63" ht="12.7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33">
        <v>-0.57849961257192095</v>
      </c>
      <c r="AA517" s="33">
        <v>0.62090152649396502</v>
      </c>
      <c r="AB517" s="33">
        <v>0.24150529614847899</v>
      </c>
      <c r="AC517" s="33">
        <v>0.52035848681887997</v>
      </c>
      <c r="AD517" s="33">
        <v>0.179010429943955</v>
      </c>
      <c r="AE517" s="33">
        <v>7.4687932568470996E-3</v>
      </c>
      <c r="AF517" s="33">
        <v>0.27120422018964602</v>
      </c>
      <c r="AG517" s="33">
        <v>-0.288738164485142</v>
      </c>
      <c r="AH517" s="33">
        <v>-0.92144687266129599</v>
      </c>
      <c r="AI517" s="33">
        <v>0.94823589686592202</v>
      </c>
      <c r="AK517" cm="1">
        <f t="array" ref="AK517">MMULT(Z517:AI517,MMULT($AA$16:$AJ$25,TRANSPOSE(Z517:AI517)))</f>
        <v>3.9369675876498565E-4</v>
      </c>
      <c r="AL517">
        <f t="shared" si="68"/>
        <v>1.9841793234609256E-2</v>
      </c>
      <c r="AM517" s="43" cm="1">
        <f t="array" ref="AM517">MMULT($Y$6:$AH$6,TRANSPOSE(Z517:AI517))</f>
        <v>8.7531259793172857E-3</v>
      </c>
      <c r="BK517" s="4"/>
    </row>
    <row r="518" spans="1:63" ht="12.7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33">
        <v>-0.57976996983592299</v>
      </c>
      <c r="AA518" s="33">
        <v>0.62255872063614004</v>
      </c>
      <c r="AB518" s="33">
        <v>0.24130030493805199</v>
      </c>
      <c r="AC518" s="33">
        <v>0.52112391829455296</v>
      </c>
      <c r="AD518" s="33">
        <v>0.179541154216663</v>
      </c>
      <c r="AE518" s="33">
        <v>7.6356544965360002E-3</v>
      </c>
      <c r="AF518" s="33">
        <v>0.27077325866093599</v>
      </c>
      <c r="AG518" s="33">
        <v>-0.28973949706090302</v>
      </c>
      <c r="AH518" s="33">
        <v>-0.92394528064145598</v>
      </c>
      <c r="AI518" s="33">
        <v>0.95052173629472902</v>
      </c>
      <c r="AK518" cm="1">
        <f t="array" ref="AK518">MMULT(Z518:AI518,MMULT($AA$16:$AJ$25,TRANSPOSE(Z518:AI518)))</f>
        <v>3.9548875756623608E-4</v>
      </c>
      <c r="AL518">
        <f t="shared" si="68"/>
        <v>1.9886899144065575E-2</v>
      </c>
      <c r="AM518" s="43" cm="1">
        <f t="array" ref="AM518">MMULT($Y$6:$AH$6,TRANSPOSE(Z518:AI518))</f>
        <v>8.7718178945403024E-3</v>
      </c>
      <c r="BK518" s="4"/>
    </row>
    <row r="519" spans="1:63" ht="12.7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33">
        <v>-0.58104032709992504</v>
      </c>
      <c r="AA519" s="33">
        <v>0.62421591477831495</v>
      </c>
      <c r="AB519" s="33">
        <v>0.24109531372762499</v>
      </c>
      <c r="AC519" s="33">
        <v>0.52188934977022605</v>
      </c>
      <c r="AD519" s="33">
        <v>0.18007187848937201</v>
      </c>
      <c r="AE519" s="33">
        <v>7.8025157362248999E-3</v>
      </c>
      <c r="AF519" s="33">
        <v>0.27034229713222602</v>
      </c>
      <c r="AG519" s="33">
        <v>-0.29074082963666398</v>
      </c>
      <c r="AH519" s="33">
        <v>-0.92644368862160598</v>
      </c>
      <c r="AI519" s="33">
        <v>0.95280757572353603</v>
      </c>
      <c r="AK519" cm="1">
        <f t="array" ref="AK519">MMULT(Z519:AI519,MMULT($AA$16:$AJ$25,TRANSPOSE(Z519:AI519)))</f>
        <v>3.9728517589187663E-4</v>
      </c>
      <c r="AL519">
        <f t="shared" si="68"/>
        <v>1.9932013844362956E-2</v>
      </c>
      <c r="AM519" s="43" cm="1">
        <f t="array" ref="AM519">MMULT($Y$6:$AH$6,TRANSPOSE(Z519:AI519))</f>
        <v>8.7905098097633035E-3</v>
      </c>
      <c r="BK519" s="4"/>
    </row>
    <row r="520" spans="1:63" ht="12.7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33">
        <v>-0.58231068436392697</v>
      </c>
      <c r="AA520" s="33">
        <v>0.62587310892048897</v>
      </c>
      <c r="AB520" s="33">
        <v>0.240890322517198</v>
      </c>
      <c r="AC520" s="33">
        <v>0.52265478124589904</v>
      </c>
      <c r="AD520" s="33">
        <v>0.18060260276208001</v>
      </c>
      <c r="AE520" s="33">
        <v>7.9693769759137893E-3</v>
      </c>
      <c r="AF520" s="33">
        <v>0.26991133560351599</v>
      </c>
      <c r="AG520" s="33">
        <v>-0.29174216221242499</v>
      </c>
      <c r="AH520" s="33">
        <v>-0.92894209660175597</v>
      </c>
      <c r="AI520" s="33">
        <v>0.95509341515234303</v>
      </c>
      <c r="AK520" cm="1">
        <f t="array" ref="AK520">MMULT(Z520:AI520,MMULT($AA$16:$AJ$25,TRANSPOSE(Z520:AI520)))</f>
        <v>3.9908601374190908E-4</v>
      </c>
      <c r="AL520">
        <f t="shared" si="68"/>
        <v>1.9977137275943944E-2</v>
      </c>
      <c r="AM520" s="43" cm="1">
        <f t="array" ref="AM520">MMULT($Y$6:$AH$6,TRANSPOSE(Z520:AI520))</f>
        <v>8.8092017249863028E-3</v>
      </c>
      <c r="BK520" s="4"/>
    </row>
    <row r="521" spans="1:63" ht="12.7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33">
        <v>-0.58358104162792901</v>
      </c>
      <c r="AA521" s="33">
        <v>0.627530303062664</v>
      </c>
      <c r="AB521" s="33">
        <v>0.240685331306771</v>
      </c>
      <c r="AC521" s="33">
        <v>0.52342021272157202</v>
      </c>
      <c r="AD521" s="33">
        <v>0.18113332703478799</v>
      </c>
      <c r="AE521" s="33">
        <v>8.1362382156026907E-3</v>
      </c>
      <c r="AF521" s="33">
        <v>0.26948037407480602</v>
      </c>
      <c r="AG521" s="33">
        <v>-0.29274349478818601</v>
      </c>
      <c r="AH521" s="33">
        <v>-0.93144050458191596</v>
      </c>
      <c r="AI521" s="33">
        <v>0.95737925458115003</v>
      </c>
      <c r="AK521" cm="1">
        <f t="array" ref="AK521">MMULT(Z521:AI521,MMULT($AA$16:$AJ$25,TRANSPOSE(Z521:AI521)))</f>
        <v>4.0089127111633599E-4</v>
      </c>
      <c r="AL521">
        <f t="shared" si="68"/>
        <v>2.0022269379776508E-2</v>
      </c>
      <c r="AM521" s="43" cm="1">
        <f t="array" ref="AM521">MMULT($Y$6:$AH$6,TRANSPOSE(Z521:AI521))</f>
        <v>8.8278936402093194E-3</v>
      </c>
      <c r="BK521" s="4"/>
    </row>
    <row r="522" spans="1:63" ht="12.7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33">
        <v>-0.58485139889193005</v>
      </c>
      <c r="AA522" s="33">
        <v>0.62918749720483902</v>
      </c>
      <c r="AB522" s="33">
        <v>0.240480340096344</v>
      </c>
      <c r="AC522" s="33">
        <v>0.524185644197245</v>
      </c>
      <c r="AD522" s="33">
        <v>0.18166405130749699</v>
      </c>
      <c r="AE522" s="33">
        <v>8.3030994552916008E-3</v>
      </c>
      <c r="AF522" s="33">
        <v>0.26904941254609599</v>
      </c>
      <c r="AG522" s="33">
        <v>-0.29374482736394703</v>
      </c>
      <c r="AH522" s="33">
        <v>-0.93393891256206596</v>
      </c>
      <c r="AI522" s="33">
        <v>0.95966509400995803</v>
      </c>
      <c r="AK522" cm="1">
        <f t="array" ref="AK522">MMULT(Z522:AI522,MMULT($AA$16:$AJ$25,TRANSPOSE(Z522:AI522)))</f>
        <v>4.0270094801515312E-4</v>
      </c>
      <c r="AL522">
        <f t="shared" si="68"/>
        <v>2.0067410097348217E-2</v>
      </c>
      <c r="AM522" s="43" cm="1">
        <f t="array" ref="AM522">MMULT($Y$6:$AH$6,TRANSPOSE(Z522:AI522))</f>
        <v>8.8465855554323292E-3</v>
      </c>
      <c r="BK522" s="4"/>
    </row>
    <row r="523" spans="1:63" ht="12.7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33">
        <v>-0.58612175615593198</v>
      </c>
      <c r="AA523" s="33">
        <v>0.63084469134701404</v>
      </c>
      <c r="AB523" s="33">
        <v>0.24027534888591701</v>
      </c>
      <c r="AC523" s="33">
        <v>0.52495107567291799</v>
      </c>
      <c r="AD523" s="33">
        <v>0.182194775580205</v>
      </c>
      <c r="AE523" s="33">
        <v>8.4699606949805006E-3</v>
      </c>
      <c r="AF523" s="33">
        <v>0.26861845101738602</v>
      </c>
      <c r="AG523" s="33">
        <v>-0.29474615993970799</v>
      </c>
      <c r="AH523" s="33">
        <v>-0.93643732054222595</v>
      </c>
      <c r="AI523" s="33">
        <v>0.96195093343876503</v>
      </c>
      <c r="AK523" cm="1">
        <f t="array" ref="AK523">MMULT(Z523:AI523,MMULT($AA$16:$AJ$25,TRANSPOSE(Z523:AI523)))</f>
        <v>4.0451504443836438E-4</v>
      </c>
      <c r="AL523">
        <f t="shared" si="68"/>
        <v>2.0112559370661018E-2</v>
      </c>
      <c r="AM523" s="43" cm="1">
        <f t="array" ref="AM523">MMULT($Y$6:$AH$6,TRANSPOSE(Z523:AI523))</f>
        <v>8.8652774706553458E-3</v>
      </c>
      <c r="BK523" s="4"/>
    </row>
    <row r="524" spans="1:63" ht="12.7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33">
        <v>-0.58739211341993403</v>
      </c>
      <c r="AA524" s="33">
        <v>0.63250188548918895</v>
      </c>
      <c r="AB524" s="33">
        <v>0.24007035767549001</v>
      </c>
      <c r="AC524" s="33">
        <v>0.52571650714859097</v>
      </c>
      <c r="AD524" s="33">
        <v>0.182725499852914</v>
      </c>
      <c r="AE524" s="33">
        <v>8.6368219346694003E-3</v>
      </c>
      <c r="AF524" s="33">
        <v>0.26818748948867599</v>
      </c>
      <c r="AG524" s="33">
        <v>-0.295747492515469</v>
      </c>
      <c r="AH524" s="33">
        <v>-0.93893572852237595</v>
      </c>
      <c r="AI524" s="33">
        <v>0.96423677286757203</v>
      </c>
      <c r="AK524" cm="1">
        <f t="array" ref="AK524">MMULT(Z524:AI524,MMULT($AA$16:$AJ$25,TRANSPOSE(Z524:AI524)))</f>
        <v>4.0633356038596565E-4</v>
      </c>
      <c r="AL524">
        <f t="shared" si="68"/>
        <v>2.0157717142225348E-2</v>
      </c>
      <c r="AM524" s="43" cm="1">
        <f t="array" ref="AM524">MMULT($Y$6:$AH$6,TRANSPOSE(Z524:AI524))</f>
        <v>8.8839693858783503E-3</v>
      </c>
      <c r="BK524" s="4"/>
    </row>
    <row r="525" spans="1:63" ht="12.7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33">
        <v>-0.58866247068393596</v>
      </c>
      <c r="AA525" s="33">
        <v>0.63415907963136298</v>
      </c>
      <c r="AB525" s="33">
        <v>0.23986536646506301</v>
      </c>
      <c r="AC525" s="33">
        <v>0.52648193862426396</v>
      </c>
      <c r="AD525" s="33">
        <v>0.18325622412562201</v>
      </c>
      <c r="AE525" s="33">
        <v>8.8036831743583E-3</v>
      </c>
      <c r="AF525" s="33">
        <v>0.26775652795996602</v>
      </c>
      <c r="AG525" s="33">
        <v>-0.29674882509123002</v>
      </c>
      <c r="AH525" s="33">
        <v>-0.94143413650252605</v>
      </c>
      <c r="AI525" s="33">
        <v>0.96652261229637904</v>
      </c>
      <c r="AK525" cm="1">
        <f t="array" ref="AK525">MMULT(Z525:AI525,MMULT($AA$16:$AJ$25,TRANSPOSE(Z525:AI525)))</f>
        <v>4.0815649585795887E-4</v>
      </c>
      <c r="AL525">
        <f t="shared" si="68"/>
        <v>2.0202883355055011E-2</v>
      </c>
      <c r="AM525" s="43" cm="1">
        <f t="array" ref="AM525">MMULT($Y$6:$AH$6,TRANSPOSE(Z525:AI525))</f>
        <v>8.9026613011013479E-3</v>
      </c>
      <c r="BK525" s="4"/>
    </row>
    <row r="526" spans="1:63" ht="12.7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33">
        <v>-0.589932827947938</v>
      </c>
      <c r="AA526" s="33">
        <v>0.635816273773538</v>
      </c>
      <c r="AB526" s="33">
        <v>0.23966037525463599</v>
      </c>
      <c r="AC526" s="33">
        <v>0.52724737009993705</v>
      </c>
      <c r="AD526" s="33">
        <v>0.18378694839833001</v>
      </c>
      <c r="AE526" s="33">
        <v>8.9705444140471997E-3</v>
      </c>
      <c r="AF526" s="33">
        <v>0.26732556643125599</v>
      </c>
      <c r="AG526" s="33">
        <v>-0.29775015766699098</v>
      </c>
      <c r="AH526" s="33">
        <v>-0.94393254448268604</v>
      </c>
      <c r="AI526" s="33">
        <v>0.96880845172518604</v>
      </c>
      <c r="AK526" cm="1">
        <f t="array" ref="AK526">MMULT(Z526:AI526,MMULT($AA$16:$AJ$25,TRANSPOSE(Z526:AI526)))</f>
        <v>4.0998385085434655E-4</v>
      </c>
      <c r="AL526">
        <f t="shared" si="68"/>
        <v>2.0248057952661696E-2</v>
      </c>
      <c r="AM526" s="43" cm="1">
        <f t="array" ref="AM526">MMULT($Y$6:$AH$6,TRANSPOSE(Z526:AI526))</f>
        <v>8.9213532163243646E-3</v>
      </c>
      <c r="BK526" s="4"/>
    </row>
    <row r="527" spans="1:63" ht="12.7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33">
        <v>-0.59120318521193904</v>
      </c>
      <c r="AA527" s="33">
        <v>0.63747346791571302</v>
      </c>
      <c r="AB527" s="33">
        <v>0.23945538404420899</v>
      </c>
      <c r="AC527" s="33">
        <v>0.52801280157561004</v>
      </c>
      <c r="AD527" s="33">
        <v>0.18431767267103899</v>
      </c>
      <c r="AE527" s="33">
        <v>9.1374056537360908E-3</v>
      </c>
      <c r="AF527" s="33">
        <v>0.26689460490254602</v>
      </c>
      <c r="AG527" s="33">
        <v>-0.29875149024275199</v>
      </c>
      <c r="AH527" s="33">
        <v>-0.94643095246283604</v>
      </c>
      <c r="AI527" s="33">
        <v>0.97109429115399304</v>
      </c>
      <c r="AK527" cm="1">
        <f t="array" ref="AK527">MMULT(Z527:AI527,MMULT($AA$16:$AJ$25,TRANSPOSE(Z527:AI527)))</f>
        <v>4.1181562537512414E-4</v>
      </c>
      <c r="AL527">
        <f t="shared" si="68"/>
        <v>2.0293240879049462E-2</v>
      </c>
      <c r="AM527" s="43" cm="1">
        <f t="array" ref="AM527">MMULT($Y$6:$AH$6,TRANSPOSE(Z527:AI527))</f>
        <v>8.9400451315473708E-3</v>
      </c>
      <c r="BK527" s="4"/>
    </row>
    <row r="528" spans="1:63" ht="12.7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33">
        <v>-0.59247354247594097</v>
      </c>
      <c r="AA528" s="33">
        <v>0.63913066205788804</v>
      </c>
      <c r="AB528" s="33">
        <v>0.23925039283378199</v>
      </c>
      <c r="AC528" s="33">
        <v>0.52877823305128302</v>
      </c>
      <c r="AD528" s="33">
        <v>0.184848396943747</v>
      </c>
      <c r="AE528" s="33">
        <v>9.3042668934249905E-3</v>
      </c>
      <c r="AF528" s="33">
        <v>0.26646364337383599</v>
      </c>
      <c r="AG528" s="33">
        <v>-0.29975282281851301</v>
      </c>
      <c r="AH528" s="33">
        <v>-0.94892936044299603</v>
      </c>
      <c r="AI528" s="33">
        <v>0.97338013058280004</v>
      </c>
      <c r="AK528" cm="1">
        <f t="array" ref="AK528">MMULT(Z528:AI528,MMULT($AA$16:$AJ$25,TRANSPOSE(Z528:AI528)))</f>
        <v>4.1365181942029601E-4</v>
      </c>
      <c r="AL528">
        <f t="shared" si="68"/>
        <v>2.0338432078709903E-2</v>
      </c>
      <c r="AM528" s="43" cm="1">
        <f t="array" ref="AM528">MMULT($Y$6:$AH$6,TRANSPOSE(Z528:AI528))</f>
        <v>8.9587370467703875E-3</v>
      </c>
      <c r="BK528" s="4"/>
    </row>
    <row r="529" spans="1:63" ht="12.7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33">
        <v>-0.59374389973994302</v>
      </c>
      <c r="AA529" s="33">
        <v>0.64078785620006296</v>
      </c>
      <c r="AB529" s="33">
        <v>0.239045401623355</v>
      </c>
      <c r="AC529" s="33">
        <v>0.529543664526956</v>
      </c>
      <c r="AD529" s="33">
        <v>0.185379121216456</v>
      </c>
      <c r="AE529" s="33">
        <v>9.4711281331139006E-3</v>
      </c>
      <c r="AF529" s="33">
        <v>0.26603268184512602</v>
      </c>
      <c r="AG529" s="33">
        <v>-0.30075415539427403</v>
      </c>
      <c r="AH529" s="33">
        <v>-0.95142776842314603</v>
      </c>
      <c r="AI529" s="33">
        <v>0.97566597001160804</v>
      </c>
      <c r="AK529" cm="1">
        <f t="array" ref="AK529">MMULT(Z529:AI529,MMULT($AA$16:$AJ$25,TRANSPOSE(Z529:AI529)))</f>
        <v>4.1549243298985843E-4</v>
      </c>
      <c r="AL529">
        <f t="shared" si="68"/>
        <v>2.0383631496616553E-2</v>
      </c>
      <c r="AM529" s="43" cm="1">
        <f t="array" ref="AM529">MMULT($Y$6:$AH$6,TRANSPOSE(Z529:AI529))</f>
        <v>8.9774289619933972E-3</v>
      </c>
      <c r="BK529" s="4"/>
    </row>
    <row r="530" spans="1:63" ht="12.7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33">
        <v>-0.59501425700394495</v>
      </c>
      <c r="AA530" s="33">
        <v>0.64244505034223698</v>
      </c>
      <c r="AB530" s="33">
        <v>0.238840410412928</v>
      </c>
      <c r="AC530" s="33">
        <v>0.53030909600262899</v>
      </c>
      <c r="AD530" s="33">
        <v>0.18590984548916401</v>
      </c>
      <c r="AE530" s="33">
        <v>9.6379893728028004E-3</v>
      </c>
      <c r="AF530" s="33">
        <v>0.26560172031641599</v>
      </c>
      <c r="AG530" s="33">
        <v>-0.30175548797003499</v>
      </c>
      <c r="AH530" s="33">
        <v>-0.95392617640329602</v>
      </c>
      <c r="AI530" s="33">
        <v>0.97795180944041804</v>
      </c>
      <c r="AK530" cm="1">
        <f t="array" ref="AK530">MMULT(Z530:AI530,MMULT($AA$16:$AJ$25,TRANSPOSE(Z530:AI530)))</f>
        <v>4.1733746608381341E-4</v>
      </c>
      <c r="AL530">
        <f t="shared" si="68"/>
        <v>2.0428839078220119E-2</v>
      </c>
      <c r="AM530" s="43" cm="1">
        <f t="array" ref="AM530">MMULT($Y$6:$AH$6,TRANSPOSE(Z530:AI530))</f>
        <v>8.9961208772164087E-3</v>
      </c>
      <c r="BK530" s="4"/>
    </row>
    <row r="531" spans="1:63" ht="12.7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33">
        <v>-0.59628461426794699</v>
      </c>
      <c r="AA531" s="33">
        <v>0.644102244484412</v>
      </c>
      <c r="AB531" s="33">
        <v>0.238635419202501</v>
      </c>
      <c r="AC531" s="33">
        <v>0.53107452747830197</v>
      </c>
      <c r="AD531" s="33">
        <v>0.18644056976187201</v>
      </c>
      <c r="AE531" s="33">
        <v>9.8048506124917001E-3</v>
      </c>
      <c r="AF531" s="33">
        <v>0.26517075878770602</v>
      </c>
      <c r="AG531" s="33">
        <v>-0.302756820545796</v>
      </c>
      <c r="AH531" s="33">
        <v>-0.95642458438345601</v>
      </c>
      <c r="AI531" s="33">
        <v>0.98023764886921805</v>
      </c>
      <c r="AK531" cm="1">
        <f t="array" ref="AK531">MMULT(Z531:AI531,MMULT($AA$16:$AJ$25,TRANSPOSE(Z531:AI531)))</f>
        <v>4.1918691870215915E-4</v>
      </c>
      <c r="AL531">
        <f t="shared" si="68"/>
        <v>2.0474054769443185E-2</v>
      </c>
      <c r="AM531" s="43" cm="1">
        <f t="array" ref="AM531">MMULT($Y$6:$AH$6,TRANSPOSE(Z531:AI531))</f>
        <v>9.0148127924393924E-3</v>
      </c>
      <c r="BK531" s="4"/>
    </row>
    <row r="532" spans="1:63" ht="12.7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33">
        <v>-0.59755497153194803</v>
      </c>
      <c r="AA532" s="33">
        <v>0.64575943862658702</v>
      </c>
      <c r="AB532" s="33">
        <v>0.23843042799207401</v>
      </c>
      <c r="AC532" s="33">
        <v>0.53183995895397496</v>
      </c>
      <c r="AD532" s="33">
        <v>0.18697129403458099</v>
      </c>
      <c r="AE532" s="33">
        <v>9.9717118521805998E-3</v>
      </c>
      <c r="AF532" s="33">
        <v>0.26473979725899599</v>
      </c>
      <c r="AG532" s="33">
        <v>-0.30375815312155702</v>
      </c>
      <c r="AH532" s="33">
        <v>-0.95892299236360601</v>
      </c>
      <c r="AI532" s="33">
        <v>0.98252348829802805</v>
      </c>
      <c r="AK532" cm="1">
        <f t="array" ref="AK532">MMULT(Z532:AI532,MMULT($AA$16:$AJ$25,TRANSPOSE(Z532:AI532)))</f>
        <v>4.210407908448986E-4</v>
      </c>
      <c r="AL532">
        <f t="shared" si="68"/>
        <v>2.0519278516675447E-2</v>
      </c>
      <c r="AM532" s="43" cm="1">
        <f t="array" ref="AM532">MMULT($Y$6:$AH$6,TRANSPOSE(Z532:AI532))</f>
        <v>9.0335047076624125E-3</v>
      </c>
      <c r="BK532" s="4"/>
    </row>
    <row r="533" spans="1:63" ht="12.7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33">
        <v>-0.59882532879594996</v>
      </c>
      <c r="AA533" s="33">
        <v>0.64741663276876205</v>
      </c>
      <c r="AB533" s="33">
        <v>0.23822543678164701</v>
      </c>
      <c r="AC533" s="33">
        <v>0.53260539042964805</v>
      </c>
      <c r="AD533" s="33">
        <v>0.18750201830728899</v>
      </c>
      <c r="AE533" s="33">
        <v>1.01385730918695E-2</v>
      </c>
      <c r="AF533" s="33">
        <v>0.26430883573028602</v>
      </c>
      <c r="AG533" s="33">
        <v>-0.30475948569731798</v>
      </c>
      <c r="AH533" s="33">
        <v>-0.961421400343766</v>
      </c>
      <c r="AI533" s="33">
        <v>0.98480932772683805</v>
      </c>
      <c r="AK533" cm="1">
        <f t="array" ref="AK533">MMULT(Z533:AI533,MMULT($AA$16:$AJ$25,TRANSPOSE(Z533:AI533)))</f>
        <v>4.2289908251203244E-4</v>
      </c>
      <c r="AL533">
        <f t="shared" si="68"/>
        <v>2.0564510266768633E-2</v>
      </c>
      <c r="AM533" s="43" cm="1">
        <f t="array" ref="AM533">MMULT($Y$6:$AH$6,TRANSPOSE(Z533:AI533))</f>
        <v>9.0521966228854431E-3</v>
      </c>
      <c r="BK533" s="4"/>
    </row>
    <row r="534" spans="1:63" ht="12.7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33">
        <v>-0.600095686059952</v>
      </c>
      <c r="AA534" s="33">
        <v>0.64907382691093696</v>
      </c>
      <c r="AB534" s="33">
        <v>0.23802044557122001</v>
      </c>
      <c r="AC534" s="33">
        <v>0.53337082190532104</v>
      </c>
      <c r="AD534" s="33">
        <v>0.188032742579998</v>
      </c>
      <c r="AE534" s="33">
        <v>1.0305434331558399E-2</v>
      </c>
      <c r="AF534" s="33">
        <v>0.26387787420157599</v>
      </c>
      <c r="AG534" s="33">
        <v>-0.30576081827307899</v>
      </c>
      <c r="AH534" s="33">
        <v>-0.96391980832391599</v>
      </c>
      <c r="AI534" s="33">
        <v>0.98709516715563805</v>
      </c>
      <c r="AK534" cm="1">
        <f t="array" ref="AK534">MMULT(Z534:AI534,MMULT($AA$16:$AJ$25,TRANSPOSE(Z534:AI534)))</f>
        <v>4.247617937035526E-4</v>
      </c>
      <c r="AL534">
        <f t="shared" si="68"/>
        <v>2.0609749967031445E-2</v>
      </c>
      <c r="AM534" s="43" cm="1">
        <f t="array" ref="AM534">MMULT($Y$6:$AH$6,TRANSPOSE(Z534:AI534))</f>
        <v>9.0708885381084146E-3</v>
      </c>
      <c r="BK534" s="4"/>
    </row>
    <row r="535" spans="1:63" ht="12.7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33">
        <v>-0.60136604332395405</v>
      </c>
      <c r="AA535" s="33">
        <v>0.65073102105311098</v>
      </c>
      <c r="AB535" s="33">
        <v>0.23781545436079299</v>
      </c>
      <c r="AC535" s="33">
        <v>0.53413625338099402</v>
      </c>
      <c r="AD535" s="33">
        <v>0.188563466852706</v>
      </c>
      <c r="AE535" s="33">
        <v>1.0472295571247301E-2</v>
      </c>
      <c r="AF535" s="33">
        <v>0.26344691267286602</v>
      </c>
      <c r="AG535" s="33">
        <v>-0.30676215084884001</v>
      </c>
      <c r="AH535" s="33">
        <v>-0.96641821630406599</v>
      </c>
      <c r="AI535" s="33">
        <v>0.98938100658444805</v>
      </c>
      <c r="AK535" cm="1">
        <f t="array" ref="AK535">MMULT(Z535:AI535,MMULT($AA$16:$AJ$25,TRANSPOSE(Z535:AI535)))</f>
        <v>4.2662892441946824E-4</v>
      </c>
      <c r="AL535">
        <f t="shared" si="68"/>
        <v>2.0654997565225427E-2</v>
      </c>
      <c r="AM535" s="43" cm="1">
        <f t="array" ref="AM535">MMULT($Y$6:$AH$6,TRANSPOSE(Z535:AI535))</f>
        <v>9.0895804533314261E-3</v>
      </c>
      <c r="BK535" s="4"/>
    </row>
    <row r="536" spans="1:63" ht="12.7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33">
        <v>-0.60263640058795598</v>
      </c>
      <c r="AA536" s="33">
        <v>0.652388215195286</v>
      </c>
      <c r="AB536" s="33">
        <v>0.23761046315036599</v>
      </c>
      <c r="AC536" s="33">
        <v>0.534901684856667</v>
      </c>
      <c r="AD536" s="33">
        <v>0.18909419112541401</v>
      </c>
      <c r="AE536" s="33">
        <v>1.06391568109362E-2</v>
      </c>
      <c r="AF536" s="33">
        <v>0.26301595114415599</v>
      </c>
      <c r="AG536" s="33">
        <v>-0.30776348342460103</v>
      </c>
      <c r="AH536" s="33">
        <v>-0.96891662428422598</v>
      </c>
      <c r="AI536" s="33">
        <v>0.99166684601325805</v>
      </c>
      <c r="AK536" cm="1">
        <f t="array" ref="AK536">MMULT(Z536:AI536,MMULT($AA$16:$AJ$25,TRANSPOSE(Z536:AI536)))</f>
        <v>4.285004746597785E-4</v>
      </c>
      <c r="AL536">
        <f t="shared" si="68"/>
        <v>2.0700253009559532E-2</v>
      </c>
      <c r="AM536" s="43" cm="1">
        <f t="array" ref="AM536">MMULT($Y$6:$AH$6,TRANSPOSE(Z536:AI536))</f>
        <v>9.1082723685544566E-3</v>
      </c>
      <c r="BK536" s="4"/>
    </row>
    <row r="537" spans="1:63" ht="12.7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33">
        <v>-0.60390675785195702</v>
      </c>
      <c r="AA537" s="33">
        <v>0.65404540933746103</v>
      </c>
      <c r="AB537" s="33">
        <v>0.23740547193993899</v>
      </c>
      <c r="AC537" s="33">
        <v>0.53566711633233999</v>
      </c>
      <c r="AD537" s="33">
        <v>0.18962491539812301</v>
      </c>
      <c r="AE537" s="33">
        <v>1.08060180506251E-2</v>
      </c>
      <c r="AF537" s="33">
        <v>0.26258498961544602</v>
      </c>
      <c r="AG537" s="33">
        <v>-0.30876481600036199</v>
      </c>
      <c r="AH537" s="33">
        <v>-0.97141503226437598</v>
      </c>
      <c r="AI537" s="33">
        <v>0.99395268544206805</v>
      </c>
      <c r="AK537" cm="1">
        <f t="array" ref="AK537">MMULT(Z537:AI537,MMULT($AA$16:$AJ$25,TRANSPOSE(Z537:AI537)))</f>
        <v>4.3037644442447866E-4</v>
      </c>
      <c r="AL537">
        <f t="shared" si="68"/>
        <v>2.0745516248685609E-2</v>
      </c>
      <c r="AM537" s="43" cm="1">
        <f t="array" ref="AM537">MMULT($Y$6:$AH$6,TRANSPOSE(Z537:AI537))</f>
        <v>9.126964283777475E-3</v>
      </c>
      <c r="BK537" s="4"/>
    </row>
    <row r="538" spans="1:63" ht="12.7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33">
        <v>-0.60517711511595895</v>
      </c>
      <c r="AA538" s="33">
        <v>0.65570260347963605</v>
      </c>
      <c r="AB538" s="33">
        <v>0.237200480729512</v>
      </c>
      <c r="AC538" s="33">
        <v>0.53643254780801297</v>
      </c>
      <c r="AD538" s="33">
        <v>0.19015563967083099</v>
      </c>
      <c r="AE538" s="33">
        <v>1.0972879290314E-2</v>
      </c>
      <c r="AF538" s="33">
        <v>0.26215402808673599</v>
      </c>
      <c r="AG538" s="33">
        <v>-0.309766148576123</v>
      </c>
      <c r="AH538" s="33">
        <v>-0.97391344024453597</v>
      </c>
      <c r="AI538" s="33">
        <v>0.99623852487086795</v>
      </c>
      <c r="AK538" cm="1">
        <f t="array" ref="AK538">MMULT(Z538:AI538,MMULT($AA$16:$AJ$25,TRANSPOSE(Z538:AI538)))</f>
        <v>4.3225683371356943E-4</v>
      </c>
      <c r="AL538">
        <f t="shared" si="68"/>
        <v>2.0790787231693982E-2</v>
      </c>
      <c r="AM538" s="43" cm="1">
        <f t="array" ref="AM538">MMULT($Y$6:$AH$6,TRANSPOSE(Z538:AI538))</f>
        <v>9.1456561990004605E-3</v>
      </c>
      <c r="BK538" s="4"/>
    </row>
    <row r="539" spans="1:63" ht="12.7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33">
        <v>-0.60644747237996099</v>
      </c>
      <c r="AA539" s="33">
        <v>0.65735979762181096</v>
      </c>
      <c r="AB539" s="33">
        <v>0.236995489519085</v>
      </c>
      <c r="AC539" s="33">
        <v>0.53719797928368596</v>
      </c>
      <c r="AD539" s="33">
        <v>0.19068636394353999</v>
      </c>
      <c r="AE539" s="33">
        <v>1.11397405300029E-2</v>
      </c>
      <c r="AF539" s="33">
        <v>0.26172306655802602</v>
      </c>
      <c r="AG539" s="33">
        <v>-0.31076748115188402</v>
      </c>
      <c r="AH539" s="33">
        <v>-0.97641184822468596</v>
      </c>
      <c r="AI539" s="33">
        <v>0.99852436429967795</v>
      </c>
      <c r="AK539" cm="1">
        <f t="array" ref="AK539">MMULT(Z539:AI539,MMULT($AA$16:$AJ$25,TRANSPOSE(Z539:AI539)))</f>
        <v>4.34141642527054E-4</v>
      </c>
      <c r="AL539">
        <f t="shared" si="68"/>
        <v>2.0836065908108804E-2</v>
      </c>
      <c r="AM539" s="43" cm="1">
        <f t="array" ref="AM539">MMULT($Y$6:$AH$6,TRANSPOSE(Z539:AI539))</f>
        <v>9.1643481142234771E-3</v>
      </c>
      <c r="BK539" s="4"/>
    </row>
    <row r="540" spans="1:63" ht="12.7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33">
        <v>-0.60771782964396304</v>
      </c>
      <c r="AA540" s="33">
        <v>0.65901699176398498</v>
      </c>
      <c r="AB540" s="33">
        <v>0.236790498308658</v>
      </c>
      <c r="AC540" s="33">
        <v>0.53796341075935905</v>
      </c>
      <c r="AD540" s="33">
        <v>0.191217088216248</v>
      </c>
      <c r="AE540" s="33">
        <v>1.1306601769691799E-2</v>
      </c>
      <c r="AF540" s="33">
        <v>0.26129210502931599</v>
      </c>
      <c r="AG540" s="33">
        <v>-0.31176881372764498</v>
      </c>
      <c r="AH540" s="33">
        <v>-0.97891025620483596</v>
      </c>
      <c r="AI540" s="33">
        <v>1.0008102037284901</v>
      </c>
      <c r="AK540" cm="1">
        <f t="array" ref="AK540">MMULT(Z540:AI540,MMULT($AA$16:$AJ$25,TRANSPOSE(Z540:AI540)))</f>
        <v>4.3603087086493129E-4</v>
      </c>
      <c r="AL540">
        <f t="shared" si="68"/>
        <v>2.0881352227883405E-2</v>
      </c>
      <c r="AM540" s="43" cm="1">
        <f t="array" ref="AM540">MMULT($Y$6:$AH$6,TRANSPOSE(Z540:AI540))</f>
        <v>9.1830400294465007E-3</v>
      </c>
      <c r="BK540" s="4"/>
    </row>
    <row r="541" spans="1:63" ht="12.7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33">
        <v>-0.60898818690796497</v>
      </c>
      <c r="AA541" s="33">
        <v>0.66067418590616001</v>
      </c>
      <c r="AB541" s="33">
        <v>0.23658550709823101</v>
      </c>
      <c r="AC541" s="33">
        <v>0.53872884223503203</v>
      </c>
      <c r="AD541" s="33">
        <v>0.191747812488956</v>
      </c>
      <c r="AE541" s="33">
        <v>1.1473463009380701E-2</v>
      </c>
      <c r="AF541" s="33">
        <v>0.26086114350060702</v>
      </c>
      <c r="AG541" s="33">
        <v>-0.31277014630340599</v>
      </c>
      <c r="AH541" s="33">
        <v>-0.98140866418499595</v>
      </c>
      <c r="AI541" s="33">
        <v>1.00309604315729</v>
      </c>
      <c r="AK541" cm="1">
        <f t="array" ref="AK541">MMULT(Z541:AI541,MMULT($AA$16:$AJ$25,TRANSPOSE(Z541:AI541)))</f>
        <v>4.3792451872719847E-4</v>
      </c>
      <c r="AL541">
        <f t="shared" si="68"/>
        <v>2.0926646141395867E-2</v>
      </c>
      <c r="AM541" s="43" cm="1">
        <f t="array" ref="AM541">MMULT($Y$6:$AH$6,TRANSPOSE(Z541:AI541))</f>
        <v>9.2017319446694845E-3</v>
      </c>
      <c r="BK541" s="4"/>
    </row>
    <row r="542" spans="1:63" ht="12.7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33">
        <v>-0.61025854417196601</v>
      </c>
      <c r="AA542" s="33">
        <v>0.66233138004833503</v>
      </c>
      <c r="AB542" s="33">
        <v>0.23638051588780401</v>
      </c>
      <c r="AC542" s="33">
        <v>0.53949427371070502</v>
      </c>
      <c r="AD542" s="33">
        <v>0.19227853676166501</v>
      </c>
      <c r="AE542" s="33">
        <v>1.1640324249069601E-2</v>
      </c>
      <c r="AF542" s="33">
        <v>0.26043018197189699</v>
      </c>
      <c r="AG542" s="33">
        <v>-0.31377147887916701</v>
      </c>
      <c r="AH542" s="33">
        <v>-0.98390707216514595</v>
      </c>
      <c r="AI542" s="33">
        <v>1.0053818825861001</v>
      </c>
      <c r="AK542" cm="1">
        <f t="array" ref="AK542">MMULT(Z542:AI542,MMULT($AA$16:$AJ$25,TRANSPOSE(Z542:AI542)))</f>
        <v>4.3982258611385936E-4</v>
      </c>
      <c r="AL542">
        <f t="shared" si="68"/>
        <v>2.0971947599444821E-2</v>
      </c>
      <c r="AM542" s="43" cm="1">
        <f t="array" ref="AM542">MMULT($Y$6:$AH$6,TRANSPOSE(Z542:AI542))</f>
        <v>9.2204238598925046E-3</v>
      </c>
      <c r="BK542" s="4"/>
    </row>
    <row r="543" spans="1:63" ht="12.7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33">
        <v>-0.61152890143596805</v>
      </c>
      <c r="AA543" s="33">
        <v>0.66398857419051005</v>
      </c>
      <c r="AB543" s="33">
        <v>0.23617552467737701</v>
      </c>
      <c r="AC543" s="33">
        <v>0.540259705186378</v>
      </c>
      <c r="AD543" s="33">
        <v>0.19280926103437299</v>
      </c>
      <c r="AE543" s="33">
        <v>1.18071854887585E-2</v>
      </c>
      <c r="AF543" s="33">
        <v>0.25999922044318702</v>
      </c>
      <c r="AG543" s="33">
        <v>-0.31477281145492803</v>
      </c>
      <c r="AH543" s="33">
        <v>-0.98640548014530605</v>
      </c>
      <c r="AI543" s="33">
        <v>1.00766772201491</v>
      </c>
      <c r="AK543" cm="1">
        <f t="array" ref="AK543">MMULT(Z543:AI543,MMULT($AA$16:$AJ$25,TRANSPOSE(Z543:AI543)))</f>
        <v>4.4172507302491469E-4</v>
      </c>
      <c r="AL543">
        <f t="shared" si="68"/>
        <v>2.1017256553244875E-2</v>
      </c>
      <c r="AM543" s="43" cm="1">
        <f t="array" ref="AM543">MMULT($Y$6:$AH$6,TRANSPOSE(Z543:AI543))</f>
        <v>9.2391157751155334E-3</v>
      </c>
      <c r="BK543" s="4"/>
    </row>
    <row r="544" spans="1:63" ht="12.7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33">
        <v>-0.61279925869996998</v>
      </c>
      <c r="AA544" s="33">
        <v>0.66564576833268496</v>
      </c>
      <c r="AB544" s="33">
        <v>0.23597053346694999</v>
      </c>
      <c r="AC544" s="33">
        <v>0.54102513666205099</v>
      </c>
      <c r="AD544" s="33">
        <v>0.19333998530708199</v>
      </c>
      <c r="AE544" s="33">
        <v>1.19740467284474E-2</v>
      </c>
      <c r="AF544" s="33">
        <v>0.25956825891447699</v>
      </c>
      <c r="AG544" s="33">
        <v>-0.31577414403068899</v>
      </c>
      <c r="AH544" s="33">
        <v>-0.98890388812545604</v>
      </c>
      <c r="AI544" s="33">
        <v>1.0099535614437201</v>
      </c>
      <c r="AK544" cm="1">
        <f t="array" ref="AK544">MMULT(Z544:AI544,MMULT($AA$16:$AJ$25,TRANSPOSE(Z544:AI544)))</f>
        <v>4.4363197946035993E-4</v>
      </c>
      <c r="AL544">
        <f t="shared" si="68"/>
        <v>2.1062572954422258E-2</v>
      </c>
      <c r="AM544" s="43" cm="1">
        <f t="array" ref="AM544">MMULT($Y$6:$AH$6,TRANSPOSE(Z544:AI544))</f>
        <v>9.2578076903385518E-3</v>
      </c>
      <c r="BK544" s="4"/>
    </row>
    <row r="545" spans="1:63" ht="12.7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33">
        <v>-0.61406961596397203</v>
      </c>
      <c r="AA545" s="33">
        <v>0.66730296247485898</v>
      </c>
      <c r="AB545" s="33">
        <v>0.23576554225652299</v>
      </c>
      <c r="AC545" s="33">
        <v>0.54179056813772397</v>
      </c>
      <c r="AD545" s="33">
        <v>0.19387070957979</v>
      </c>
      <c r="AE545" s="33">
        <v>1.21409079681363E-2</v>
      </c>
      <c r="AF545" s="33">
        <v>0.25913729738576702</v>
      </c>
      <c r="AG545" s="33">
        <v>-0.31677547660645</v>
      </c>
      <c r="AH545" s="33">
        <v>-0.99140229610560604</v>
      </c>
      <c r="AI545" s="33">
        <v>1.01223940087252</v>
      </c>
      <c r="AK545" cm="1">
        <f t="array" ref="AK545">MMULT(Z545:AI545,MMULT($AA$16:$AJ$25,TRANSPOSE(Z545:AI545)))</f>
        <v>4.4554330542019333E-4</v>
      </c>
      <c r="AL545">
        <f t="shared" si="68"/>
        <v>2.1107896755010749E-2</v>
      </c>
      <c r="AM545" s="43" cm="1">
        <f t="array" ref="AM545">MMULT($Y$6:$AH$6,TRANSPOSE(Z545:AI545))</f>
        <v>9.2764996055615181E-3</v>
      </c>
      <c r="BK545" s="4"/>
    </row>
    <row r="546" spans="1:63" ht="12.7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33">
        <v>-0.61533997322797396</v>
      </c>
      <c r="AA546" s="33">
        <v>0.66896015661703401</v>
      </c>
      <c r="AB546" s="33">
        <v>0.235560551046096</v>
      </c>
      <c r="AC546" s="33">
        <v>0.54255599961339696</v>
      </c>
      <c r="AD546" s="33">
        <v>0.194401433852498</v>
      </c>
      <c r="AE546" s="33">
        <v>1.2307769207825199E-2</v>
      </c>
      <c r="AF546" s="33">
        <v>0.25870633585705699</v>
      </c>
      <c r="AG546" s="33">
        <v>-0.31777680918221102</v>
      </c>
      <c r="AH546" s="33">
        <v>-0.99390070408576603</v>
      </c>
      <c r="AI546" s="33">
        <v>1.0145252403013301</v>
      </c>
      <c r="AK546" cm="1">
        <f t="array" ref="AK546">MMULT(Z546:AI546,MMULT($AA$16:$AJ$25,TRANSPOSE(Z546:AI546)))</f>
        <v>4.4745905090442519E-4</v>
      </c>
      <c r="AL546">
        <f t="shared" si="68"/>
        <v>2.1153227907447725E-2</v>
      </c>
      <c r="AM546" s="43" cm="1">
        <f t="array" ref="AM546">MMULT($Y$6:$AH$6,TRANSPOSE(Z546:AI546))</f>
        <v>9.2951915207845487E-3</v>
      </c>
      <c r="BK546" s="4"/>
    </row>
    <row r="547" spans="1:63" ht="12.7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33">
        <v>-0.616610330491975</v>
      </c>
      <c r="AA547" s="33">
        <v>0.67061735075920903</v>
      </c>
      <c r="AB547" s="33">
        <v>0.235355559835669</v>
      </c>
      <c r="AC547" s="33">
        <v>0.54332143108907005</v>
      </c>
      <c r="AD547" s="33">
        <v>0.19493215812520701</v>
      </c>
      <c r="AE547" s="33">
        <v>1.2474630447514099E-2</v>
      </c>
      <c r="AF547" s="33">
        <v>0.25827537432834702</v>
      </c>
      <c r="AG547" s="33">
        <v>-0.31877814175797198</v>
      </c>
      <c r="AH547" s="33">
        <v>-0.99639911206591603</v>
      </c>
      <c r="AI547" s="33">
        <v>1.01681107973014</v>
      </c>
      <c r="AK547" cm="1">
        <f t="array" ref="AK547">MMULT(Z547:AI547,MMULT($AA$16:$AJ$25,TRANSPOSE(Z547:AI547)))</f>
        <v>4.4937921591304674E-4</v>
      </c>
      <c r="AL547">
        <f t="shared" si="68"/>
        <v>2.1198566364569248E-2</v>
      </c>
      <c r="AM547" s="43" cm="1">
        <f t="array" ref="AM547">MMULT($Y$6:$AH$6,TRANSPOSE(Z547:AI547))</f>
        <v>9.3138834360075688E-3</v>
      </c>
      <c r="BK547" s="4"/>
    </row>
    <row r="548" spans="1:63" ht="12.7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33">
        <v>-0.61788068775597704</v>
      </c>
      <c r="AA548" s="33">
        <v>0.67227454490138405</v>
      </c>
      <c r="AB548" s="33">
        <v>0.235150568625242</v>
      </c>
      <c r="AC548" s="33">
        <v>0.54408686256474303</v>
      </c>
      <c r="AD548" s="33">
        <v>0.19546288239791501</v>
      </c>
      <c r="AE548" s="33">
        <v>1.2641491687203001E-2</v>
      </c>
      <c r="AF548" s="33">
        <v>0.25784441279963699</v>
      </c>
      <c r="AG548" s="33">
        <v>-0.31977947433373299</v>
      </c>
      <c r="AH548" s="33">
        <v>-0.99889752004607602</v>
      </c>
      <c r="AI548" s="33">
        <v>1.0190969191589401</v>
      </c>
      <c r="AK548" cm="1">
        <f t="array" ref="AK548">MMULT(Z548:AI548,MMULT($AA$16:$AJ$25,TRANSPOSE(Z548:AI548)))</f>
        <v>4.51303800446059E-4</v>
      </c>
      <c r="AL548">
        <f t="shared" si="68"/>
        <v>2.124391207960669E-2</v>
      </c>
      <c r="AM548" s="43" cm="1">
        <f t="array" ref="AM548">MMULT($Y$6:$AH$6,TRANSPOSE(Z548:AI548))</f>
        <v>9.3325753512305543E-3</v>
      </c>
      <c r="BK548" s="4"/>
    </row>
    <row r="549" spans="1:63" ht="12.7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33">
        <v>-0.61915104501997897</v>
      </c>
      <c r="AA549" s="33">
        <v>0.67393173904355896</v>
      </c>
      <c r="AB549" s="33">
        <v>0.234945577414815</v>
      </c>
      <c r="AC549" s="33">
        <v>0.54485229404041602</v>
      </c>
      <c r="AD549" s="33">
        <v>0.19599360667062399</v>
      </c>
      <c r="AE549" s="33">
        <v>1.28083529268919E-2</v>
      </c>
      <c r="AF549" s="33">
        <v>0.25741345127092702</v>
      </c>
      <c r="AG549" s="33">
        <v>-0.32078080690949401</v>
      </c>
      <c r="AH549" s="33">
        <v>-1.0013959280262299</v>
      </c>
      <c r="AI549" s="33">
        <v>1.02138275858775</v>
      </c>
      <c r="AK549" cm="1">
        <f t="array" ref="AK549">MMULT(Z549:AI549,MMULT($AA$16:$AJ$25,TRANSPOSE(Z549:AI549)))</f>
        <v>4.5323280450346583E-4</v>
      </c>
      <c r="AL549">
        <f t="shared" si="68"/>
        <v>2.1289265006182476E-2</v>
      </c>
      <c r="AM549" s="43" cm="1">
        <f t="array" ref="AM549">MMULT($Y$6:$AH$6,TRANSPOSE(Z549:AI549))</f>
        <v>9.3512672664535744E-3</v>
      </c>
      <c r="BK549" s="4"/>
    </row>
    <row r="550" spans="1:63" ht="12.7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33">
        <v>-0.62042140228398102</v>
      </c>
      <c r="AA550" s="33">
        <v>0.67558893318573299</v>
      </c>
      <c r="AB550" s="33">
        <v>0.23474058620438801</v>
      </c>
      <c r="AC550" s="33">
        <v>0.545617725516089</v>
      </c>
      <c r="AD550" s="33">
        <v>0.19652433094333199</v>
      </c>
      <c r="AE550" s="33">
        <v>1.29752141665808E-2</v>
      </c>
      <c r="AF550" s="33">
        <v>0.25698248974221699</v>
      </c>
      <c r="AG550" s="33">
        <v>-0.32178213948525503</v>
      </c>
      <c r="AH550" s="33">
        <v>-1.0038943360063799</v>
      </c>
      <c r="AI550" s="33">
        <v>1.0236685980165601</v>
      </c>
      <c r="AK550" cm="1">
        <f t="array" ref="AK550">MMULT(Z550:AI550,MMULT($AA$16:$AJ$25,TRANSPOSE(Z550:AI550)))</f>
        <v>4.551662280852638E-4</v>
      </c>
      <c r="AL550">
        <f t="shared" si="68"/>
        <v>2.1334625098305894E-2</v>
      </c>
      <c r="AM550" s="43" cm="1">
        <f t="array" ref="AM550">MMULT($Y$6:$AH$6,TRANSPOSE(Z550:AI550))</f>
        <v>9.3699591816765876E-3</v>
      </c>
      <c r="BK550" s="4"/>
    </row>
    <row r="551" spans="1:63" ht="12.7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33">
        <v>-0.62169175954798295</v>
      </c>
      <c r="AA551" s="33">
        <v>0.67724612732790801</v>
      </c>
      <c r="AB551" s="33">
        <v>0.23453559499396101</v>
      </c>
      <c r="AC551" s="33">
        <v>0.54638315699176199</v>
      </c>
      <c r="AD551" s="33">
        <v>0.19705505521604</v>
      </c>
      <c r="AE551" s="33">
        <v>1.31420754062697E-2</v>
      </c>
      <c r="AF551" s="33">
        <v>0.25655152821350702</v>
      </c>
      <c r="AG551" s="33">
        <v>-0.32278347206101599</v>
      </c>
      <c r="AH551" s="33">
        <v>-1.0063927439865401</v>
      </c>
      <c r="AI551" s="33">
        <v>1.02595443744537</v>
      </c>
      <c r="AK551" cm="1">
        <f t="array" ref="AK551">MMULT(Z551:AI551,MMULT($AA$16:$AJ$25,TRANSPOSE(Z551:AI551)))</f>
        <v>4.5710407119145644E-4</v>
      </c>
      <c r="AL551">
        <f t="shared" si="68"/>
        <v>2.1379992310369442E-2</v>
      </c>
      <c r="AM551" s="43" cm="1">
        <f t="array" ref="AM551">MMULT($Y$6:$AH$6,TRANSPOSE(Z551:AI551))</f>
        <v>9.3886510968996181E-3</v>
      </c>
      <c r="BK551" s="4"/>
    </row>
    <row r="552" spans="1:63" ht="12.7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33">
        <v>-0.62296211681198499</v>
      </c>
      <c r="AA552" s="33">
        <v>0.67890332147008303</v>
      </c>
      <c r="AB552" s="33">
        <v>0.23433060378353399</v>
      </c>
      <c r="AC552" s="33">
        <v>0.54714858846743497</v>
      </c>
      <c r="AD552" s="33">
        <v>0.197585779488749</v>
      </c>
      <c r="AE552" s="33">
        <v>1.3308936645958599E-2</v>
      </c>
      <c r="AF552" s="33">
        <v>0.25612056668479699</v>
      </c>
      <c r="AG552" s="33">
        <v>-0.323784804636776</v>
      </c>
      <c r="AH552" s="33">
        <v>-1.0088911519666901</v>
      </c>
      <c r="AI552" s="33">
        <v>1.0282402768741701</v>
      </c>
      <c r="AK552" cm="1">
        <f t="array" ref="AK552">MMULT(Z552:AI552,MMULT($AA$16:$AJ$25,TRANSPOSE(Z552:AI552)))</f>
        <v>4.5904633382203518E-4</v>
      </c>
      <c r="AL552">
        <f t="shared" si="68"/>
        <v>2.1425366597144498E-2</v>
      </c>
      <c r="AM552" s="43" cm="1">
        <f t="array" ref="AM552">MMULT($Y$6:$AH$6,TRANSPOSE(Z552:AI552))</f>
        <v>9.4073430121225914E-3</v>
      </c>
      <c r="BK552" s="4"/>
    </row>
    <row r="553" spans="1:63" ht="12.7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33">
        <v>-0.62423247407598603</v>
      </c>
      <c r="AA553" s="33">
        <v>0.68056051561225805</v>
      </c>
      <c r="AB553" s="33">
        <v>0.23412561257310699</v>
      </c>
      <c r="AC553" s="33">
        <v>0.54791401994310795</v>
      </c>
      <c r="AD553" s="33">
        <v>0.19811650376145701</v>
      </c>
      <c r="AE553" s="33">
        <v>1.3475797885647499E-2</v>
      </c>
      <c r="AF553" s="33">
        <v>0.25568960515608702</v>
      </c>
      <c r="AG553" s="33">
        <v>-0.32478613721253802</v>
      </c>
      <c r="AH553" s="33">
        <v>-1.0113895599468501</v>
      </c>
      <c r="AI553" s="33">
        <v>1.03052611630298</v>
      </c>
      <c r="AK553" cm="1">
        <f t="array" ref="AK553">MMULT(Z553:AI553,MMULT($AA$16:$AJ$25,TRANSPOSE(Z553:AI553)))</f>
        <v>4.6099301597701174E-4</v>
      </c>
      <c r="AL553">
        <f t="shared" si="68"/>
        <v>2.1470747913778218E-2</v>
      </c>
      <c r="AM553" s="43" cm="1">
        <f t="array" ref="AM553">MMULT($Y$6:$AH$6,TRANSPOSE(Z553:AI553))</f>
        <v>9.426034927345622E-3</v>
      </c>
      <c r="BK553" s="4"/>
    </row>
    <row r="554" spans="1:63" ht="12.7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33">
        <v>-0.62550283133998796</v>
      </c>
      <c r="AA554" s="33">
        <v>0.68221770975443297</v>
      </c>
      <c r="AB554" s="33">
        <v>0.23392062136267999</v>
      </c>
      <c r="AC554" s="33">
        <v>0.54867945141878105</v>
      </c>
      <c r="AD554" s="33">
        <v>0.19864722803416601</v>
      </c>
      <c r="AE554" s="33">
        <v>1.3642659125336401E-2</v>
      </c>
      <c r="AF554" s="33">
        <v>0.25525864362737699</v>
      </c>
      <c r="AG554" s="33">
        <v>-0.32578746978829898</v>
      </c>
      <c r="AH554" s="33">
        <v>-1.0138879679270001</v>
      </c>
      <c r="AI554" s="33">
        <v>1.0328119557317901</v>
      </c>
      <c r="AK554" cm="1">
        <f t="array" ref="AK554">MMULT(Z554:AI554,MMULT($AA$16:$AJ$25,TRANSPOSE(Z554:AI554)))</f>
        <v>4.6294411765637853E-4</v>
      </c>
      <c r="AL554">
        <f t="shared" si="68"/>
        <v>2.1516136215788802E-2</v>
      </c>
      <c r="AM554" s="43" cm="1">
        <f t="array" ref="AM554">MMULT($Y$6:$AH$6,TRANSPOSE(Z554:AI554))</f>
        <v>9.4447268425686404E-3</v>
      </c>
      <c r="BK554" s="4"/>
    </row>
    <row r="555" spans="1:63" ht="12.7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33">
        <v>-0.62677318860399001</v>
      </c>
      <c r="AA555" s="33">
        <v>0.68387490389660699</v>
      </c>
      <c r="AB555" s="33">
        <v>0.233715630152253</v>
      </c>
      <c r="AC555" s="33">
        <v>0.54944488289445403</v>
      </c>
      <c r="AD555" s="33">
        <v>0.19917795230687399</v>
      </c>
      <c r="AE555" s="33">
        <v>1.38095203650253E-2</v>
      </c>
      <c r="AF555" s="33">
        <v>0.25482768209866702</v>
      </c>
      <c r="AG555" s="33">
        <v>-0.32678880236405899</v>
      </c>
      <c r="AH555" s="33">
        <v>-1.0163863759071501</v>
      </c>
      <c r="AI555" s="33">
        <v>1.03509779516059</v>
      </c>
      <c r="AK555" cm="1">
        <f t="array" ref="AK555">MMULT(Z555:AI555,MMULT($AA$16:$AJ$25,TRANSPOSE(Z555:AI555)))</f>
        <v>4.6489963886013332E-4</v>
      </c>
      <c r="AL555">
        <f t="shared" si="68"/>
        <v>2.15615314590623E-2</v>
      </c>
      <c r="AM555" s="43" cm="1">
        <f t="array" ref="AM555">MMULT($Y$6:$AH$6,TRANSPOSE(Z555:AI555))</f>
        <v>9.4634187577916085E-3</v>
      </c>
      <c r="BK555" s="4"/>
    </row>
    <row r="556" spans="1:63" ht="12.7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33">
        <v>-0.62804354586799205</v>
      </c>
      <c r="AA556" s="33">
        <v>0.68553209803878201</v>
      </c>
      <c r="AB556" s="33">
        <v>0.233510638941826</v>
      </c>
      <c r="AC556" s="33">
        <v>0.55021031437012702</v>
      </c>
      <c r="AD556" s="33">
        <v>0.199708676579582</v>
      </c>
      <c r="AE556" s="33">
        <v>1.39763816047142E-2</v>
      </c>
      <c r="AF556" s="33">
        <v>0.25439672056995699</v>
      </c>
      <c r="AG556" s="33">
        <v>-0.32779013493982001</v>
      </c>
      <c r="AH556" s="33">
        <v>-1.0188847838873101</v>
      </c>
      <c r="AI556" s="33">
        <v>1.0373836345894001</v>
      </c>
      <c r="AK556" cm="1">
        <f t="array" ref="AK556">MMULT(Z556:AI556,MMULT($AA$16:$AJ$25,TRANSPOSE(Z556:AI556)))</f>
        <v>4.6685957958828668E-4</v>
      </c>
      <c r="AL556">
        <f t="shared" si="68"/>
        <v>2.1606933599849068E-2</v>
      </c>
      <c r="AM556" s="43" cm="1">
        <f t="array" ref="AM556">MMULT($Y$6:$AH$6,TRANSPOSE(Z556:AI556))</f>
        <v>9.482110673014639E-3</v>
      </c>
      <c r="BK556" s="4"/>
    </row>
    <row r="557" spans="1:63" ht="12.7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33">
        <v>-0.62931390313199398</v>
      </c>
      <c r="AA557" s="33">
        <v>0.68718929218095703</v>
      </c>
      <c r="AB557" s="33">
        <v>0.2333056477314</v>
      </c>
      <c r="AC557" s="33">
        <v>0.5509757458458</v>
      </c>
      <c r="AD557" s="33">
        <v>0.200239400852291</v>
      </c>
      <c r="AE557" s="33">
        <v>1.41432428444031E-2</v>
      </c>
      <c r="AF557" s="33">
        <v>0.25396575904124702</v>
      </c>
      <c r="AG557" s="33">
        <v>-0.32879146751558103</v>
      </c>
      <c r="AH557" s="33">
        <v>-1.0213831918674601</v>
      </c>
      <c r="AI557" s="33">
        <v>1.03966947401821</v>
      </c>
      <c r="AK557" cm="1">
        <f t="array" ref="AK557">MMULT(Z557:AI557,MMULT($AA$16:$AJ$25,TRANSPOSE(Z557:AI557)))</f>
        <v>4.6882393984082999E-4</v>
      </c>
      <c r="AL557">
        <f t="shared" si="68"/>
        <v>2.1652342594759347E-2</v>
      </c>
      <c r="AM557" s="43" cm="1">
        <f t="array" ref="AM557">MMULT($Y$6:$AH$6,TRANSPOSE(Z557:AI557))</f>
        <v>9.5008025882376574E-3</v>
      </c>
      <c r="BK557" s="4"/>
    </row>
    <row r="558" spans="1:63" ht="12.7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33">
        <v>-0.63058426039599502</v>
      </c>
      <c r="AA558" s="33">
        <v>0.68884648632313195</v>
      </c>
      <c r="AB558" s="33">
        <v>0.233100656520972</v>
      </c>
      <c r="AC558" s="33">
        <v>0.55174117732147299</v>
      </c>
      <c r="AD558" s="33">
        <v>0.200770125124999</v>
      </c>
      <c r="AE558" s="33">
        <v>1.4310104084092E-2</v>
      </c>
      <c r="AF558" s="33">
        <v>0.25353479751253699</v>
      </c>
      <c r="AG558" s="33">
        <v>-0.32979280009134199</v>
      </c>
      <c r="AH558" s="33">
        <v>-1.0238815998476201</v>
      </c>
      <c r="AI558" s="33">
        <v>1.0419553134470201</v>
      </c>
      <c r="AK558" cm="1">
        <f t="array" ref="AK558">MMULT(Z558:AI558,MMULT($AA$16:$AJ$25,TRANSPOSE(Z558:AI558)))</f>
        <v>4.7079271961776738E-4</v>
      </c>
      <c r="AL558">
        <f t="shared" si="68"/>
        <v>2.1697758400760374E-2</v>
      </c>
      <c r="AM558" s="43" cm="1">
        <f t="array" ref="AM558">MMULT($Y$6:$AH$6,TRANSPOSE(Z558:AI558))</f>
        <v>9.5194945034606862E-3</v>
      </c>
      <c r="BK558" s="4"/>
    </row>
    <row r="559" spans="1:63" ht="12.7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33">
        <v>-0.63185461765999695</v>
      </c>
      <c r="AA559" s="33">
        <v>0.69050368046530697</v>
      </c>
      <c r="AB559" s="33">
        <v>0.23289566531054501</v>
      </c>
      <c r="AC559" s="33">
        <v>0.55250660879714597</v>
      </c>
      <c r="AD559" s="33">
        <v>0.20130084939770801</v>
      </c>
      <c r="AE559" s="33">
        <v>1.4476965323780899E-2</v>
      </c>
      <c r="AF559" s="33">
        <v>0.25310383598382702</v>
      </c>
      <c r="AG559" s="33">
        <v>-0.330794132667103</v>
      </c>
      <c r="AH559" s="33">
        <v>-1.0263800078277701</v>
      </c>
      <c r="AI559" s="33">
        <v>1.04424115287582</v>
      </c>
      <c r="AK559" cm="1">
        <f t="array" ref="AK559">MMULT(Z559:AI559,MMULT($AA$16:$AJ$25,TRANSPOSE(Z559:AI559)))</f>
        <v>4.7276591891909088E-4</v>
      </c>
      <c r="AL559">
        <f t="shared" si="68"/>
        <v>2.1743180975172215E-2</v>
      </c>
      <c r="AM559" s="43" cm="1">
        <f t="array" ref="AM559">MMULT($Y$6:$AH$6,TRANSPOSE(Z559:AI559))</f>
        <v>9.5381864186836595E-3</v>
      </c>
      <c r="BK559" s="4"/>
    </row>
    <row r="560" spans="1:63" ht="12.7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33">
        <v>-0.633124974923999</v>
      </c>
      <c r="AA560" s="33">
        <v>0.69216087460748099</v>
      </c>
      <c r="AB560" s="33">
        <v>0.23269067410011801</v>
      </c>
      <c r="AC560" s="33">
        <v>0.55327204027281895</v>
      </c>
      <c r="AD560" s="33">
        <v>0.20183157367041599</v>
      </c>
      <c r="AE560" s="33">
        <v>1.4643826563469801E-2</v>
      </c>
      <c r="AF560" s="33">
        <v>0.25267287445511699</v>
      </c>
      <c r="AG560" s="33">
        <v>-0.33179546524286402</v>
      </c>
      <c r="AH560" s="33">
        <v>-1.0288784158079201</v>
      </c>
      <c r="AI560" s="33">
        <v>1.0465269923046301</v>
      </c>
      <c r="AK560" cm="1">
        <f t="array" ref="AK560">MMULT(Z560:AI560,MMULT($AA$16:$AJ$25,TRANSPOSE(Z560:AI560)))</f>
        <v>4.7474353774481023E-4</v>
      </c>
      <c r="AL560">
        <f t="shared" si="68"/>
        <v>2.1788610275664904E-2</v>
      </c>
      <c r="AM560" s="43" cm="1">
        <f t="array" ref="AM560">MMULT($Y$6:$AH$6,TRANSPOSE(Z560:AI560))</f>
        <v>9.556878333906671E-3</v>
      </c>
      <c r="BK560" s="4"/>
    </row>
    <row r="561" spans="1:63" ht="12.7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33">
        <v>-0.63439533218800104</v>
      </c>
      <c r="AA561" s="33">
        <v>0.69381806874965601</v>
      </c>
      <c r="AB561" s="33">
        <v>0.23248568288969099</v>
      </c>
      <c r="AC561" s="33">
        <v>0.55403747174849205</v>
      </c>
      <c r="AD561" s="33">
        <v>0.20236229794312399</v>
      </c>
      <c r="AE561" s="33">
        <v>1.48106878031587E-2</v>
      </c>
      <c r="AF561" s="33">
        <v>0.25224191292640702</v>
      </c>
      <c r="AG561" s="33">
        <v>-0.33279679781862498</v>
      </c>
      <c r="AH561" s="33">
        <v>-1.03137682378808</v>
      </c>
      <c r="AI561" s="33">
        <v>1.04881283173344</v>
      </c>
      <c r="AK561" cm="1">
        <f t="array" ref="AK561">MMULT(Z561:AI561,MMULT($AA$16:$AJ$25,TRANSPOSE(Z561:AI561)))</f>
        <v>4.7672557609492437E-4</v>
      </c>
      <c r="AL561">
        <f t="shared" si="68"/>
        <v>2.183404626025429E-2</v>
      </c>
      <c r="AM561" s="43" cm="1">
        <f t="array" ref="AM561">MMULT($Y$6:$AH$6,TRANSPOSE(Z561:AI561))</f>
        <v>9.5755702491297032E-3</v>
      </c>
      <c r="BK561" s="4"/>
    </row>
    <row r="562" spans="1:63" ht="12.7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33">
        <v>-0.63566568945200297</v>
      </c>
      <c r="AA562" s="33">
        <v>0.69547526289183104</v>
      </c>
      <c r="AB562" s="33">
        <v>0.23228069167926399</v>
      </c>
      <c r="AC562" s="33">
        <v>0.55480290322416503</v>
      </c>
      <c r="AD562" s="33">
        <v>0.202893022215833</v>
      </c>
      <c r="AE562" s="33">
        <v>1.49775490428476E-2</v>
      </c>
      <c r="AF562" s="33">
        <v>0.25181095139769699</v>
      </c>
      <c r="AG562" s="33">
        <v>-0.33379813039438599</v>
      </c>
      <c r="AH562" s="33">
        <v>-1.03387523176823</v>
      </c>
      <c r="AI562" s="33">
        <v>1.0510986711622401</v>
      </c>
      <c r="AK562" cm="1">
        <f t="array" ref="AK562">MMULT(Z562:AI562,MMULT($AA$16:$AJ$25,TRANSPOSE(Z562:AI562)))</f>
        <v>4.7871203396942434E-4</v>
      </c>
      <c r="AL562">
        <f t="shared" si="68"/>
        <v>2.1879488887298633E-2</v>
      </c>
      <c r="AM562" s="43" cm="1">
        <f t="array" ref="AM562">MMULT($Y$6:$AH$6,TRANSPOSE(Z562:AI562))</f>
        <v>9.5942621643526731E-3</v>
      </c>
      <c r="BK562" s="4"/>
    </row>
    <row r="563" spans="1:63" ht="12.7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33">
        <v>-0.63693604671600401</v>
      </c>
      <c r="AA563" s="33">
        <v>0.69713245703400595</v>
      </c>
      <c r="AB563" s="33">
        <v>0.23207570046883699</v>
      </c>
      <c r="AC563" s="33">
        <v>0.55556833469983702</v>
      </c>
      <c r="AD563" s="33">
        <v>0.203423746488541</v>
      </c>
      <c r="AE563" s="33">
        <v>1.51444102825365E-2</v>
      </c>
      <c r="AF563" s="33">
        <v>0.25137998986898702</v>
      </c>
      <c r="AG563" s="33">
        <v>-0.33479946297014701</v>
      </c>
      <c r="AH563" s="33">
        <v>-1.03637363974839</v>
      </c>
      <c r="AI563" s="33">
        <v>1.05338451059105</v>
      </c>
      <c r="AK563" cm="1">
        <f t="array" ref="AK563">MMULT(Z563:AI563,MMULT($AA$16:$AJ$25,TRANSPOSE(Z563:AI563)))</f>
        <v>4.8070291136832245E-4</v>
      </c>
      <c r="AL563">
        <f t="shared" si="68"/>
        <v>2.1924938115495844E-2</v>
      </c>
      <c r="AM563" s="43" cm="1">
        <f t="array" ref="AM563">MMULT($Y$6:$AH$6,TRANSPOSE(Z563:AI563))</f>
        <v>9.6129540795757036E-3</v>
      </c>
      <c r="BK563" s="4"/>
    </row>
    <row r="564" spans="1:63" ht="12.7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33">
        <v>-0.63820640398000605</v>
      </c>
      <c r="AA564" s="33">
        <v>0.69878965117618097</v>
      </c>
      <c r="AB564" s="33">
        <v>0.23187070925841</v>
      </c>
      <c r="AC564" s="33">
        <v>0.55633376617551</v>
      </c>
      <c r="AD564" s="33">
        <v>0.20395447076125001</v>
      </c>
      <c r="AE564" s="33">
        <v>1.5311271522225301E-2</v>
      </c>
      <c r="AF564" s="33">
        <v>0.25094902834027699</v>
      </c>
      <c r="AG564" s="33">
        <v>-0.33580079554590803</v>
      </c>
      <c r="AH564" s="33">
        <v>-1.03887204772854</v>
      </c>
      <c r="AI564" s="33">
        <v>1.0556703500198601</v>
      </c>
      <c r="AK564" cm="1">
        <f t="array" ref="AK564">MMULT(Z564:AI564,MMULT($AA$16:$AJ$25,TRANSPOSE(Z564:AI564)))</f>
        <v>4.8269820829161068E-4</v>
      </c>
      <c r="AL564">
        <f t="shared" si="68"/>
        <v>2.1970393903879164E-2</v>
      </c>
      <c r="AM564" s="43" cm="1">
        <f t="array" ref="AM564">MMULT($Y$6:$AH$6,TRANSPOSE(Z564:AI564))</f>
        <v>9.6316459947987203E-3</v>
      </c>
      <c r="BK564" s="4"/>
    </row>
    <row r="565" spans="1:63" ht="12.7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33">
        <v>-0.63947676124400799</v>
      </c>
      <c r="AA565" s="33">
        <v>0.70044684531835499</v>
      </c>
      <c r="AB565" s="33">
        <v>0.231665718047983</v>
      </c>
      <c r="AC565" s="33">
        <v>0.55709919765118299</v>
      </c>
      <c r="AD565" s="33">
        <v>0.20448519503395801</v>
      </c>
      <c r="AE565" s="33">
        <v>1.54781327619142E-2</v>
      </c>
      <c r="AF565" s="33">
        <v>0.25051806681156702</v>
      </c>
      <c r="AG565" s="33">
        <v>-0.33680212812166899</v>
      </c>
      <c r="AH565" s="33">
        <v>-1.04137045570869</v>
      </c>
      <c r="AI565" s="33">
        <v>1.05795618944866</v>
      </c>
      <c r="AK565" cm="1">
        <f t="array" ref="AK565">MMULT(Z565:AI565,MMULT($AA$16:$AJ$25,TRANSPOSE(Z565:AI565)))</f>
        <v>4.8469792473928674E-4</v>
      </c>
      <c r="AL565">
        <f t="shared" si="68"/>
        <v>2.20158562118144E-2</v>
      </c>
      <c r="AM565" s="43" cm="1">
        <f t="array" ref="AM565">MMULT($Y$6:$AH$6,TRANSPOSE(Z565:AI565))</f>
        <v>9.6503379100216884E-3</v>
      </c>
      <c r="BK565" s="4"/>
    </row>
    <row r="566" spans="1:63" ht="12.7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33">
        <v>-0.64074711850801003</v>
      </c>
      <c r="AA566" s="33">
        <v>0.70210403946053002</v>
      </c>
      <c r="AB566" s="33">
        <v>0.231460726837556</v>
      </c>
      <c r="AC566" s="33">
        <v>0.55786462912685597</v>
      </c>
      <c r="AD566" s="33">
        <v>0.20501591930666599</v>
      </c>
      <c r="AE566" s="33">
        <v>1.5644994001603098E-2</v>
      </c>
      <c r="AF566" s="33">
        <v>0.25008710528285699</v>
      </c>
      <c r="AG566" s="33">
        <v>-0.33780346069743</v>
      </c>
      <c r="AH566" s="33">
        <v>-1.04386886368885</v>
      </c>
      <c r="AI566" s="33">
        <v>1.0602420288774701</v>
      </c>
      <c r="AK566" cm="1">
        <f t="array" ref="AK566">MMULT(Z566:AI566,MMULT($AA$16:$AJ$25,TRANSPOSE(Z566:AI566)))</f>
        <v>4.867020607113616E-4</v>
      </c>
      <c r="AL566">
        <f t="shared" si="68"/>
        <v>2.2061324998996809E-2</v>
      </c>
      <c r="AM566" s="43" cm="1">
        <f t="array" ref="AM566">MMULT($Y$6:$AH$6,TRANSPOSE(Z566:AI566))</f>
        <v>9.6690298252447189E-3</v>
      </c>
      <c r="BK566" s="4"/>
    </row>
    <row r="567" spans="1:63" ht="12.7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33">
        <v>-0.64201747577201196</v>
      </c>
      <c r="AA567" s="33">
        <v>0.70376123360270504</v>
      </c>
      <c r="AB567" s="33">
        <v>0.23125573562712901</v>
      </c>
      <c r="AC567" s="33">
        <v>0.55863006060252896</v>
      </c>
      <c r="AD567" s="33">
        <v>0.20554664357937499</v>
      </c>
      <c r="AE567" s="33">
        <v>1.5811855241292E-2</v>
      </c>
      <c r="AF567" s="33">
        <v>0.24965614375414699</v>
      </c>
      <c r="AG567" s="33">
        <v>-0.33880479327319102</v>
      </c>
      <c r="AH567" s="33">
        <v>-1.046367271669</v>
      </c>
      <c r="AI567" s="33">
        <v>1.06252786830628</v>
      </c>
      <c r="AK567" cm="1">
        <f t="array" ref="AK567">MMULT(Z567:AI567,MMULT($AA$16:$AJ$25,TRANSPOSE(Z567:AI567)))</f>
        <v>4.8871061620782625E-4</v>
      </c>
      <c r="AL567">
        <f t="shared" si="68"/>
        <v>2.2106800225447063E-2</v>
      </c>
      <c r="AM567" s="43" cm="1">
        <f t="array" ref="AM567">MMULT($Y$6:$AH$6,TRANSPOSE(Z567:AI567))</f>
        <v>9.6877217404677356E-3</v>
      </c>
      <c r="BK567" s="4"/>
    </row>
    <row r="568" spans="1:63" ht="12.7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33">
        <v>-0.643287833036013</v>
      </c>
      <c r="AA568" s="33">
        <v>0.70541842774487995</v>
      </c>
      <c r="AB568" s="33">
        <v>0.23105074441670201</v>
      </c>
      <c r="AC568" s="33">
        <v>0.55939549207820205</v>
      </c>
      <c r="AD568" s="33">
        <v>0.206077367852083</v>
      </c>
      <c r="AE568" s="33">
        <v>1.5978716480980901E-2</v>
      </c>
      <c r="AF568" s="33">
        <v>0.24922518222543699</v>
      </c>
      <c r="AG568" s="33">
        <v>-0.33980612584895198</v>
      </c>
      <c r="AH568" s="33">
        <v>-1.04886567964916</v>
      </c>
      <c r="AI568" s="33">
        <v>1.0648137077350901</v>
      </c>
      <c r="AK568" cm="1">
        <f t="array" ref="AK568">MMULT(Z568:AI568,MMULT($AA$16:$AJ$25,TRANSPOSE(Z568:AI568)))</f>
        <v>4.9072359122868513E-4</v>
      </c>
      <c r="AL568">
        <f t="shared" si="68"/>
        <v>2.2152281851508776E-2</v>
      </c>
      <c r="AM568" s="43" cm="1">
        <f t="array" ref="AM568">MMULT($Y$6:$AH$6,TRANSPOSE(Z568:AI568))</f>
        <v>9.7064136556907678E-3</v>
      </c>
      <c r="BK568" s="4"/>
    </row>
    <row r="569" spans="1:63" ht="12.7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33">
        <v>-0.64455819030001504</v>
      </c>
      <c r="AA569" s="33">
        <v>0.70707562188705497</v>
      </c>
      <c r="AB569" s="33">
        <v>0.23084575320627501</v>
      </c>
      <c r="AC569" s="33">
        <v>0.56016092355387503</v>
      </c>
      <c r="AD569" s="33">
        <v>0.206608092124792</v>
      </c>
      <c r="AE569" s="33">
        <v>1.6145577720669799E-2</v>
      </c>
      <c r="AF569" s="33">
        <v>0.24879422069672699</v>
      </c>
      <c r="AG569" s="33">
        <v>-0.34080745842471299</v>
      </c>
      <c r="AH569" s="33">
        <v>-1.05136408762931</v>
      </c>
      <c r="AI569" s="33">
        <v>1.06709954716389</v>
      </c>
      <c r="AK569" cm="1">
        <f t="array" ref="AK569">MMULT(Z569:AI569,MMULT($AA$16:$AJ$25,TRANSPOSE(Z569:AI569)))</f>
        <v>4.9274098577393012E-4</v>
      </c>
      <c r="AL569">
        <f t="shared" si="68"/>
        <v>2.2197769837844751E-2</v>
      </c>
      <c r="AM569" s="43" cm="1">
        <f t="array" ref="AM569">MMULT($Y$6:$AH$6,TRANSPOSE(Z569:AI569))</f>
        <v>9.7251055709137377E-3</v>
      </c>
      <c r="BK569" s="4"/>
    </row>
    <row r="570" spans="1:63" ht="12.7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33">
        <v>-0.64582854756401697</v>
      </c>
      <c r="AA570" s="33">
        <v>0.708732816029229</v>
      </c>
      <c r="AB570" s="33">
        <v>0.23064076199584799</v>
      </c>
      <c r="AC570" s="33">
        <v>0.56092635502954802</v>
      </c>
      <c r="AD570" s="33">
        <v>0.20713881639750001</v>
      </c>
      <c r="AE570" s="33">
        <v>1.6312438960358701E-2</v>
      </c>
      <c r="AF570" s="33">
        <v>0.24836325916801699</v>
      </c>
      <c r="AG570" s="33">
        <v>-0.34180879100047401</v>
      </c>
      <c r="AH570" s="33">
        <v>-1.05386249560946</v>
      </c>
      <c r="AI570" s="33">
        <v>1.0693853865927001</v>
      </c>
      <c r="AK570" cm="1">
        <f t="array" ref="AK570">MMULT(Z570:AI570,MMULT($AA$16:$AJ$25,TRANSPOSE(Z570:AI570)))</f>
        <v>4.9476279984357098E-4</v>
      </c>
      <c r="AL570">
        <f t="shared" ref="AL570:AL633" si="69">SQRT(AK570)</f>
        <v>2.2243264145434479E-2</v>
      </c>
      <c r="AM570" s="43" cm="1">
        <f t="array" ref="AM570">MMULT($Y$6:$AH$6,TRANSPOSE(Z570:AI570))</f>
        <v>9.7437974861367509E-3</v>
      </c>
      <c r="BK570" s="4"/>
    </row>
    <row r="571" spans="1:63" ht="12.7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33">
        <v>-0.64709890482801902</v>
      </c>
      <c r="AA571" s="33">
        <v>0.71039001017140402</v>
      </c>
      <c r="AB571" s="33">
        <v>0.23043577078542099</v>
      </c>
      <c r="AC571" s="33">
        <v>0.561691786505221</v>
      </c>
      <c r="AD571" s="33">
        <v>0.20766954067020801</v>
      </c>
      <c r="AE571" s="33">
        <v>1.6479300200047599E-2</v>
      </c>
      <c r="AF571" s="33">
        <v>0.24793229763930699</v>
      </c>
      <c r="AG571" s="33">
        <v>-0.34281012357623503</v>
      </c>
      <c r="AH571" s="33">
        <v>-1.05636090358962</v>
      </c>
      <c r="AI571" s="33">
        <v>1.07167122602151</v>
      </c>
      <c r="AK571" cm="1">
        <f t="array" ref="AK571">MMULT(Z571:AI571,MMULT($AA$16:$AJ$25,TRANSPOSE(Z571:AI571)))</f>
        <v>4.9678903343760661E-4</v>
      </c>
      <c r="AL571">
        <f t="shared" si="69"/>
        <v>2.2288764735570399E-2</v>
      </c>
      <c r="AM571" s="43" cm="1">
        <f t="array" ref="AM571">MMULT($Y$6:$AH$6,TRANSPOSE(Z571:AI571))</f>
        <v>9.7624894013597814E-3</v>
      </c>
      <c r="BK571" s="4"/>
    </row>
    <row r="572" spans="1:63" ht="12.7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33">
        <v>-0.64836926209201995</v>
      </c>
      <c r="AA572" s="33">
        <v>0.71204720431357904</v>
      </c>
      <c r="AB572" s="33">
        <v>0.23023077957499399</v>
      </c>
      <c r="AC572" s="33">
        <v>0.56245721798089399</v>
      </c>
      <c r="AD572" s="33">
        <v>0.20820026494291699</v>
      </c>
      <c r="AE572" s="33">
        <v>1.66461614397365E-2</v>
      </c>
      <c r="AF572" s="33">
        <v>0.24750133611059699</v>
      </c>
      <c r="AG572" s="33">
        <v>-0.34381145615199599</v>
      </c>
      <c r="AH572" s="33">
        <v>-1.05885931156977</v>
      </c>
      <c r="AI572" s="33">
        <v>1.0739570654503101</v>
      </c>
      <c r="AK572" cm="1">
        <f t="array" ref="AK572">MMULT(Z572:AI572,MMULT($AA$16:$AJ$25,TRANSPOSE(Z572:AI572)))</f>
        <v>4.988196865560278E-4</v>
      </c>
      <c r="AL572">
        <f t="shared" si="69"/>
        <v>2.2334271569854878E-2</v>
      </c>
      <c r="AM572" s="43" cm="1">
        <f t="array" ref="AM572">MMULT($Y$6:$AH$6,TRANSPOSE(Z572:AI572))</f>
        <v>9.7811813165827547E-3</v>
      </c>
      <c r="BK572" s="4"/>
    </row>
    <row r="573" spans="1:63" ht="12.7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33">
        <v>-0.64963961935602199</v>
      </c>
      <c r="AA573" s="33">
        <v>0.71370439845575395</v>
      </c>
      <c r="AB573" s="33">
        <v>0.230025788364567</v>
      </c>
      <c r="AC573" s="33">
        <v>0.56322264945656697</v>
      </c>
      <c r="AD573" s="33">
        <v>0.208730989215625</v>
      </c>
      <c r="AE573" s="33">
        <v>1.6813022679425398E-2</v>
      </c>
      <c r="AF573" s="33">
        <v>0.24707037458188699</v>
      </c>
      <c r="AG573" s="33">
        <v>-0.344812788727757</v>
      </c>
      <c r="AH573" s="33">
        <v>-1.06135771954993</v>
      </c>
      <c r="AI573" s="33">
        <v>1.07624290487912</v>
      </c>
      <c r="AK573" cm="1">
        <f t="array" ref="AK573">MMULT(Z573:AI573,MMULT($AA$16:$AJ$25,TRANSPOSE(Z573:AI573)))</f>
        <v>5.0085475919884768E-4</v>
      </c>
      <c r="AL573">
        <f t="shared" si="69"/>
        <v>2.237978461019783E-2</v>
      </c>
      <c r="AM573" s="43" cm="1">
        <f t="array" ref="AM573">MMULT($Y$6:$AH$6,TRANSPOSE(Z573:AI573))</f>
        <v>9.7998732318057835E-3</v>
      </c>
      <c r="BK573" s="4"/>
    </row>
    <row r="574" spans="1:63" ht="12.7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33">
        <v>-0.65090997662002403</v>
      </c>
      <c r="AA574" s="33">
        <v>0.71536159259792897</v>
      </c>
      <c r="AB574" s="33">
        <v>0.22982079715414</v>
      </c>
      <c r="AC574" s="33">
        <v>0.56398808093223995</v>
      </c>
      <c r="AD574" s="33">
        <v>0.209261713488334</v>
      </c>
      <c r="AE574" s="33">
        <v>1.69798839191143E-2</v>
      </c>
      <c r="AF574" s="33">
        <v>0.24663941305317699</v>
      </c>
      <c r="AG574" s="33">
        <v>-0.34581412130351802</v>
      </c>
      <c r="AH574" s="33">
        <v>-1.06385612753008</v>
      </c>
      <c r="AI574" s="33">
        <v>1.0785287443079301</v>
      </c>
      <c r="AK574" cm="1">
        <f t="array" ref="AK574">MMULT(Z574:AI574,MMULT($AA$16:$AJ$25,TRANSPOSE(Z574:AI574)))</f>
        <v>5.0289425136605746E-4</v>
      </c>
      <c r="AL574">
        <f t="shared" si="69"/>
        <v>2.2425303818812744E-2</v>
      </c>
      <c r="AM574" s="43" cm="1">
        <f t="array" ref="AM574">MMULT($Y$6:$AH$6,TRANSPOSE(Z574:AI574))</f>
        <v>9.8185651470288036E-3</v>
      </c>
      <c r="BK574" s="4"/>
    </row>
    <row r="575" spans="1:63" ht="12.7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33">
        <v>-0.65218033388402596</v>
      </c>
      <c r="AA575" s="33">
        <v>0.717018786740103</v>
      </c>
      <c r="AB575" s="33">
        <v>0.229615805943714</v>
      </c>
      <c r="AC575" s="33">
        <v>0.56475351240791305</v>
      </c>
      <c r="AD575" s="33">
        <v>0.20979243776104201</v>
      </c>
      <c r="AE575" s="33">
        <v>1.7146745158803201E-2</v>
      </c>
      <c r="AF575" s="33">
        <v>0.24620845152446699</v>
      </c>
      <c r="AG575" s="33">
        <v>-0.34681545387927898</v>
      </c>
      <c r="AH575" s="33">
        <v>-1.06635453551023</v>
      </c>
      <c r="AI575" s="33">
        <v>1.08081458373674</v>
      </c>
      <c r="AK575" cm="1">
        <f t="array" ref="AK575">MMULT(Z575:AI575,MMULT($AA$16:$AJ$25,TRANSPOSE(Z575:AI575)))</f>
        <v>5.0493816305765898E-4</v>
      </c>
      <c r="AL575">
        <f t="shared" si="69"/>
        <v>2.2470829158214412E-2</v>
      </c>
      <c r="AM575" s="43" cm="1">
        <f t="array" ref="AM575">MMULT($Y$6:$AH$6,TRANSPOSE(Z575:AI575))</f>
        <v>9.8372570622518168E-3</v>
      </c>
      <c r="BK575" s="4"/>
    </row>
    <row r="576" spans="1:63" ht="12.7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33">
        <v>-0.65345069114802801</v>
      </c>
      <c r="AA576" s="33">
        <v>0.71867598088227802</v>
      </c>
      <c r="AB576" s="33">
        <v>0.22941081473328601</v>
      </c>
      <c r="AC576" s="33">
        <v>0.56551894388358603</v>
      </c>
      <c r="AD576" s="33">
        <v>0.21032316203375001</v>
      </c>
      <c r="AE576" s="33">
        <v>1.7313606398492099E-2</v>
      </c>
      <c r="AF576" s="33">
        <v>0.24577748999575699</v>
      </c>
      <c r="AG576" s="33">
        <v>-0.34781678645503999</v>
      </c>
      <c r="AH576" s="33">
        <v>-1.06885294349039</v>
      </c>
      <c r="AI576" s="33">
        <v>1.0831004231655399</v>
      </c>
      <c r="AK576" cm="1">
        <f t="array" ref="AK576">MMULT(Z576:AI576,MMULT($AA$16:$AJ$25,TRANSPOSE(Z576:AI576)))</f>
        <v>5.0698649427365116E-4</v>
      </c>
      <c r="AL576">
        <f t="shared" si="69"/>
        <v>2.2516360591215694E-2</v>
      </c>
      <c r="AM576" s="43" cm="1">
        <f t="array" ref="AM576">MMULT($Y$6:$AH$6,TRANSPOSE(Z576:AI576))</f>
        <v>9.8559489774747988E-3</v>
      </c>
      <c r="BK576" s="4"/>
    </row>
    <row r="577" spans="1:63" ht="12.7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33">
        <v>-0.65472104841202905</v>
      </c>
      <c r="AA577" s="33">
        <v>0.72033317502445304</v>
      </c>
      <c r="AB577" s="33">
        <v>0.22920582352285901</v>
      </c>
      <c r="AC577" s="33">
        <v>0.56628437535925902</v>
      </c>
      <c r="AD577" s="33">
        <v>0.21085388630645899</v>
      </c>
      <c r="AE577" s="33">
        <v>1.7480467638181001E-2</v>
      </c>
      <c r="AF577" s="33">
        <v>0.24534652846704799</v>
      </c>
      <c r="AG577" s="33">
        <v>-0.34881811903080101</v>
      </c>
      <c r="AH577" s="33">
        <v>-1.0713513514705399</v>
      </c>
      <c r="AI577" s="33">
        <v>1.08538626259435</v>
      </c>
      <c r="AK577" cm="1">
        <f t="array" ref="AK577">MMULT(Z577:AI577,MMULT($AA$16:$AJ$25,TRANSPOSE(Z577:AI577)))</f>
        <v>5.0903924501403714E-4</v>
      </c>
      <c r="AL577">
        <f t="shared" si="69"/>
        <v>2.2561898080924778E-2</v>
      </c>
      <c r="AM577" s="43" cm="1">
        <f t="array" ref="AM577">MMULT($Y$6:$AH$6,TRANSPOSE(Z577:AI577))</f>
        <v>9.8746408926978189E-3</v>
      </c>
      <c r="BK577" s="4"/>
    </row>
    <row r="578" spans="1:63" ht="12.7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33">
        <v>-0.65599140567603098</v>
      </c>
      <c r="AA578" s="33">
        <v>0.72199036916662795</v>
      </c>
      <c r="AB578" s="33">
        <v>0.22900083231243201</v>
      </c>
      <c r="AC578" s="33">
        <v>0.567049806834932</v>
      </c>
      <c r="AD578" s="33">
        <v>0.21138461057916699</v>
      </c>
      <c r="AE578" s="33">
        <v>1.7647328877869899E-2</v>
      </c>
      <c r="AF578" s="33">
        <v>0.24491556693833799</v>
      </c>
      <c r="AG578" s="33">
        <v>-0.34981945160656203</v>
      </c>
      <c r="AH578" s="33">
        <v>-1.0738497594506899</v>
      </c>
      <c r="AI578" s="33">
        <v>1.0876721020231599</v>
      </c>
      <c r="AK578" cm="1">
        <f t="array" ref="AK578">MMULT(Z578:AI578,MMULT($AA$16:$AJ$25,TRANSPOSE(Z578:AI578)))</f>
        <v>5.1109641527881519E-4</v>
      </c>
      <c r="AL578">
        <f t="shared" si="69"/>
        <v>2.260744159074209E-2</v>
      </c>
      <c r="AM578" s="43" cm="1">
        <f t="array" ref="AM578">MMULT($Y$6:$AH$6,TRANSPOSE(Z578:AI578))</f>
        <v>9.8933328079208356E-3</v>
      </c>
      <c r="BK578" s="4"/>
    </row>
    <row r="579" spans="1:63" ht="12.7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33">
        <v>-0.65726176294003302</v>
      </c>
      <c r="AA579" s="33">
        <v>0.72364756330880298</v>
      </c>
      <c r="AB579" s="33">
        <v>0.22879584110200599</v>
      </c>
      <c r="AC579" s="33">
        <v>0.56781523831060499</v>
      </c>
      <c r="AD579" s="33">
        <v>0.211915334851876</v>
      </c>
      <c r="AE579" s="33">
        <v>1.78141901175588E-2</v>
      </c>
      <c r="AF579" s="33">
        <v>0.24448460540962799</v>
      </c>
      <c r="AG579" s="33">
        <v>-0.35082078418232299</v>
      </c>
      <c r="AH579" s="33">
        <v>-1.0763481674308499</v>
      </c>
      <c r="AI579" s="33">
        <v>1.08995794145196</v>
      </c>
      <c r="AK579" cm="1">
        <f t="array" ref="AK579">MMULT(Z579:AI579,MMULT($AA$16:$AJ$25,TRANSPOSE(Z579:AI579)))</f>
        <v>5.1315800506798433E-4</v>
      </c>
      <c r="AL579">
        <f t="shared" si="69"/>
        <v>2.2652991084357588E-2</v>
      </c>
      <c r="AM579" s="43" cm="1">
        <f t="array" ref="AM579">MMULT($Y$6:$AH$6,TRANSPOSE(Z579:AI579))</f>
        <v>9.9120247231438245E-3</v>
      </c>
      <c r="BK579" s="4"/>
    </row>
    <row r="580" spans="1:63" ht="12.7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33">
        <v>-0.65853212020403495</v>
      </c>
      <c r="AA580" s="33">
        <v>0.725304757450977</v>
      </c>
      <c r="AB580" s="33">
        <v>0.22859084989157899</v>
      </c>
      <c r="AC580" s="33">
        <v>0.56858066978627797</v>
      </c>
      <c r="AD580" s="33">
        <v>0.212446059124584</v>
      </c>
      <c r="AE580" s="33">
        <v>1.7981051357247702E-2</v>
      </c>
      <c r="AF580" s="33">
        <v>0.24405364388091799</v>
      </c>
      <c r="AG580" s="33">
        <v>-0.351822116758084</v>
      </c>
      <c r="AH580" s="33">
        <v>-1.0788465754109999</v>
      </c>
      <c r="AI580" s="33">
        <v>1.0922437808807699</v>
      </c>
      <c r="AK580" cm="1">
        <f t="array" ref="AK580">MMULT(Z580:AI580,MMULT($AA$16:$AJ$25,TRANSPOSE(Z580:AI580)))</f>
        <v>5.1522401438154641E-4</v>
      </c>
      <c r="AL580">
        <f t="shared" si="69"/>
        <v>2.2698546525747997E-2</v>
      </c>
      <c r="AM580" s="43" cm="1">
        <f t="array" ref="AM580">MMULT($Y$6:$AH$6,TRANSPOSE(Z580:AI580))</f>
        <v>9.930716638366836E-3</v>
      </c>
      <c r="BK580" s="4"/>
    </row>
    <row r="581" spans="1:63" ht="12.7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33">
        <v>-0.659802477468037</v>
      </c>
      <c r="AA581" s="33">
        <v>0.72696195159315202</v>
      </c>
      <c r="AB581" s="33">
        <v>0.22838585868115199</v>
      </c>
      <c r="AC581" s="33">
        <v>0.56934610126195095</v>
      </c>
      <c r="AD581" s="33">
        <v>0.21297678339729201</v>
      </c>
      <c r="AE581" s="33">
        <v>1.81479125969366E-2</v>
      </c>
      <c r="AF581" s="33">
        <v>0.24362268235220799</v>
      </c>
      <c r="AG581" s="33">
        <v>-0.35282344933384502</v>
      </c>
      <c r="AH581" s="33">
        <v>-1.0813449833911599</v>
      </c>
      <c r="AI581" s="33">
        <v>1.09452962030958</v>
      </c>
      <c r="AK581" cm="1">
        <f t="array" ref="AK581">MMULT(Z581:AI581,MMULT($AA$16:$AJ$25,TRANSPOSE(Z581:AI581)))</f>
        <v>5.1729444321950359E-4</v>
      </c>
      <c r="AL581">
        <f t="shared" si="69"/>
        <v>2.2744107879173973E-2</v>
      </c>
      <c r="AM581" s="43" cm="1">
        <f t="array" ref="AM581">MMULT($Y$6:$AH$6,TRANSPOSE(Z581:AI581))</f>
        <v>9.9494085535898665E-3</v>
      </c>
      <c r="BK581" s="4"/>
    </row>
    <row r="582" spans="1:63" ht="12.7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33">
        <v>-0.66107283473203804</v>
      </c>
      <c r="AA582" s="33">
        <v>0.72861914573532705</v>
      </c>
      <c r="AB582" s="33">
        <v>0.228180867470725</v>
      </c>
      <c r="AC582" s="33">
        <v>0.57011153273762405</v>
      </c>
      <c r="AD582" s="33">
        <v>0.21350750767000101</v>
      </c>
      <c r="AE582" s="33">
        <v>1.8314773836625501E-2</v>
      </c>
      <c r="AF582" s="33">
        <v>0.24319172082349799</v>
      </c>
      <c r="AG582" s="33">
        <v>-0.35382478190960598</v>
      </c>
      <c r="AH582" s="33">
        <v>-1.0838433913713099</v>
      </c>
      <c r="AI582" s="33">
        <v>1.0968154597383899</v>
      </c>
      <c r="AK582" cm="1">
        <f t="array" ref="AK582">MMULT(Z582:AI582,MMULT($AA$16:$AJ$25,TRANSPOSE(Z582:AI582)))</f>
        <v>5.1936929158185024E-4</v>
      </c>
      <c r="AL582">
        <f t="shared" si="69"/>
        <v>2.2789675109177187E-2</v>
      </c>
      <c r="AM582" s="43" cm="1">
        <f t="array" ref="AM582">MMULT($Y$6:$AH$6,TRANSPOSE(Z582:AI582))</f>
        <v>9.9681004688128849E-3</v>
      </c>
      <c r="BK582" s="4"/>
    </row>
    <row r="583" spans="1:63" ht="12.7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33">
        <v>-0.66234319199603997</v>
      </c>
      <c r="AA583" s="33">
        <v>0.73027633987750196</v>
      </c>
      <c r="AB583" s="33">
        <v>0.227975876260298</v>
      </c>
      <c r="AC583" s="33">
        <v>0.57087696421329703</v>
      </c>
      <c r="AD583" s="33">
        <v>0.21403823194270899</v>
      </c>
      <c r="AE583" s="33">
        <v>1.8481635076314399E-2</v>
      </c>
      <c r="AF583" s="33">
        <v>0.24276075929478799</v>
      </c>
      <c r="AG583" s="33">
        <v>-0.35482611448536699</v>
      </c>
      <c r="AH583" s="33">
        <v>-1.0863417993514599</v>
      </c>
      <c r="AI583" s="33">
        <v>1.09910129916719</v>
      </c>
      <c r="AK583" cm="1">
        <f t="array" ref="AK583">MMULT(Z583:AI583,MMULT($AA$16:$AJ$25,TRANSPOSE(Z583:AI583)))</f>
        <v>5.2144855946858505E-4</v>
      </c>
      <c r="AL583">
        <f t="shared" si="69"/>
        <v>2.2835248180577875E-2</v>
      </c>
      <c r="AM583" s="43" cm="1">
        <f t="array" ref="AM583">MMULT($Y$6:$AH$6,TRANSPOSE(Z583:AI583))</f>
        <v>9.9867923840358565E-3</v>
      </c>
      <c r="BK583" s="4"/>
    </row>
    <row r="584" spans="1:63" ht="12.7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33">
        <v>-0.66361354926004201</v>
      </c>
      <c r="AA584" s="33">
        <v>0.73193353401967698</v>
      </c>
      <c r="AB584" s="33">
        <v>0.227770885049871</v>
      </c>
      <c r="AC584" s="33">
        <v>0.57164239568897002</v>
      </c>
      <c r="AD584" s="33">
        <v>0.21456895621541799</v>
      </c>
      <c r="AE584" s="33">
        <v>1.86484963160033E-2</v>
      </c>
      <c r="AF584" s="33">
        <v>0.24232979776607799</v>
      </c>
      <c r="AG584" s="33">
        <v>-0.35582744706112801</v>
      </c>
      <c r="AH584" s="33">
        <v>-1.0888402073316199</v>
      </c>
      <c r="AI584" s="33">
        <v>1.1013871385959999</v>
      </c>
      <c r="AK584" cm="1">
        <f t="array" ref="AK584">MMULT(Z584:AI584,MMULT($AA$16:$AJ$25,TRANSPOSE(Z584:AI584)))</f>
        <v>5.2353224687971866E-4</v>
      </c>
      <c r="AL584">
        <f t="shared" si="69"/>
        <v>2.288082705847231E-2</v>
      </c>
      <c r="AM584" s="43" cm="1">
        <f t="array" ref="AM584">MMULT($Y$6:$AH$6,TRANSPOSE(Z584:AI584))</f>
        <v>1.0005484299258887E-2</v>
      </c>
      <c r="BK584" s="4"/>
    </row>
    <row r="585" spans="1:63" ht="12.7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33">
        <v>-0.66488390652404405</v>
      </c>
      <c r="AA585" s="33">
        <v>0.733590728161851</v>
      </c>
      <c r="AB585" s="33">
        <v>0.22756589383944401</v>
      </c>
      <c r="AC585" s="33">
        <v>0.572407827164643</v>
      </c>
      <c r="AD585" s="33">
        <v>0.215099680488126</v>
      </c>
      <c r="AE585" s="33">
        <v>1.8815357555692198E-2</v>
      </c>
      <c r="AF585" s="33">
        <v>0.24189883623736799</v>
      </c>
      <c r="AG585" s="33">
        <v>-0.35682877963688903</v>
      </c>
      <c r="AH585" s="33">
        <v>-1.0913386153117699</v>
      </c>
      <c r="AI585" s="33">
        <v>1.10367297802481</v>
      </c>
      <c r="AK585" cm="1">
        <f t="array" ref="AK585">MMULT(Z585:AI585,MMULT($AA$16:$AJ$25,TRANSPOSE(Z585:AI585)))</f>
        <v>5.2562035381524173E-4</v>
      </c>
      <c r="AL585">
        <f t="shared" si="69"/>
        <v>2.2926411708229479E-2</v>
      </c>
      <c r="AM585" s="43" cm="1">
        <f t="array" ref="AM585">MMULT($Y$6:$AH$6,TRANSPOSE(Z585:AI585))</f>
        <v>1.00241762144819E-2</v>
      </c>
      <c r="BK585" s="4"/>
    </row>
    <row r="586" spans="1:63" ht="12.7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33">
        <v>-0.66615426378804599</v>
      </c>
      <c r="AA586" s="33">
        <v>0.73524792230402602</v>
      </c>
      <c r="AB586" s="33">
        <v>0.22736090262901701</v>
      </c>
      <c r="AC586" s="33">
        <v>0.57317325864031599</v>
      </c>
      <c r="AD586" s="33">
        <v>0.215630404760834</v>
      </c>
      <c r="AE586" s="33">
        <v>1.89822187953811E-2</v>
      </c>
      <c r="AF586" s="33">
        <v>0.24146787470865799</v>
      </c>
      <c r="AG586" s="33">
        <v>-0.35783011221264999</v>
      </c>
      <c r="AH586" s="33">
        <v>-1.0938370232919301</v>
      </c>
      <c r="AI586" s="33">
        <v>1.1059588174536099</v>
      </c>
      <c r="AK586" cm="1">
        <f t="array" ref="AK586">MMULT(Z586:AI586,MMULT($AA$16:$AJ$25,TRANSPOSE(Z586:AI586)))</f>
        <v>5.2771288027515556E-4</v>
      </c>
      <c r="AL586">
        <f t="shared" si="69"/>
        <v>2.2972002095489098E-2</v>
      </c>
      <c r="AM586" s="43" cm="1">
        <f t="array" ref="AM586">MMULT($Y$6:$AH$6,TRANSPOSE(Z586:AI586))</f>
        <v>1.0042868129704884E-2</v>
      </c>
      <c r="BK586" s="4"/>
    </row>
    <row r="587" spans="1:63" ht="12.7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33">
        <v>-0.66742462105204703</v>
      </c>
      <c r="AA587" s="33">
        <v>0.73690511644620105</v>
      </c>
      <c r="AB587" s="33">
        <v>0.22715591141859001</v>
      </c>
      <c r="AC587" s="33">
        <v>0.57393869011598897</v>
      </c>
      <c r="AD587" s="33">
        <v>0.21616112903354301</v>
      </c>
      <c r="AE587" s="33">
        <v>1.9149080035070001E-2</v>
      </c>
      <c r="AF587" s="33">
        <v>0.24103691317994799</v>
      </c>
      <c r="AG587" s="33">
        <v>-0.358831444788411</v>
      </c>
      <c r="AH587" s="33">
        <v>-1.0963354312720801</v>
      </c>
      <c r="AI587" s="33">
        <v>1.10824465688242</v>
      </c>
      <c r="AK587" cm="1">
        <f t="array" ref="AK587">MMULT(Z587:AI587,MMULT($AA$16:$AJ$25,TRANSPOSE(Z587:AI587)))</f>
        <v>5.2980982625946288E-4</v>
      </c>
      <c r="AL587">
        <f t="shared" si="69"/>
        <v>2.3017598186158842E-2</v>
      </c>
      <c r="AM587" s="43" cm="1">
        <f t="array" ref="AM587">MMULT($Y$6:$AH$6,TRANSPOSE(Z587:AI587))</f>
        <v>1.0061560044927902E-2</v>
      </c>
      <c r="BK587" s="4"/>
    </row>
    <row r="588" spans="1:63" ht="12.7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33">
        <v>-0.66869497831604896</v>
      </c>
      <c r="AA588" s="33">
        <v>0.73856231058837596</v>
      </c>
      <c r="AB588" s="33">
        <v>0.22695092020816299</v>
      </c>
      <c r="AC588" s="33">
        <v>0.57470412159166195</v>
      </c>
      <c r="AD588" s="33">
        <v>0.21669185330625099</v>
      </c>
      <c r="AE588" s="33">
        <v>1.9315941274758899E-2</v>
      </c>
      <c r="AF588" s="33">
        <v>0.24060595165123799</v>
      </c>
      <c r="AG588" s="33">
        <v>-0.35983277736417202</v>
      </c>
      <c r="AH588" s="33">
        <v>-1.0988338392522301</v>
      </c>
      <c r="AI588" s="33">
        <v>1.1105304963112299</v>
      </c>
      <c r="AK588" cm="1">
        <f t="array" ref="AK588">MMULT(Z588:AI588,MMULT($AA$16:$AJ$25,TRANSPOSE(Z588:AI588)))</f>
        <v>5.3191119176816248E-4</v>
      </c>
      <c r="AL588">
        <f t="shared" si="69"/>
        <v>2.3063199946411653E-2</v>
      </c>
      <c r="AM588" s="43" cm="1">
        <f t="array" ref="AM588">MMULT($Y$6:$AH$6,TRANSPOSE(Z588:AI588))</f>
        <v>1.0080251960150919E-2</v>
      </c>
      <c r="BK588" s="4"/>
    </row>
    <row r="589" spans="1:63" ht="12.7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33">
        <v>-0.669965335580051</v>
      </c>
      <c r="AA589" s="33">
        <v>0.74021950473055098</v>
      </c>
      <c r="AB589" s="33">
        <v>0.22674592899773599</v>
      </c>
      <c r="AC589" s="33">
        <v>0.57546955306733505</v>
      </c>
      <c r="AD589" s="33">
        <v>0.21722257757895999</v>
      </c>
      <c r="AE589" s="33">
        <v>1.9482802514447801E-2</v>
      </c>
      <c r="AF589" s="33">
        <v>0.24017499012252799</v>
      </c>
      <c r="AG589" s="33">
        <v>-0.36083410993993298</v>
      </c>
      <c r="AH589" s="33">
        <v>-1.1013322472323901</v>
      </c>
      <c r="AI589" s="33">
        <v>1.11281633574004</v>
      </c>
      <c r="AK589" cm="1">
        <f t="array" ref="AK589">MMULT(Z589:AI589,MMULT($AA$16:$AJ$25,TRANSPOSE(Z589:AI589)))</f>
        <v>5.3401697680125696E-4</v>
      </c>
      <c r="AL589">
        <f t="shared" si="69"/>
        <v>2.3108807342683373E-2</v>
      </c>
      <c r="AM589" s="43" cm="1">
        <f t="array" ref="AM589">MMULT($Y$6:$AH$6,TRANSPOSE(Z589:AI589))</f>
        <v>1.0098943875373953E-2</v>
      </c>
      <c r="BK589" s="4"/>
    </row>
    <row r="590" spans="1:63" ht="12.7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33">
        <v>-0.67123569284405304</v>
      </c>
      <c r="AA590" s="33">
        <v>0.741876698872725</v>
      </c>
      <c r="AB590" s="33">
        <v>0.22654093778730899</v>
      </c>
      <c r="AC590" s="33">
        <v>0.57623498454300803</v>
      </c>
      <c r="AD590" s="33">
        <v>0.217753301851668</v>
      </c>
      <c r="AE590" s="33">
        <v>1.9649663754136699E-2</v>
      </c>
      <c r="AF590" s="33">
        <v>0.23974402859381799</v>
      </c>
      <c r="AG590" s="33">
        <v>-0.36183544251569399</v>
      </c>
      <c r="AH590" s="33">
        <v>-1.1038306552125401</v>
      </c>
      <c r="AI590" s="33">
        <v>1.1151021751688399</v>
      </c>
      <c r="AK590" cm="1">
        <f t="array" ref="AK590">MMULT(Z590:AI590,MMULT($AA$16:$AJ$25,TRANSPOSE(Z590:AI590)))</f>
        <v>5.3612718135873636E-4</v>
      </c>
      <c r="AL590">
        <f t="shared" si="69"/>
        <v>2.3154420341669889E-2</v>
      </c>
      <c r="AM590" s="43" cm="1">
        <f t="array" ref="AM590">MMULT($Y$6:$AH$6,TRANSPOSE(Z590:AI590))</f>
        <v>1.0117635790596918E-2</v>
      </c>
      <c r="BK590" s="4"/>
    </row>
    <row r="591" spans="1:63" ht="12.7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33">
        <v>-0.67250605010805498</v>
      </c>
      <c r="AA591" s="33">
        <v>0.74353389301490003</v>
      </c>
      <c r="AB591" s="33">
        <v>0.226335946576882</v>
      </c>
      <c r="AC591" s="33">
        <v>0.57700041601868102</v>
      </c>
      <c r="AD591" s="33">
        <v>0.218284026124376</v>
      </c>
      <c r="AE591" s="33">
        <v>1.98165249938256E-2</v>
      </c>
      <c r="AF591" s="33">
        <v>0.23931306706510799</v>
      </c>
      <c r="AG591" s="33">
        <v>-0.36283677509145501</v>
      </c>
      <c r="AH591" s="33">
        <v>-1.1063290631927001</v>
      </c>
      <c r="AI591" s="33">
        <v>1.11738801459765</v>
      </c>
      <c r="AK591" cm="1">
        <f t="array" ref="AK591">MMULT(Z591:AI591,MMULT($AA$16:$AJ$25,TRANSPOSE(Z591:AI591)))</f>
        <v>5.3824180544061509E-4</v>
      </c>
      <c r="AL591">
        <f t="shared" si="69"/>
        <v>2.3200038910325453E-2</v>
      </c>
      <c r="AM591" s="43" cm="1">
        <f t="array" ref="AM591">MMULT($Y$6:$AH$6,TRANSPOSE(Z591:AI591))</f>
        <v>1.0136327705819948E-2</v>
      </c>
      <c r="BK591" s="4"/>
    </row>
    <row r="592" spans="1:63" ht="12.7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33">
        <v>-0.67377640737205602</v>
      </c>
      <c r="AA592" s="33">
        <v>0.74519108715707505</v>
      </c>
      <c r="AB592" s="33">
        <v>0.226130955366455</v>
      </c>
      <c r="AC592" s="33">
        <v>0.577765847494354</v>
      </c>
      <c r="AD592" s="33">
        <v>0.21881475039708501</v>
      </c>
      <c r="AE592" s="33">
        <v>1.9983386233514502E-2</v>
      </c>
      <c r="AF592" s="33">
        <v>0.23888210553639799</v>
      </c>
      <c r="AG592" s="33">
        <v>-0.36383810766721603</v>
      </c>
      <c r="AH592" s="33">
        <v>-1.1088274711728501</v>
      </c>
      <c r="AI592" s="33">
        <v>1.1196738540264599</v>
      </c>
      <c r="AK592" cm="1">
        <f t="array" ref="AK592">MMULT(Z592:AI592,MMULT($AA$16:$AJ$25,TRANSPOSE(Z592:AI592)))</f>
        <v>5.4036084904688318E-4</v>
      </c>
      <c r="AL592">
        <f t="shared" si="69"/>
        <v>2.3245663015859178E-2</v>
      </c>
      <c r="AM592" s="43" cm="1">
        <f t="array" ref="AM592">MMULT($Y$6:$AH$6,TRANSPOSE(Z592:AI592))</f>
        <v>1.0155019621042967E-2</v>
      </c>
      <c r="BK592" s="4"/>
    </row>
    <row r="593" spans="1:63" ht="12.7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33">
        <v>-0.67504676463605795</v>
      </c>
      <c r="AA593" s="33">
        <v>0.74684828129924996</v>
      </c>
      <c r="AB593" s="33">
        <v>0.225925964156028</v>
      </c>
      <c r="AC593" s="33">
        <v>0.57853127897002699</v>
      </c>
      <c r="AD593" s="33">
        <v>0.21934547466979301</v>
      </c>
      <c r="AE593" s="33">
        <v>2.01502474732034E-2</v>
      </c>
      <c r="AF593" s="33">
        <v>0.23845114400768799</v>
      </c>
      <c r="AG593" s="33">
        <v>-0.36483944024297699</v>
      </c>
      <c r="AH593" s="33">
        <v>-1.1113258791530001</v>
      </c>
      <c r="AI593" s="33">
        <v>1.12195969345526</v>
      </c>
      <c r="AK593" cm="1">
        <f t="array" ref="AK593">MMULT(Z593:AI593,MMULT($AA$16:$AJ$25,TRANSPOSE(Z593:AI593)))</f>
        <v>5.4248431217753944E-4</v>
      </c>
      <c r="AL593">
        <f t="shared" si="69"/>
        <v>2.3291292625733321E-2</v>
      </c>
      <c r="AM593" s="43" cm="1">
        <f t="array" ref="AM593">MMULT($Y$6:$AH$6,TRANSPOSE(Z593:AI593))</f>
        <v>1.0173711536265936E-2</v>
      </c>
      <c r="BK593" s="4"/>
    </row>
    <row r="594" spans="1:63" ht="12.7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33">
        <v>-0.67631712190005999</v>
      </c>
      <c r="AA594" s="33">
        <v>0.74850547544142498</v>
      </c>
      <c r="AB594" s="33">
        <v>0.22572097294560101</v>
      </c>
      <c r="AC594" s="33">
        <v>0.57929671044569997</v>
      </c>
      <c r="AD594" s="33">
        <v>0.21987619894250199</v>
      </c>
      <c r="AE594" s="33">
        <v>2.0317108712892301E-2</v>
      </c>
      <c r="AF594" s="33">
        <v>0.23802018247897799</v>
      </c>
      <c r="AG594" s="33">
        <v>-0.365840772818738</v>
      </c>
      <c r="AH594" s="33">
        <v>-1.1138242871331601</v>
      </c>
      <c r="AI594" s="33">
        <v>1.1242455328840699</v>
      </c>
      <c r="AK594" cm="1">
        <f t="array" ref="AK594">MMULT(Z594:AI594,MMULT($AA$16:$AJ$25,TRANSPOSE(Z594:AI594)))</f>
        <v>5.4461219483259459E-4</v>
      </c>
      <c r="AL594">
        <f t="shared" si="69"/>
        <v>2.3336927707660975E-2</v>
      </c>
      <c r="AM594" s="43" cm="1">
        <f t="array" ref="AM594">MMULT($Y$6:$AH$6,TRANSPOSE(Z594:AI594))</f>
        <v>1.0192403451488969E-2</v>
      </c>
      <c r="BK594" s="4"/>
    </row>
    <row r="595" spans="1:63" ht="12.7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33">
        <v>-0.67758747916406203</v>
      </c>
      <c r="AA595" s="33">
        <v>0.75016266958359901</v>
      </c>
      <c r="AB595" s="33">
        <v>0.22551598173517401</v>
      </c>
      <c r="AC595" s="33">
        <v>0.58006214192137295</v>
      </c>
      <c r="AD595" s="33">
        <v>0.22040692321520999</v>
      </c>
      <c r="AE595" s="33">
        <v>2.0483969952581199E-2</v>
      </c>
      <c r="AF595" s="33">
        <v>0.23758922095026799</v>
      </c>
      <c r="AG595" s="33">
        <v>-0.36684210539449902</v>
      </c>
      <c r="AH595" s="33">
        <v>-1.1163226951133101</v>
      </c>
      <c r="AI595" s="33">
        <v>1.12653137231288</v>
      </c>
      <c r="AK595" cm="1">
        <f t="array" ref="AK595">MMULT(Z595:AI595,MMULT($AA$16:$AJ$25,TRANSPOSE(Z595:AI595)))</f>
        <v>5.46744497012039E-4</v>
      </c>
      <c r="AL595">
        <f t="shared" si="69"/>
        <v>2.3382568229602989E-2</v>
      </c>
      <c r="AM595" s="43" cm="1">
        <f t="array" ref="AM595">MMULT($Y$6:$AH$6,TRANSPOSE(Z595:AI595))</f>
        <v>1.021109536671198E-2</v>
      </c>
      <c r="BK595" s="4"/>
    </row>
    <row r="596" spans="1:63" ht="12.7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33">
        <v>-0.67885783642806397</v>
      </c>
      <c r="AA596" s="33">
        <v>0.75181986372577403</v>
      </c>
      <c r="AB596" s="33">
        <v>0.22531099052474701</v>
      </c>
      <c r="AC596" s="33">
        <v>0.58082757339704605</v>
      </c>
      <c r="AD596" s="33">
        <v>0.220937647487918</v>
      </c>
      <c r="AE596" s="33">
        <v>2.0650831192270101E-2</v>
      </c>
      <c r="AF596" s="33">
        <v>0.23715825942155799</v>
      </c>
      <c r="AG596" s="33">
        <v>-0.36784343797025998</v>
      </c>
      <c r="AH596" s="33">
        <v>-1.11882110309347</v>
      </c>
      <c r="AI596" s="33">
        <v>1.1288172117416799</v>
      </c>
      <c r="AK596" cm="1">
        <f t="array" ref="AK596">MMULT(Z596:AI596,MMULT($AA$16:$AJ$25,TRANSPOSE(Z596:AI596)))</f>
        <v>5.4888121871587417E-4</v>
      </c>
      <c r="AL596">
        <f t="shared" si="69"/>
        <v>2.34282141597663E-2</v>
      </c>
      <c r="AM596" s="43" cm="1">
        <f t="array" ref="AM596">MMULT($Y$6:$AH$6,TRANSPOSE(Z596:AI596))</f>
        <v>1.0229787281934966E-2</v>
      </c>
      <c r="BK596" s="4"/>
    </row>
    <row r="597" spans="1:63" ht="12.7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33">
        <v>-0.68012819369206501</v>
      </c>
      <c r="AA597" s="33">
        <v>0.75347705786794905</v>
      </c>
      <c r="AB597" s="33">
        <v>0.22510599931431999</v>
      </c>
      <c r="AC597" s="33">
        <v>0.58159300487271903</v>
      </c>
      <c r="AD597" s="33">
        <v>0.221468371760627</v>
      </c>
      <c r="AE597" s="33">
        <v>2.0817692431958999E-2</v>
      </c>
      <c r="AF597" s="33">
        <v>0.23672729789284799</v>
      </c>
      <c r="AG597" s="33">
        <v>-0.36884477054602099</v>
      </c>
      <c r="AH597" s="33">
        <v>-1.12131951107362</v>
      </c>
      <c r="AI597" s="33">
        <v>1.13110305117049</v>
      </c>
      <c r="AK597" cm="1">
        <f t="array" ref="AK597">MMULT(Z597:AI597,MMULT($AA$16:$AJ$25,TRANSPOSE(Z597:AI597)))</f>
        <v>5.5102235994410303E-4</v>
      </c>
      <c r="AL597">
        <f t="shared" si="69"/>
        <v>2.3473865466601428E-2</v>
      </c>
      <c r="AM597" s="43" cm="1">
        <f t="array" ref="AM597">MMULT($Y$6:$AH$6,TRANSPOSE(Z597:AI597))</f>
        <v>1.0248479197157986E-2</v>
      </c>
      <c r="BK597" s="4"/>
    </row>
    <row r="598" spans="1:63" ht="12.7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33">
        <v>-0.68139855095606705</v>
      </c>
      <c r="AA598" s="33">
        <v>0.75513425201012396</v>
      </c>
      <c r="AB598" s="33">
        <v>0.22490100810389299</v>
      </c>
      <c r="AC598" s="33">
        <v>0.58235843634839202</v>
      </c>
      <c r="AD598" s="33">
        <v>0.22199909603333501</v>
      </c>
      <c r="AE598" s="33">
        <v>2.09845536716479E-2</v>
      </c>
      <c r="AF598" s="33">
        <v>0.23629633636413799</v>
      </c>
      <c r="AG598" s="33">
        <v>-0.36984610312178201</v>
      </c>
      <c r="AH598" s="33">
        <v>-1.12381791905377</v>
      </c>
      <c r="AI598" s="33">
        <v>1.1333888905992999</v>
      </c>
      <c r="AK598" cm="1">
        <f t="array" ref="AK598">MMULT(Z598:AI598,MMULT($AA$16:$AJ$25,TRANSPOSE(Z598:AI598)))</f>
        <v>5.5316792069672418E-4</v>
      </c>
      <c r="AL598">
        <f t="shared" si="69"/>
        <v>2.3519522118800037E-2</v>
      </c>
      <c r="AM598" s="43" cm="1">
        <f t="array" ref="AM598">MMULT($Y$6:$AH$6,TRANSPOSE(Z598:AI598))</f>
        <v>1.0267171112381001E-2</v>
      </c>
      <c r="BK598" s="4"/>
    </row>
    <row r="599" spans="1:63" ht="12.7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33">
        <v>-0.68266890822006898</v>
      </c>
      <c r="AA599" s="33">
        <v>0.75679144615229899</v>
      </c>
      <c r="AB599" s="33">
        <v>0.22469601689346599</v>
      </c>
      <c r="AC599" s="33">
        <v>0.583123867824065</v>
      </c>
      <c r="AD599" s="33">
        <v>0.22252982030604401</v>
      </c>
      <c r="AE599" s="33">
        <v>2.1151414911336801E-2</v>
      </c>
      <c r="AF599" s="33">
        <v>0.23586537483542799</v>
      </c>
      <c r="AG599" s="33">
        <v>-0.37084743569754303</v>
      </c>
      <c r="AH599" s="33">
        <v>-1.12631632703393</v>
      </c>
      <c r="AI599" s="33">
        <v>1.13567473002811</v>
      </c>
      <c r="AK599" cm="1">
        <f t="array" ref="AK599">MMULT(Z599:AI599,MMULT($AA$16:$AJ$25,TRANSPOSE(Z599:AI599)))</f>
        <v>5.5531790097374011E-4</v>
      </c>
      <c r="AL599">
        <f t="shared" si="69"/>
        <v>2.3565184085292866E-2</v>
      </c>
      <c r="AM599" s="43" cm="1">
        <f t="array" ref="AM599">MMULT($Y$6:$AH$6,TRANSPOSE(Z599:AI599))</f>
        <v>1.0285863027604033E-2</v>
      </c>
      <c r="BK599" s="4"/>
    </row>
    <row r="600" spans="1:63" ht="12.7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33">
        <v>-0.68393926548407102</v>
      </c>
      <c r="AA600" s="33">
        <v>0.75844864029447301</v>
      </c>
      <c r="AB600" s="33">
        <v>0.224491025683039</v>
      </c>
      <c r="AC600" s="33">
        <v>0.58388929929973798</v>
      </c>
      <c r="AD600" s="33">
        <v>0.22306054457875199</v>
      </c>
      <c r="AE600" s="33">
        <v>2.1318276151025699E-2</v>
      </c>
      <c r="AF600" s="33">
        <v>0.23543441330671799</v>
      </c>
      <c r="AG600" s="33">
        <v>-0.37184876827330399</v>
      </c>
      <c r="AH600" s="33">
        <v>-1.12881473501408</v>
      </c>
      <c r="AI600" s="33">
        <v>1.1379605694569099</v>
      </c>
      <c r="AK600" cm="1">
        <f t="array" ref="AK600">MMULT(Z600:AI600,MMULT($AA$16:$AJ$25,TRANSPOSE(Z600:AI600)))</f>
        <v>5.5747230077514095E-4</v>
      </c>
      <c r="AL600">
        <f t="shared" si="69"/>
        <v>2.3610851335247124E-2</v>
      </c>
      <c r="AM600" s="43" cm="1">
        <f t="array" ref="AM600">MMULT($Y$6:$AH$6,TRANSPOSE(Z600:AI600))</f>
        <v>1.0304554942826999E-2</v>
      </c>
      <c r="BK600" s="4"/>
    </row>
    <row r="601" spans="1:63" ht="12.7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33">
        <v>-0.68520962274807296</v>
      </c>
      <c r="AA601" s="33">
        <v>0.76010583443664803</v>
      </c>
      <c r="AB601" s="33">
        <v>0.224286034472612</v>
      </c>
      <c r="AC601" s="33">
        <v>0.58465473077541097</v>
      </c>
      <c r="AD601" s="33">
        <v>0.22359126885146</v>
      </c>
      <c r="AE601" s="33">
        <v>2.1485137390714601E-2</v>
      </c>
      <c r="AF601" s="33">
        <v>0.23500345177800799</v>
      </c>
      <c r="AG601" s="33">
        <v>-0.372850100849065</v>
      </c>
      <c r="AH601" s="33">
        <v>-1.13131314299424</v>
      </c>
      <c r="AI601" s="33">
        <v>1.14024640888572</v>
      </c>
      <c r="AK601" cm="1">
        <f t="array" ref="AK601">MMULT(Z601:AI601,MMULT($AA$16:$AJ$25,TRANSPOSE(Z601:AI601)))</f>
        <v>5.5963112010094112E-4</v>
      </c>
      <c r="AL601">
        <f t="shared" si="69"/>
        <v>2.3656523838065074E-2</v>
      </c>
      <c r="AM601" s="43" cm="1">
        <f t="array" ref="AM601">MMULT($Y$6:$AH$6,TRANSPOSE(Z601:AI601))</f>
        <v>1.032324685805003E-2</v>
      </c>
      <c r="BK601" s="4"/>
    </row>
    <row r="602" spans="1:63" ht="12.7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33">
        <v>-0.686479980012074</v>
      </c>
      <c r="AA602" s="33">
        <v>0.76176302857882305</v>
      </c>
      <c r="AB602" s="33">
        <v>0.224081043262185</v>
      </c>
      <c r="AC602" s="33">
        <v>0.58542016225108395</v>
      </c>
      <c r="AD602" s="33">
        <v>0.224121993124169</v>
      </c>
      <c r="AE602" s="33">
        <v>2.1651998630403499E-2</v>
      </c>
      <c r="AF602" s="33">
        <v>0.23457249024929799</v>
      </c>
      <c r="AG602" s="33">
        <v>-0.37385143342482602</v>
      </c>
      <c r="AH602" s="33">
        <v>-1.13381155097439</v>
      </c>
      <c r="AI602" s="33">
        <v>1.1425322483145299</v>
      </c>
      <c r="AK602" cm="1">
        <f t="array" ref="AK602">MMULT(Z602:AI602,MMULT($AA$16:$AJ$25,TRANSPOSE(Z602:AI602)))</f>
        <v>5.6179435895113065E-4</v>
      </c>
      <c r="AL602">
        <f t="shared" si="69"/>
        <v>2.3702201563380789E-2</v>
      </c>
      <c r="AM602" s="43" cm="1">
        <f t="array" ref="AM602">MMULT($Y$6:$AH$6,TRANSPOSE(Z602:AI602))</f>
        <v>1.034193877327305E-2</v>
      </c>
      <c r="BK602" s="4"/>
    </row>
    <row r="603" spans="1:63" ht="12.7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33">
        <v>-0.68775033727607604</v>
      </c>
      <c r="AA603" s="33">
        <v>0.76342022272099797</v>
      </c>
      <c r="AB603" s="33">
        <v>0.22387605205175801</v>
      </c>
      <c r="AC603" s="33">
        <v>0.58618559372675705</v>
      </c>
      <c r="AD603" s="33">
        <v>0.22465271739687701</v>
      </c>
      <c r="AE603" s="33">
        <v>2.18188598700924E-2</v>
      </c>
      <c r="AF603" s="33">
        <v>0.23414152872058799</v>
      </c>
      <c r="AG603" s="33">
        <v>-0.37485276600058698</v>
      </c>
      <c r="AH603" s="33">
        <v>-1.13630995895454</v>
      </c>
      <c r="AI603" s="33">
        <v>1.14481808774333</v>
      </c>
      <c r="AK603" cm="1">
        <f t="array" ref="AK603">MMULT(Z603:AI603,MMULT($AA$16:$AJ$25,TRANSPOSE(Z603:AI603)))</f>
        <v>5.6396201732570824E-4</v>
      </c>
      <c r="AL603">
        <f t="shared" si="69"/>
        <v>2.3747884481058693E-2</v>
      </c>
      <c r="AM603" s="43" cm="1">
        <f t="array" ref="AM603">MMULT($Y$6:$AH$6,TRANSPOSE(Z603:AI603))</f>
        <v>1.036063068849602E-2</v>
      </c>
      <c r="BK603" s="4"/>
    </row>
    <row r="604" spans="1:63" ht="12.7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33">
        <v>-0.68902069454007797</v>
      </c>
      <c r="AA604" s="33">
        <v>0.76507741686317299</v>
      </c>
      <c r="AB604" s="33">
        <v>0.22367106084133101</v>
      </c>
      <c r="AC604" s="33">
        <v>0.58695102520243003</v>
      </c>
      <c r="AD604" s="33">
        <v>0.22518344166958601</v>
      </c>
      <c r="AE604" s="33">
        <v>2.1985721109781298E-2</v>
      </c>
      <c r="AF604" s="33">
        <v>0.23371056719187799</v>
      </c>
      <c r="AG604" s="33">
        <v>-0.37585409857634799</v>
      </c>
      <c r="AH604" s="33">
        <v>-1.1388083669347</v>
      </c>
      <c r="AI604" s="33">
        <v>1.1471039271721399</v>
      </c>
      <c r="AK604" cm="1">
        <f t="array" ref="AK604">MMULT(Z604:AI604,MMULT($AA$16:$AJ$25,TRANSPOSE(Z604:AI604)))</f>
        <v>5.6613409522468495E-4</v>
      </c>
      <c r="AL604">
        <f t="shared" si="69"/>
        <v>2.3793572561191498E-2</v>
      </c>
      <c r="AM604" s="43" cm="1">
        <f t="array" ref="AM604">MMULT($Y$6:$AH$6,TRANSPOSE(Z604:AI604))</f>
        <v>1.037932260371905E-2</v>
      </c>
      <c r="BK604" s="4"/>
    </row>
    <row r="605" spans="1:63" ht="12.7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33">
        <v>-0.69029105180408001</v>
      </c>
      <c r="AA605" s="33">
        <v>0.76673461100534701</v>
      </c>
      <c r="AB605" s="33">
        <v>0.22346606963090401</v>
      </c>
      <c r="AC605" s="33">
        <v>0.58771645667810302</v>
      </c>
      <c r="AD605" s="33">
        <v>0.22571416594229399</v>
      </c>
      <c r="AE605" s="33">
        <v>2.21525823494702E-2</v>
      </c>
      <c r="AF605" s="33">
        <v>0.23327960566316799</v>
      </c>
      <c r="AG605" s="33">
        <v>-0.37685543115210901</v>
      </c>
      <c r="AH605" s="33">
        <v>-1.14130677491485</v>
      </c>
      <c r="AI605" s="33">
        <v>1.14938976660095</v>
      </c>
      <c r="AK605" cm="1">
        <f t="array" ref="AK605">MMULT(Z605:AI605,MMULT($AA$16:$AJ$25,TRANSPOSE(Z605:AI605)))</f>
        <v>5.683105926480509E-4</v>
      </c>
      <c r="AL605">
        <f t="shared" si="69"/>
        <v>2.3839265774097382E-2</v>
      </c>
      <c r="AM605" s="43" cm="1">
        <f t="array" ref="AM605">MMULT($Y$6:$AH$6,TRANSPOSE(Z605:AI605))</f>
        <v>1.0398014518942063E-2</v>
      </c>
      <c r="BK605" s="4"/>
    </row>
    <row r="606" spans="1:63" ht="12.7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33">
        <v>-0.69156140906808194</v>
      </c>
      <c r="AA606" s="33">
        <v>0.76839180514752203</v>
      </c>
      <c r="AB606" s="33">
        <v>0.22326107842047699</v>
      </c>
      <c r="AC606" s="33">
        <v>0.588481888153776</v>
      </c>
      <c r="AD606" s="33">
        <v>0.22624489021500199</v>
      </c>
      <c r="AE606" s="33">
        <v>2.2319443589159101E-2</v>
      </c>
      <c r="AF606" s="33">
        <v>0.23284864413445799</v>
      </c>
      <c r="AG606" s="33">
        <v>-0.37785676372787003</v>
      </c>
      <c r="AH606" s="33">
        <v>-1.14380518289501</v>
      </c>
      <c r="AI606" s="33">
        <v>1.1516756060297599</v>
      </c>
      <c r="AK606" cm="1">
        <f t="array" ref="AK606">MMULT(Z606:AI606,MMULT($AA$16:$AJ$25,TRANSPOSE(Z606:AI606)))</f>
        <v>5.7049150959581174E-4</v>
      </c>
      <c r="AL606">
        <f t="shared" si="69"/>
        <v>2.3884964090318657E-2</v>
      </c>
      <c r="AM606" s="43" cm="1">
        <f t="array" ref="AM606">MMULT($Y$6:$AH$6,TRANSPOSE(Z606:AI606))</f>
        <v>1.0416706434165094E-2</v>
      </c>
      <c r="BK606" s="4"/>
    </row>
    <row r="607" spans="1:63" ht="12.7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33">
        <v>-0.69283176633208299</v>
      </c>
      <c r="AA607" s="33">
        <v>0.77004899928969694</v>
      </c>
      <c r="AB607" s="33">
        <v>0.22305608721004999</v>
      </c>
      <c r="AC607" s="33">
        <v>0.58924731962944898</v>
      </c>
      <c r="AD607" s="33">
        <v>0.226775614487711</v>
      </c>
      <c r="AE607" s="33">
        <v>2.2486304828847999E-2</v>
      </c>
      <c r="AF607" s="33">
        <v>0.23241768260574799</v>
      </c>
      <c r="AG607" s="33">
        <v>-0.37885809630363099</v>
      </c>
      <c r="AH607" s="33">
        <v>-1.14630359087516</v>
      </c>
      <c r="AI607" s="33">
        <v>1.1539614454585601</v>
      </c>
      <c r="AK607" cm="1">
        <f t="array" ref="AK607">MMULT(Z607:AI607,MMULT($AA$16:$AJ$25,TRANSPOSE(Z607:AI607)))</f>
        <v>5.7267684606795771E-4</v>
      </c>
      <c r="AL607">
        <f t="shared" si="69"/>
        <v>2.393066748061904E-2</v>
      </c>
      <c r="AM607" s="43" cm="1">
        <f t="array" ref="AM607">MMULT($Y$6:$AH$6,TRANSPOSE(Z607:AI607))</f>
        <v>1.0435398349388066E-2</v>
      </c>
      <c r="BK607" s="4"/>
    </row>
    <row r="608" spans="1:63" ht="12.7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33">
        <v>-0.69410212359608503</v>
      </c>
      <c r="AA608" s="33">
        <v>0.77170619343187197</v>
      </c>
      <c r="AB608" s="33">
        <v>0.22285109599962299</v>
      </c>
      <c r="AC608" s="33">
        <v>0.59001275110512197</v>
      </c>
      <c r="AD608" s="33">
        <v>0.227306338760419</v>
      </c>
      <c r="AE608" s="33">
        <v>2.2653166068536901E-2</v>
      </c>
      <c r="AF608" s="33">
        <v>0.23198672107703799</v>
      </c>
      <c r="AG608" s="33">
        <v>-0.379859428879392</v>
      </c>
      <c r="AH608" s="33">
        <v>-1.14880199885531</v>
      </c>
      <c r="AI608" s="33">
        <v>1.1562472848873699</v>
      </c>
      <c r="AK608" cm="1">
        <f t="array" ref="AK608">MMULT(Z608:AI608,MMULT($AA$16:$AJ$25,TRANSPOSE(Z608:AI608)))</f>
        <v>5.7486660206450019E-4</v>
      </c>
      <c r="AL608">
        <f t="shared" si="69"/>
        <v>2.3976375915982385E-2</v>
      </c>
      <c r="AM608" s="43" cm="1">
        <f t="array" ref="AM608">MMULT($Y$6:$AH$6,TRANSPOSE(Z608:AI608))</f>
        <v>1.0454090264611082E-2</v>
      </c>
      <c r="BK608" s="4"/>
    </row>
    <row r="609" spans="1:63" ht="12.7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33">
        <v>-0.69537248086008696</v>
      </c>
      <c r="AA609" s="33">
        <v>0.77336338757404699</v>
      </c>
      <c r="AB609" s="33">
        <v>0.222646104789196</v>
      </c>
      <c r="AC609" s="33">
        <v>0.59077818258079495</v>
      </c>
      <c r="AD609" s="33">
        <v>0.22783706303312801</v>
      </c>
      <c r="AE609" s="33">
        <v>2.2820027308225799E-2</v>
      </c>
      <c r="AF609" s="33">
        <v>0.23155575954832799</v>
      </c>
      <c r="AG609" s="33">
        <v>-0.38086076145515302</v>
      </c>
      <c r="AH609" s="33">
        <v>-1.15130040683547</v>
      </c>
      <c r="AI609" s="33">
        <v>1.1585331243161801</v>
      </c>
      <c r="AK609" cm="1">
        <f t="array" ref="AK609">MMULT(Z609:AI609,MMULT($AA$16:$AJ$25,TRANSPOSE(Z609:AI609)))</f>
        <v>5.7706077758543778E-4</v>
      </c>
      <c r="AL609">
        <f t="shared" si="69"/>
        <v>2.4022089367609925E-2</v>
      </c>
      <c r="AM609" s="43" cm="1">
        <f t="array" ref="AM609">MMULT($Y$6:$AH$6,TRANSPOSE(Z609:AI609))</f>
        <v>1.0472782179834115E-2</v>
      </c>
      <c r="BK609" s="4"/>
    </row>
    <row r="610" spans="1:63" ht="12.7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33">
        <v>-0.696642838124089</v>
      </c>
      <c r="AA610" s="33">
        <v>0.77502058171622101</v>
      </c>
      <c r="AB610" s="33">
        <v>0.222441113578769</v>
      </c>
      <c r="AC610" s="33">
        <v>0.59154361405646805</v>
      </c>
      <c r="AD610" s="33">
        <v>0.22836778730583601</v>
      </c>
      <c r="AE610" s="33">
        <v>2.29868885479147E-2</v>
      </c>
      <c r="AF610" s="33">
        <v>0.23112479801961799</v>
      </c>
      <c r="AG610" s="33">
        <v>-0.38186209403091398</v>
      </c>
      <c r="AH610" s="33">
        <v>-1.15379881481562</v>
      </c>
      <c r="AI610" s="33">
        <v>1.1608189637449799</v>
      </c>
      <c r="AK610" cm="1">
        <f t="array" ref="AK610">MMULT(Z610:AI610,MMULT($AA$16:$AJ$25,TRANSPOSE(Z610:AI610)))</f>
        <v>5.7925937263075995E-4</v>
      </c>
      <c r="AL610">
        <f t="shared" si="69"/>
        <v>2.4067807806918352E-2</v>
      </c>
      <c r="AM610" s="43" cm="1">
        <f t="array" ref="AM610">MMULT($Y$6:$AH$6,TRANSPOSE(Z610:AI610))</f>
        <v>1.0491474095057081E-2</v>
      </c>
      <c r="BK610" s="4"/>
    </row>
    <row r="611" spans="1:63" ht="12.7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33">
        <v>-0.69791319538809105</v>
      </c>
      <c r="AA611" s="33">
        <v>0.77667777585839604</v>
      </c>
      <c r="AB611" s="33">
        <v>0.222236122368342</v>
      </c>
      <c r="AC611" s="33">
        <v>0.59230904553214103</v>
      </c>
      <c r="AD611" s="33">
        <v>0.22889851157854399</v>
      </c>
      <c r="AE611" s="33">
        <v>2.3153749787603602E-2</v>
      </c>
      <c r="AF611" s="33">
        <v>0.23069383649090799</v>
      </c>
      <c r="AG611" s="33">
        <v>-0.38286342660667499</v>
      </c>
      <c r="AH611" s="33">
        <v>-1.15629722279578</v>
      </c>
      <c r="AI611" s="33">
        <v>1.1631048031737901</v>
      </c>
      <c r="AK611" cm="1">
        <f t="array" ref="AK611">MMULT(Z611:AI611,MMULT($AA$16:$AJ$25,TRANSPOSE(Z611:AI611)))</f>
        <v>5.8146238720048168E-4</v>
      </c>
      <c r="AL611">
        <f t="shared" si="69"/>
        <v>2.4113531205538555E-2</v>
      </c>
      <c r="AM611" s="43" cm="1">
        <f t="array" ref="AM611">MMULT($Y$6:$AH$6,TRANSPOSE(Z611:AI611))</f>
        <v>1.0510166010280111E-2</v>
      </c>
      <c r="BK611" s="4"/>
    </row>
    <row r="612" spans="1:63" ht="12.7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33">
        <v>-0.69918355265209198</v>
      </c>
      <c r="AA612" s="33">
        <v>0.77833497000057095</v>
      </c>
      <c r="AB612" s="33">
        <v>0.22203113115791501</v>
      </c>
      <c r="AC612" s="33">
        <v>0.59307447700781402</v>
      </c>
      <c r="AD612" s="33">
        <v>0.22942923585125299</v>
      </c>
      <c r="AE612" s="33">
        <v>2.33206110272925E-2</v>
      </c>
      <c r="AF612" s="33">
        <v>0.23026287496219799</v>
      </c>
      <c r="AG612" s="33">
        <v>-0.38386475918243601</v>
      </c>
      <c r="AH612" s="33">
        <v>-1.15879563077593</v>
      </c>
      <c r="AI612" s="33">
        <v>1.1653906426025999</v>
      </c>
      <c r="AK612" cm="1">
        <f t="array" ref="AK612">MMULT(Z612:AI612,MMULT($AA$16:$AJ$25,TRANSPOSE(Z612:AI612)))</f>
        <v>5.8366982129459265E-4</v>
      </c>
      <c r="AL612">
        <f t="shared" si="69"/>
        <v>2.4159259535312599E-2</v>
      </c>
      <c r="AM612" s="43" cm="1">
        <f t="array" ref="AM612">MMULT($Y$6:$AH$6,TRANSPOSE(Z612:AI612))</f>
        <v>1.0528857925503132E-2</v>
      </c>
      <c r="BK612" s="4"/>
    </row>
    <row r="613" spans="1:63" ht="12.7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33">
        <v>-0.70045390991609402</v>
      </c>
      <c r="AA613" s="33">
        <v>0.77999216414274597</v>
      </c>
      <c r="AB613" s="33">
        <v>0.22182613994748801</v>
      </c>
      <c r="AC613" s="33">
        <v>0.593839908483487</v>
      </c>
      <c r="AD613" s="33">
        <v>0.229959960123961</v>
      </c>
      <c r="AE613" s="33">
        <v>2.3487472266981401E-2</v>
      </c>
      <c r="AF613" s="33">
        <v>0.22983191343348899</v>
      </c>
      <c r="AG613" s="33">
        <v>-0.38486609175819703</v>
      </c>
      <c r="AH613" s="33">
        <v>-1.1612940387560799</v>
      </c>
      <c r="AI613" s="33">
        <v>1.1676764820314101</v>
      </c>
      <c r="AK613" cm="1">
        <f t="array" ref="AK613">MMULT(Z613:AI613,MMULT($AA$16:$AJ$25,TRANSPOSE(Z613:AI613)))</f>
        <v>5.8588167491309602E-4</v>
      </c>
      <c r="AL613">
        <f t="shared" si="69"/>
        <v>2.4204992768292577E-2</v>
      </c>
      <c r="AM613" s="43" cm="1">
        <f t="array" ref="AM613">MMULT($Y$6:$AH$6,TRANSPOSE(Z613:AI613))</f>
        <v>1.0547549840726148E-2</v>
      </c>
      <c r="BK613" s="4"/>
    </row>
    <row r="614" spans="1:63" ht="12.7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33">
        <v>-0.70172426718009595</v>
      </c>
      <c r="AA614" s="33">
        <v>0.78164935828492099</v>
      </c>
      <c r="AB614" s="33">
        <v>0.22162114873706101</v>
      </c>
      <c r="AC614" s="33">
        <v>0.59460533995915998</v>
      </c>
      <c r="AD614" s="33">
        <v>0.23049068439667</v>
      </c>
      <c r="AE614" s="33">
        <v>2.3654333506670198E-2</v>
      </c>
      <c r="AF614" s="33">
        <v>0.22940095190477899</v>
      </c>
      <c r="AG614" s="33">
        <v>-0.38586742433395799</v>
      </c>
      <c r="AH614" s="33">
        <v>-1.1637924467362399</v>
      </c>
      <c r="AI614" s="33">
        <v>1.16996232146021</v>
      </c>
      <c r="AK614" cm="1">
        <f t="array" ref="AK614">MMULT(Z614:AI614,MMULT($AA$16:$AJ$25,TRANSPOSE(Z614:AI614)))</f>
        <v>5.8809794805598993E-4</v>
      </c>
      <c r="AL614">
        <f t="shared" si="69"/>
        <v>2.4250730876738333E-2</v>
      </c>
      <c r="AM614" s="43" cm="1">
        <f t="array" ref="AM614">MMULT($Y$6:$AH$6,TRANSPOSE(Z614:AI614))</f>
        <v>1.0566241755949134E-2</v>
      </c>
      <c r="BK614" s="4"/>
    </row>
    <row r="615" spans="1:63" ht="12.7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33">
        <v>-0.70299462444409799</v>
      </c>
      <c r="AA615" s="33">
        <v>0.78330655242709502</v>
      </c>
      <c r="AB615" s="33">
        <v>0.22141615752663399</v>
      </c>
      <c r="AC615" s="33">
        <v>0.59537077143483297</v>
      </c>
      <c r="AD615" s="33">
        <v>0.23102140866937801</v>
      </c>
      <c r="AE615" s="33">
        <v>2.38211947463591E-2</v>
      </c>
      <c r="AF615" s="33">
        <v>0.22896999037606899</v>
      </c>
      <c r="AG615" s="33">
        <v>-0.386868756909719</v>
      </c>
      <c r="AH615" s="33">
        <v>-1.1662908547163899</v>
      </c>
      <c r="AI615" s="33">
        <v>1.1722481608890201</v>
      </c>
      <c r="AK615" cm="1">
        <f t="array" ref="AK615">MMULT(Z615:AI615,MMULT($AA$16:$AJ$25,TRANSPOSE(Z615:AI615)))</f>
        <v>5.9031864072327722E-4</v>
      </c>
      <c r="AL615">
        <f t="shared" si="69"/>
        <v>2.4296473833115728E-2</v>
      </c>
      <c r="AM615" s="43" cm="1">
        <f t="array" ref="AM615">MMULT($Y$6:$AH$6,TRANSPOSE(Z615:AI615))</f>
        <v>1.0584933671172147E-2</v>
      </c>
      <c r="BK615" s="4"/>
    </row>
    <row r="616" spans="1:63" ht="12.7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33">
        <v>-0.70426498170810004</v>
      </c>
      <c r="AA616" s="33">
        <v>0.78496374656927004</v>
      </c>
      <c r="AB616" s="33">
        <v>0.22121116631620699</v>
      </c>
      <c r="AC616" s="33">
        <v>0.59613620291050595</v>
      </c>
      <c r="AD616" s="33">
        <v>0.23155213294208599</v>
      </c>
      <c r="AE616" s="33">
        <v>2.3988055986048001E-2</v>
      </c>
      <c r="AF616" s="33">
        <v>0.22853902884735899</v>
      </c>
      <c r="AG616" s="33">
        <v>-0.38787008948548002</v>
      </c>
      <c r="AH616" s="33">
        <v>-1.1687892626965499</v>
      </c>
      <c r="AI616" s="33">
        <v>1.17453400031783</v>
      </c>
      <c r="AK616" cm="1">
        <f t="array" ref="AK616">MMULT(Z616:AI616,MMULT($AA$16:$AJ$25,TRANSPOSE(Z616:AI616)))</f>
        <v>5.9254375291495961E-4</v>
      </c>
      <c r="AL616">
        <f t="shared" si="69"/>
        <v>2.4342221610094663E-2</v>
      </c>
      <c r="AM616" s="43" cm="1">
        <f t="array" ref="AM616">MMULT($Y$6:$AH$6,TRANSPOSE(Z616:AI616))</f>
        <v>1.0603625586395177E-2</v>
      </c>
      <c r="BK616" s="4"/>
    </row>
    <row r="617" spans="1:63" ht="12.7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33">
        <v>-0.70553533897210097</v>
      </c>
      <c r="AA617" s="33">
        <v>0.78662094071144495</v>
      </c>
      <c r="AB617" s="33">
        <v>0.22100617510578</v>
      </c>
      <c r="AC617" s="33">
        <v>0.59690163438617905</v>
      </c>
      <c r="AD617" s="33">
        <v>0.23208285721479499</v>
      </c>
      <c r="AE617" s="33">
        <v>2.4154917225736899E-2</v>
      </c>
      <c r="AF617" s="33">
        <v>0.22810806731864899</v>
      </c>
      <c r="AG617" s="33">
        <v>-0.38887142206124098</v>
      </c>
      <c r="AH617" s="33">
        <v>-1.1712876706766999</v>
      </c>
      <c r="AI617" s="33">
        <v>1.1768198397466301</v>
      </c>
      <c r="AK617" cm="1">
        <f t="array" ref="AK617">MMULT(Z617:AI617,MMULT($AA$16:$AJ$25,TRANSPOSE(Z617:AI617)))</f>
        <v>5.9477328463102702E-4</v>
      </c>
      <c r="AL617">
        <f t="shared" si="69"/>
        <v>2.4387974180546997E-2</v>
      </c>
      <c r="AM617" s="43" cm="1">
        <f t="array" ref="AM617">MMULT($Y$6:$AH$6,TRANSPOSE(Z617:AI617))</f>
        <v>1.0622317501618151E-2</v>
      </c>
      <c r="BK617" s="4"/>
    </row>
    <row r="618" spans="1:63" ht="12.7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33">
        <v>-0.70680569623610301</v>
      </c>
      <c r="AA618" s="33">
        <v>0.78827813485361997</v>
      </c>
      <c r="AB618" s="33">
        <v>0.220801183895353</v>
      </c>
      <c r="AC618" s="33">
        <v>0.59766706586185203</v>
      </c>
      <c r="AD618" s="33">
        <v>0.232613581487503</v>
      </c>
      <c r="AE618" s="33">
        <v>2.4321778465425801E-2</v>
      </c>
      <c r="AF618" s="33">
        <v>0.22767710578993899</v>
      </c>
      <c r="AG618" s="33">
        <v>-0.38987275463700199</v>
      </c>
      <c r="AH618" s="33">
        <v>-1.1737860786568499</v>
      </c>
      <c r="AI618" s="33">
        <v>1.17910567917544</v>
      </c>
      <c r="AK618" cm="1">
        <f t="array" ref="AK618">MMULT(Z618:AI618,MMULT($AA$16:$AJ$25,TRANSPOSE(Z618:AI618)))</f>
        <v>5.9700723587149105E-4</v>
      </c>
      <c r="AL618">
        <f t="shared" si="69"/>
        <v>2.4433731517545392E-2</v>
      </c>
      <c r="AM618" s="43" cm="1">
        <f t="array" ref="AM618">MMULT($Y$6:$AH$6,TRANSPOSE(Z618:AI618))</f>
        <v>1.0641009416841164E-2</v>
      </c>
      <c r="BK618" s="4"/>
    </row>
    <row r="619" spans="1:63" ht="12.7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33">
        <v>-0.70807605350010505</v>
      </c>
      <c r="AA619" s="33">
        <v>0.78993532899579499</v>
      </c>
      <c r="AB619" s="33">
        <v>0.220596192684926</v>
      </c>
      <c r="AC619" s="33">
        <v>0.59843249733752502</v>
      </c>
      <c r="AD619" s="33">
        <v>0.233144305760212</v>
      </c>
      <c r="AE619" s="33">
        <v>2.4488639705114699E-2</v>
      </c>
      <c r="AF619" s="33">
        <v>0.22724614426122899</v>
      </c>
      <c r="AG619" s="33">
        <v>-0.39087408721276301</v>
      </c>
      <c r="AH619" s="33">
        <v>-1.1762844866370099</v>
      </c>
      <c r="AI619" s="33">
        <v>1.1813915186042501</v>
      </c>
      <c r="AK619" cm="1">
        <f t="array" ref="AK619">MMULT(Z619:AI619,MMULT($AA$16:$AJ$25,TRANSPOSE(Z619:AI619)))</f>
        <v>5.9924560663634997E-4</v>
      </c>
      <c r="AL619">
        <f t="shared" si="69"/>
        <v>2.447949359436077E-2</v>
      </c>
      <c r="AM619" s="43" cm="1">
        <f t="array" ref="AM619">MMULT($Y$6:$AH$6,TRANSPOSE(Z619:AI619))</f>
        <v>1.0659701332064198E-2</v>
      </c>
      <c r="BK619" s="4"/>
    </row>
    <row r="620" spans="1:63" ht="12.7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33">
        <v>-0.70934641076410698</v>
      </c>
      <c r="AA620" s="33">
        <v>0.79159252313796902</v>
      </c>
      <c r="AB620" s="33">
        <v>0.220391201474499</v>
      </c>
      <c r="AC620" s="33">
        <v>0.599197928813198</v>
      </c>
      <c r="AD620" s="33">
        <v>0.23367503003292001</v>
      </c>
      <c r="AE620" s="33">
        <v>2.46555009448036E-2</v>
      </c>
      <c r="AF620" s="33">
        <v>0.22681518273251899</v>
      </c>
      <c r="AG620" s="33">
        <v>-0.39187541978852403</v>
      </c>
      <c r="AH620" s="33">
        <v>-1.1787828946171599</v>
      </c>
      <c r="AI620" s="33">
        <v>1.18367735803306</v>
      </c>
      <c r="AK620" cm="1">
        <f t="array" ref="AK620">MMULT(Z620:AI620,MMULT($AA$16:$AJ$25,TRANSPOSE(Z620:AI620)))</f>
        <v>6.0148839692559792E-4</v>
      </c>
      <c r="AL620">
        <f t="shared" si="69"/>
        <v>2.452526038446071E-2</v>
      </c>
      <c r="AM620" s="43" cm="1">
        <f t="array" ref="AM620">MMULT($Y$6:$AH$6,TRANSPOSE(Z620:AI620))</f>
        <v>1.0678393247287209E-2</v>
      </c>
      <c r="BK620" s="4"/>
    </row>
    <row r="621" spans="1:63" ht="12.7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33">
        <v>-0.71061676802810902</v>
      </c>
      <c r="AA621" s="33">
        <v>0.79324971728014404</v>
      </c>
      <c r="AB621" s="33">
        <v>0.22018621026407201</v>
      </c>
      <c r="AC621" s="33">
        <v>0.59996336028887098</v>
      </c>
      <c r="AD621" s="33">
        <v>0.23420575430562801</v>
      </c>
      <c r="AE621" s="33">
        <v>2.4822362184492502E-2</v>
      </c>
      <c r="AF621" s="33">
        <v>0.22638422120380899</v>
      </c>
      <c r="AG621" s="33">
        <v>-0.39287675236428499</v>
      </c>
      <c r="AH621" s="33">
        <v>-1.1812813025973199</v>
      </c>
      <c r="AI621" s="33">
        <v>1.1859631974618601</v>
      </c>
      <c r="AK621" cm="1">
        <f t="array" ref="AK621">MMULT(Z621:AI621,MMULT($AA$16:$AJ$25,TRANSPOSE(Z621:AI621)))</f>
        <v>6.0373560673923686E-4</v>
      </c>
      <c r="AL621">
        <f t="shared" si="69"/>
        <v>2.457103186150791E-2</v>
      </c>
      <c r="AM621" s="43" cm="1">
        <f t="array" ref="AM621">MMULT($Y$6:$AH$6,TRANSPOSE(Z621:AI621))</f>
        <v>1.0697085162510195E-2</v>
      </c>
      <c r="BK621" s="4"/>
    </row>
    <row r="622" spans="1:63" ht="12.7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33">
        <v>-0.71188712529210996</v>
      </c>
      <c r="AA622" s="33">
        <v>0.79490691142231895</v>
      </c>
      <c r="AB622" s="33">
        <v>0.21998121905364501</v>
      </c>
      <c r="AC622" s="33">
        <v>0.60072879176454397</v>
      </c>
      <c r="AD622" s="33">
        <v>0.23473647857833699</v>
      </c>
      <c r="AE622" s="33">
        <v>2.49892234241814E-2</v>
      </c>
      <c r="AF622" s="33">
        <v>0.22595325967509899</v>
      </c>
      <c r="AG622" s="33">
        <v>-0.393878084940046</v>
      </c>
      <c r="AH622" s="33">
        <v>-1.1837797105774699</v>
      </c>
      <c r="AI622" s="33">
        <v>1.18824903689067</v>
      </c>
      <c r="AK622" cm="1">
        <f t="array" ref="AK622">MMULT(Z622:AI622,MMULT($AA$16:$AJ$25,TRANSPOSE(Z622:AI622)))</f>
        <v>6.0598723607726928E-4</v>
      </c>
      <c r="AL622">
        <f t="shared" si="69"/>
        <v>2.4616807999358271E-2</v>
      </c>
      <c r="AM622" s="43" cm="1">
        <f t="array" ref="AM622">MMULT($Y$6:$AH$6,TRANSPOSE(Z622:AI622))</f>
        <v>1.0715777077733213E-2</v>
      </c>
      <c r="BK622" s="4"/>
    </row>
    <row r="623" spans="1:63" ht="12.7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33">
        <v>-0.713157482556112</v>
      </c>
      <c r="AA623" s="33">
        <v>0.79656410556449397</v>
      </c>
      <c r="AB623" s="33">
        <v>0.21977622784321801</v>
      </c>
      <c r="AC623" s="33">
        <v>0.60149422324021695</v>
      </c>
      <c r="AD623" s="33">
        <v>0.23526720285104499</v>
      </c>
      <c r="AE623" s="33">
        <v>2.5156084663870301E-2</v>
      </c>
      <c r="AF623" s="33">
        <v>0.22552229814638899</v>
      </c>
      <c r="AG623" s="33">
        <v>-0.39487941751580702</v>
      </c>
      <c r="AH623" s="33">
        <v>-1.1862781185576201</v>
      </c>
      <c r="AI623" s="33">
        <v>1.1905348763194801</v>
      </c>
      <c r="AK623" cm="1">
        <f t="array" ref="AK623">MMULT(Z623:AI623,MMULT($AA$16:$AJ$25,TRANSPOSE(Z623:AI623)))</f>
        <v>6.0824328493969408E-4</v>
      </c>
      <c r="AL623">
        <f t="shared" si="69"/>
        <v>2.4662588772059069E-2</v>
      </c>
      <c r="AM623" s="43" cm="1">
        <f t="array" ref="AM623">MMULT($Y$6:$AH$6,TRANSPOSE(Z623:AI623))</f>
        <v>1.0734468992956228E-2</v>
      </c>
      <c r="BK623" s="4"/>
    </row>
    <row r="624" spans="1:63" ht="12.7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33">
        <v>-0.71442783982011404</v>
      </c>
      <c r="AA624" s="33">
        <v>0.798221299706669</v>
      </c>
      <c r="AB624" s="33">
        <v>0.21957123663279099</v>
      </c>
      <c r="AC624" s="33">
        <v>0.60225965471589005</v>
      </c>
      <c r="AD624" s="33">
        <v>0.235797927123754</v>
      </c>
      <c r="AE624" s="33">
        <v>2.5322945903559199E-2</v>
      </c>
      <c r="AF624" s="33">
        <v>0.22509133661767899</v>
      </c>
      <c r="AG624" s="33">
        <v>-0.39588075009156798</v>
      </c>
      <c r="AH624" s="33">
        <v>-1.1887765265377801</v>
      </c>
      <c r="AI624" s="33">
        <v>1.19282071574828</v>
      </c>
      <c r="AK624" cm="1">
        <f t="array" ref="AK624">MMULT(Z624:AI624,MMULT($AA$16:$AJ$25,TRANSPOSE(Z624:AI624)))</f>
        <v>6.1050375332650933E-4</v>
      </c>
      <c r="AL624">
        <f t="shared" si="69"/>
        <v>2.4708374153847301E-2</v>
      </c>
      <c r="AM624" s="43" cm="1">
        <f t="array" ref="AM624">MMULT($Y$6:$AH$6,TRANSPOSE(Z624:AI624))</f>
        <v>1.0753160908179215E-2</v>
      </c>
      <c r="BK624" s="4"/>
    </row>
    <row r="625" spans="1:63" ht="12.7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33">
        <v>-0.71569819708411597</v>
      </c>
      <c r="AA625" s="33">
        <v>0.79987849384884302</v>
      </c>
      <c r="AB625" s="33">
        <v>0.21936624542236399</v>
      </c>
      <c r="AC625" s="33">
        <v>0.60302508619156303</v>
      </c>
      <c r="AD625" s="33">
        <v>0.236328651396462</v>
      </c>
      <c r="AE625" s="33">
        <v>2.5489807143248101E-2</v>
      </c>
      <c r="AF625" s="33">
        <v>0.22466037508896899</v>
      </c>
      <c r="AG625" s="33">
        <v>-0.39688208266732899</v>
      </c>
      <c r="AH625" s="33">
        <v>-1.1912749345179301</v>
      </c>
      <c r="AI625" s="33">
        <v>1.1951065551770901</v>
      </c>
      <c r="AK625" cm="1">
        <f t="array" ref="AK625">MMULT(Z625:AI625,MMULT($AA$16:$AJ$25,TRANSPOSE(Z625:AI625)))</f>
        <v>6.1276864123771806E-4</v>
      </c>
      <c r="AL625">
        <f t="shared" si="69"/>
        <v>2.4754164119148075E-2</v>
      </c>
      <c r="AM625" s="43" cm="1">
        <f t="array" ref="AM625">MMULT($Y$6:$AH$6,TRANSPOSE(Z625:AI625))</f>
        <v>1.0771852823402229E-2</v>
      </c>
      <c r="BK625" s="4"/>
    </row>
    <row r="626" spans="1:63" ht="12.7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33">
        <v>-0.71696855434811801</v>
      </c>
      <c r="AA626" s="33">
        <v>0.80153568799101804</v>
      </c>
      <c r="AB626" s="33">
        <v>0.219161254211937</v>
      </c>
      <c r="AC626" s="33">
        <v>0.60379051766723502</v>
      </c>
      <c r="AD626" s="33">
        <v>0.23685937566917001</v>
      </c>
      <c r="AE626" s="33">
        <v>2.5656668382936999E-2</v>
      </c>
      <c r="AF626" s="33">
        <v>0.22422941356025899</v>
      </c>
      <c r="AG626" s="33">
        <v>-0.39788341524309001</v>
      </c>
      <c r="AH626" s="33">
        <v>-1.1937733424980901</v>
      </c>
      <c r="AI626" s="33">
        <v>1.1973923946059</v>
      </c>
      <c r="AK626" cm="1">
        <f t="array" ref="AK626">MMULT(Z626:AI626,MMULT($AA$16:$AJ$25,TRANSPOSE(Z626:AI626)))</f>
        <v>6.15037948673322E-4</v>
      </c>
      <c r="AL626">
        <f t="shared" si="69"/>
        <v>2.4799958642572815E-2</v>
      </c>
      <c r="AM626" s="43" cm="1">
        <f t="array" ref="AM626">MMULT($Y$6:$AH$6,TRANSPOSE(Z626:AI626))</f>
        <v>1.0790544738625257E-2</v>
      </c>
      <c r="BK626" s="4"/>
    </row>
    <row r="627" spans="1:63" ht="12.7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33">
        <v>-0.71823891161211895</v>
      </c>
      <c r="AA627" s="33">
        <v>0.80319288213319295</v>
      </c>
      <c r="AB627" s="33">
        <v>0.21895626300151</v>
      </c>
      <c r="AC627" s="33">
        <v>0.604555949142908</v>
      </c>
      <c r="AD627" s="33">
        <v>0.23739009994187901</v>
      </c>
      <c r="AE627" s="33">
        <v>2.58235296226259E-2</v>
      </c>
      <c r="AF627" s="33">
        <v>0.22379845203154899</v>
      </c>
      <c r="AG627" s="33">
        <v>-0.39888474781885103</v>
      </c>
      <c r="AH627" s="33">
        <v>-1.1962717504782401</v>
      </c>
      <c r="AI627" s="33">
        <v>1.1996782340347001</v>
      </c>
      <c r="AK627" cm="1">
        <f t="array" ref="AK627">MMULT(Z627:AI627,MMULT($AA$16:$AJ$25,TRANSPOSE(Z627:AI627)))</f>
        <v>6.1731167563331074E-4</v>
      </c>
      <c r="AL627">
        <f t="shared" si="69"/>
        <v>2.4845757698917351E-2</v>
      </c>
      <c r="AM627" s="43" cm="1">
        <f t="array" ref="AM627">MMULT($Y$6:$AH$6,TRANSPOSE(Z627:AI627))</f>
        <v>1.0809236653848229E-2</v>
      </c>
      <c r="BK627" s="4"/>
    </row>
    <row r="628" spans="1:63" ht="12.7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33">
        <v>-0.71950926887612099</v>
      </c>
      <c r="AA628" s="33">
        <v>0.80485007627536798</v>
      </c>
      <c r="AB628" s="33">
        <v>0.218751271791083</v>
      </c>
      <c r="AC628" s="33">
        <v>0.60532138061858098</v>
      </c>
      <c r="AD628" s="33">
        <v>0.23792082421458699</v>
      </c>
      <c r="AE628" s="33">
        <v>2.5990390862314802E-2</v>
      </c>
      <c r="AF628" s="33">
        <v>0.22336749050283899</v>
      </c>
      <c r="AG628" s="33">
        <v>-0.39988608039461199</v>
      </c>
      <c r="AH628" s="33">
        <v>-1.1987701584583901</v>
      </c>
      <c r="AI628" s="33">
        <v>1.20196407346351</v>
      </c>
      <c r="AK628" cm="1">
        <f t="array" ref="AK628">MMULT(Z628:AI628,MMULT($AA$16:$AJ$25,TRANSPOSE(Z628:AI628)))</f>
        <v>6.1958982211769622E-4</v>
      </c>
      <c r="AL628">
        <f t="shared" si="69"/>
        <v>2.4891561263160979E-2</v>
      </c>
      <c r="AM628" s="43" cm="1">
        <f t="array" ref="AM628">MMULT($Y$6:$AH$6,TRANSPOSE(Z628:AI628))</f>
        <v>1.0827928569071244E-2</v>
      </c>
      <c r="BK628" s="4"/>
    </row>
    <row r="629" spans="1:63" ht="12.7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33">
        <v>-0.72077962614012303</v>
      </c>
      <c r="AA629" s="33">
        <v>0.806507270417543</v>
      </c>
      <c r="AB629" s="33">
        <v>0.218546280580656</v>
      </c>
      <c r="AC629" s="33">
        <v>0.60608681209425397</v>
      </c>
      <c r="AD629" s="33">
        <v>0.23845154848729599</v>
      </c>
      <c r="AE629" s="33">
        <v>2.61572521020037E-2</v>
      </c>
      <c r="AF629" s="33">
        <v>0.22293652897412899</v>
      </c>
      <c r="AG629" s="33">
        <v>-0.400887412970373</v>
      </c>
      <c r="AH629" s="33">
        <v>-1.2012685664385501</v>
      </c>
      <c r="AI629" s="33">
        <v>1.2042499128923201</v>
      </c>
      <c r="AK629" cm="1">
        <f t="array" ref="AK629">MMULT(Z629:AI629,MMULT($AA$16:$AJ$25,TRANSPOSE(Z629:AI629)))</f>
        <v>6.218723881264768E-4</v>
      </c>
      <c r="AL629">
        <f t="shared" si="69"/>
        <v>2.49373693104641E-2</v>
      </c>
      <c r="AM629" s="43" cm="1">
        <f t="array" ref="AM629">MMULT($Y$6:$AH$6,TRANSPOSE(Z629:AI629))</f>
        <v>1.0846620484294278E-2</v>
      </c>
      <c r="BK629" s="4"/>
    </row>
    <row r="630" spans="1:63" ht="12.7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33">
        <v>-0.72204998340412496</v>
      </c>
      <c r="AA630" s="33">
        <v>0.80816446455971702</v>
      </c>
      <c r="AB630" s="33">
        <v>0.21834128937022901</v>
      </c>
      <c r="AC630" s="33">
        <v>0.60685224356992695</v>
      </c>
      <c r="AD630" s="33">
        <v>0.238982272760004</v>
      </c>
      <c r="AE630" s="33">
        <v>2.6324113341692601E-2</v>
      </c>
      <c r="AF630" s="33">
        <v>0.22250556744541899</v>
      </c>
      <c r="AG630" s="33">
        <v>-0.40188874554613402</v>
      </c>
      <c r="AH630" s="33">
        <v>-1.2037669744187001</v>
      </c>
      <c r="AI630" s="33">
        <v>1.20653575232113</v>
      </c>
      <c r="AK630" cm="1">
        <f t="array" ref="AK630">MMULT(Z630:AI630,MMULT($AA$16:$AJ$25,TRANSPOSE(Z630:AI630)))</f>
        <v>6.2415937365964619E-4</v>
      </c>
      <c r="AL630">
        <f t="shared" si="69"/>
        <v>2.4983181816166773E-2</v>
      </c>
      <c r="AM630" s="43" cm="1">
        <f t="array" ref="AM630">MMULT($Y$6:$AH$6,TRANSPOSE(Z630:AI630))</f>
        <v>1.0865312399517289E-2</v>
      </c>
      <c r="BK630" s="4"/>
    </row>
    <row r="631" spans="1:63" ht="12.7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33">
        <v>-0.723320340668127</v>
      </c>
      <c r="AA631" s="33">
        <v>0.80982165870189204</v>
      </c>
      <c r="AB631" s="33">
        <v>0.21813629815980201</v>
      </c>
      <c r="AC631" s="33">
        <v>0.60761767504560005</v>
      </c>
      <c r="AD631" s="33">
        <v>0.23951299703271201</v>
      </c>
      <c r="AE631" s="33">
        <v>2.6490974581381499E-2</v>
      </c>
      <c r="AF631" s="33">
        <v>0.22207460591670899</v>
      </c>
      <c r="AG631" s="33">
        <v>-0.40289007812189498</v>
      </c>
      <c r="AH631" s="33">
        <v>-1.2062653823988601</v>
      </c>
      <c r="AI631" s="33">
        <v>1.2088215917499301</v>
      </c>
      <c r="AK631" cm="1">
        <f t="array" ref="AK631">MMULT(Z631:AI631,MMULT($AA$16:$AJ$25,TRANSPOSE(Z631:AI631)))</f>
        <v>6.2645077871720646E-4</v>
      </c>
      <c r="AL631">
        <f t="shared" si="69"/>
        <v>2.5028998755787384E-2</v>
      </c>
      <c r="AM631" s="43" cm="1">
        <f t="array" ref="AM631">MMULT($Y$6:$AH$6,TRANSPOSE(Z631:AI631))</f>
        <v>1.0884004314740275E-2</v>
      </c>
      <c r="BK631" s="4"/>
    </row>
    <row r="632" spans="1:63" ht="12.7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33">
        <v>-0.72459069793212805</v>
      </c>
      <c r="AA632" s="33">
        <v>0.81147885284406696</v>
      </c>
      <c r="AB632" s="33">
        <v>0.21793130694937499</v>
      </c>
      <c r="AC632" s="33">
        <v>0.60838310652127303</v>
      </c>
      <c r="AD632" s="33">
        <v>0.24004372130542101</v>
      </c>
      <c r="AE632" s="33">
        <v>2.66578358210704E-2</v>
      </c>
      <c r="AF632" s="33">
        <v>0.22164364438799899</v>
      </c>
      <c r="AG632" s="33">
        <v>-0.40389141069765599</v>
      </c>
      <c r="AH632" s="33">
        <v>-1.2087637903790101</v>
      </c>
      <c r="AI632" s="33">
        <v>1.21110743117874</v>
      </c>
      <c r="AK632" cm="1">
        <f t="array" ref="AK632">MMULT(Z632:AI632,MMULT($AA$16:$AJ$25,TRANSPOSE(Z632:AI632)))</f>
        <v>6.2874660329916032E-4</v>
      </c>
      <c r="AL632">
        <f t="shared" si="69"/>
        <v>2.5074820105020899E-2</v>
      </c>
      <c r="AM632" s="43" cm="1">
        <f t="array" ref="AM632">MMULT($Y$6:$AH$6,TRANSPOSE(Z632:AI632))</f>
        <v>1.0902696229963293E-2</v>
      </c>
      <c r="BK632" s="4"/>
    </row>
    <row r="633" spans="1:63" ht="12.7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33">
        <v>-0.72586105519612998</v>
      </c>
      <c r="AA633" s="33">
        <v>0.81313604698624198</v>
      </c>
      <c r="AB633" s="33">
        <v>0.21772631573894799</v>
      </c>
      <c r="AC633" s="33">
        <v>0.60914853799694602</v>
      </c>
      <c r="AD633" s="33">
        <v>0.24057444557812899</v>
      </c>
      <c r="AE633" s="33">
        <v>2.6824697060759298E-2</v>
      </c>
      <c r="AF633" s="33">
        <v>0.22121268285928899</v>
      </c>
      <c r="AG633" s="33">
        <v>-0.40489274327341701</v>
      </c>
      <c r="AH633" s="33">
        <v>-1.21126219835916</v>
      </c>
      <c r="AI633" s="33">
        <v>1.2133932706075501</v>
      </c>
      <c r="AK633" cm="1">
        <f t="array" ref="AK633">MMULT(Z633:AI633,MMULT($AA$16:$AJ$25,TRANSPOSE(Z633:AI633)))</f>
        <v>6.3104684740550657E-4</v>
      </c>
      <c r="AL633">
        <f t="shared" si="69"/>
        <v>2.5120645839737214E-2</v>
      </c>
      <c r="AM633" s="43" cm="1">
        <f t="array" ref="AM633">MMULT($Y$6:$AH$6,TRANSPOSE(Z633:AI633))</f>
        <v>1.0921388145186308E-2</v>
      </c>
      <c r="BK633" s="4"/>
    </row>
    <row r="634" spans="1:63" ht="12.7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33">
        <v>-0.72713141246013202</v>
      </c>
      <c r="AA634" s="33">
        <v>0.814793241128417</v>
      </c>
      <c r="AB634" s="33">
        <v>0.21752132452852099</v>
      </c>
      <c r="AC634" s="33">
        <v>0.609913969472619</v>
      </c>
      <c r="AD634" s="33">
        <v>0.24110516985083799</v>
      </c>
      <c r="AE634" s="33">
        <v>2.69915583004482E-2</v>
      </c>
      <c r="AF634" s="33">
        <v>0.22078172133057899</v>
      </c>
      <c r="AG634" s="33">
        <v>-0.40589407584917803</v>
      </c>
      <c r="AH634" s="33">
        <v>-1.21376060633932</v>
      </c>
      <c r="AI634" s="33">
        <v>1.21567911003635</v>
      </c>
      <c r="AK634" cm="1">
        <f t="array" ref="AK634">MMULT(Z634:AI634,MMULT($AA$16:$AJ$25,TRANSPOSE(Z634:AI634)))</f>
        <v>6.3335151103624337E-4</v>
      </c>
      <c r="AL634">
        <f t="shared" ref="AL634:AL697" si="70">SQRT(AK634)</f>
        <v>2.5166475935979662E-2</v>
      </c>
      <c r="AM634" s="43" cm="1">
        <f t="array" ref="AM634">MMULT($Y$6:$AH$6,TRANSPOSE(Z634:AI634))</f>
        <v>1.0940080060409293E-2</v>
      </c>
      <c r="BK634" s="4"/>
    </row>
    <row r="635" spans="1:63" ht="12.7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33">
        <v>-0.72840176972413395</v>
      </c>
      <c r="AA635" s="33">
        <v>0.81645043527059102</v>
      </c>
      <c r="AB635" s="33">
        <v>0.217316333318094</v>
      </c>
      <c r="AC635" s="33">
        <v>0.61067940094829198</v>
      </c>
      <c r="AD635" s="33">
        <v>0.241635894123546</v>
      </c>
      <c r="AE635" s="33">
        <v>2.7158419540137101E-2</v>
      </c>
      <c r="AF635" s="33">
        <v>0.220350759801869</v>
      </c>
      <c r="AG635" s="33">
        <v>-0.40689540842493899</v>
      </c>
      <c r="AH635" s="33">
        <v>-1.21625901431947</v>
      </c>
      <c r="AI635" s="33">
        <v>1.2179649494651601</v>
      </c>
      <c r="AK635" cm="1">
        <f t="array" ref="AK635">MMULT(Z635:AI635,MMULT($AA$16:$AJ$25,TRANSPOSE(Z635:AI635)))</f>
        <v>6.3566059419137354E-4</v>
      </c>
      <c r="AL635">
        <f t="shared" si="70"/>
        <v>2.5212310369963589E-2</v>
      </c>
      <c r="AM635" s="43" cm="1">
        <f t="array" ref="AM635">MMULT($Y$6:$AH$6,TRANSPOSE(Z635:AI635))</f>
        <v>1.0958771975632307E-2</v>
      </c>
      <c r="BK635" s="4"/>
    </row>
    <row r="636" spans="1:63" ht="12.7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33">
        <v>-0.72967212698813599</v>
      </c>
      <c r="AA636" s="33">
        <v>0.81810762941276605</v>
      </c>
      <c r="AB636" s="33">
        <v>0.217111342107667</v>
      </c>
      <c r="AC636" s="33">
        <v>0.61144483242396497</v>
      </c>
      <c r="AD636" s="33">
        <v>0.242166618396254</v>
      </c>
      <c r="AE636" s="33">
        <v>2.7325280779825999E-2</v>
      </c>
      <c r="AF636" s="33">
        <v>0.219919798273159</v>
      </c>
      <c r="AG636" s="33">
        <v>-0.407896741000699</v>
      </c>
      <c r="AH636" s="33">
        <v>-1.21875742229963</v>
      </c>
      <c r="AI636" s="33">
        <v>1.22025078889397</v>
      </c>
      <c r="AK636" cm="1">
        <f t="array" ref="AK636">MMULT(Z636:AI636,MMULT($AA$16:$AJ$25,TRANSPOSE(Z636:AI636)))</f>
        <v>6.3797409687089924E-4</v>
      </c>
      <c r="AL636">
        <f t="shared" si="70"/>
        <v>2.5258149118074731E-2</v>
      </c>
      <c r="AM636" s="43" cm="1">
        <f t="array" ref="AM636">MMULT($Y$6:$AH$6,TRANSPOSE(Z636:AI636))</f>
        <v>1.0977463890855339E-2</v>
      </c>
      <c r="BK636" s="4"/>
    </row>
    <row r="637" spans="1:63" ht="12.7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33">
        <v>-0.73094248425213704</v>
      </c>
      <c r="AA637" s="33">
        <v>0.81976482355494096</v>
      </c>
      <c r="AB637" s="33">
        <v>0.21690635089724</v>
      </c>
      <c r="AC637" s="33">
        <v>0.61221026389963795</v>
      </c>
      <c r="AD637" s="33">
        <v>0.24269734266896301</v>
      </c>
      <c r="AE637" s="33">
        <v>2.7492142019514901E-2</v>
      </c>
      <c r="AF637" s="33">
        <v>0.219488836744449</v>
      </c>
      <c r="AG637" s="33">
        <v>-0.40889807357646002</v>
      </c>
      <c r="AH637" s="33">
        <v>-1.22125583027978</v>
      </c>
      <c r="AI637" s="33">
        <v>1.2225366283227801</v>
      </c>
      <c r="AK637" cm="1">
        <f t="array" ref="AK637">MMULT(Z637:AI637,MMULT($AA$16:$AJ$25,TRANSPOSE(Z637:AI637)))</f>
        <v>6.4029201907481398E-4</v>
      </c>
      <c r="AL637">
        <f t="shared" si="70"/>
        <v>2.5303992156867541E-2</v>
      </c>
      <c r="AM637" s="43" cm="1">
        <f t="array" ref="AM637">MMULT($Y$6:$AH$6,TRANSPOSE(Z637:AI637))</f>
        <v>1.0996155806078359E-2</v>
      </c>
      <c r="BK637" s="4"/>
    </row>
    <row r="638" spans="1:63" ht="12.7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33">
        <v>-0.73221284151613897</v>
      </c>
      <c r="AA638" s="33">
        <v>0.82142201769711598</v>
      </c>
      <c r="AB638" s="33">
        <v>0.21670135968681301</v>
      </c>
      <c r="AC638" s="33">
        <v>0.61297569537531105</v>
      </c>
      <c r="AD638" s="33">
        <v>0.24322806694167101</v>
      </c>
      <c r="AE638" s="33">
        <v>2.7659003259203799E-2</v>
      </c>
      <c r="AF638" s="33">
        <v>0.219057875215739</v>
      </c>
      <c r="AG638" s="33">
        <v>-0.40989940615222198</v>
      </c>
      <c r="AH638" s="33">
        <v>-1.22375423825993</v>
      </c>
      <c r="AI638" s="33">
        <v>1.22482246775158</v>
      </c>
      <c r="AK638" cm="1">
        <f t="array" ref="AK638">MMULT(Z638:AI638,MMULT($AA$16:$AJ$25,TRANSPOSE(Z638:AI638)))</f>
        <v>6.4261436080311602E-4</v>
      </c>
      <c r="AL638">
        <f t="shared" si="70"/>
        <v>2.5349839463063982E-2</v>
      </c>
      <c r="AM638" s="43" cm="1">
        <f t="array" ref="AM638">MMULT($Y$6:$AH$6,TRANSPOSE(Z638:AI638))</f>
        <v>1.1014847721301325E-2</v>
      </c>
      <c r="BK638" s="4"/>
    </row>
    <row r="639" spans="1:63" ht="12.7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33">
        <v>-0.73348319878014101</v>
      </c>
      <c r="AA639" s="33">
        <v>0.823079211839291</v>
      </c>
      <c r="AB639" s="33">
        <v>0.21649636847638601</v>
      </c>
      <c r="AC639" s="33">
        <v>0.61374112685098403</v>
      </c>
      <c r="AD639" s="33">
        <v>0.24375879121437999</v>
      </c>
      <c r="AE639" s="33">
        <v>2.78258644988927E-2</v>
      </c>
      <c r="AF639" s="33">
        <v>0.218626913687029</v>
      </c>
      <c r="AG639" s="33">
        <v>-0.410900738727982</v>
      </c>
      <c r="AH639" s="33">
        <v>-1.22625264624009</v>
      </c>
      <c r="AI639" s="33">
        <v>1.2271083071803901</v>
      </c>
      <c r="AK639" cm="1">
        <f t="array" ref="AK639">MMULT(Z639:AI639,MMULT($AA$16:$AJ$25,TRANSPOSE(Z639:AI639)))</f>
        <v>6.4494112205581826E-4</v>
      </c>
      <c r="AL639">
        <f t="shared" si="70"/>
        <v>2.5395691013552244E-2</v>
      </c>
      <c r="AM639" s="43" cm="1">
        <f t="array" ref="AM639">MMULT($Y$6:$AH$6,TRANSPOSE(Z639:AI639))</f>
        <v>1.1033539636524361E-2</v>
      </c>
      <c r="BK639" s="4"/>
    </row>
    <row r="640" spans="1:63" ht="12.7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33">
        <v>-0.73475355604414305</v>
      </c>
      <c r="AA640" s="33">
        <v>0.82473640598146503</v>
      </c>
      <c r="AB640" s="33">
        <v>0.21629137726595901</v>
      </c>
      <c r="AC640" s="33">
        <v>0.61450655832665702</v>
      </c>
      <c r="AD640" s="33">
        <v>0.24428951548708799</v>
      </c>
      <c r="AE640" s="33">
        <v>2.7992725738581602E-2</v>
      </c>
      <c r="AF640" s="33">
        <v>0.218195952158319</v>
      </c>
      <c r="AG640" s="33">
        <v>-0.41190207130374301</v>
      </c>
      <c r="AH640" s="33">
        <v>-1.22875105422024</v>
      </c>
      <c r="AI640" s="33">
        <v>1.2293941466092</v>
      </c>
      <c r="AK640" cm="1">
        <f t="array" ref="AK640">MMULT(Z640:AI640,MMULT($AA$16:$AJ$25,TRANSPOSE(Z640:AI640)))</f>
        <v>6.472723028329092E-4</v>
      </c>
      <c r="AL640">
        <f t="shared" si="70"/>
        <v>2.5441546785384517E-2</v>
      </c>
      <c r="AM640" s="43" cm="1">
        <f t="array" ref="AM640">MMULT($Y$6:$AH$6,TRANSPOSE(Z640:AI640))</f>
        <v>1.1052231551747373E-2</v>
      </c>
      <c r="BK640" s="4"/>
    </row>
    <row r="641" spans="1:63" ht="12.7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33">
        <v>-0.73602391330814498</v>
      </c>
      <c r="AA641" s="33">
        <v>0.82639360012364005</v>
      </c>
      <c r="AB641" s="33">
        <v>0.21608638605553199</v>
      </c>
      <c r="AC641" s="33">
        <v>0.61527198980233</v>
      </c>
      <c r="AD641" s="33">
        <v>0.244820239759796</v>
      </c>
      <c r="AE641" s="33">
        <v>2.81595869782705E-2</v>
      </c>
      <c r="AF641" s="33">
        <v>0.217764990629609</v>
      </c>
      <c r="AG641" s="33">
        <v>-0.41290340387950503</v>
      </c>
      <c r="AH641" s="33">
        <v>-1.2312494622004</v>
      </c>
      <c r="AI641" s="33">
        <v>1.2316799860380001</v>
      </c>
      <c r="AK641" cm="1">
        <f t="array" ref="AK641">MMULT(Z641:AI641,MMULT($AA$16:$AJ$25,TRANSPOSE(Z641:AI641)))</f>
        <v>6.496079031343908E-4</v>
      </c>
      <c r="AL641">
        <f t="shared" si="70"/>
        <v>2.5487406755776289E-2</v>
      </c>
      <c r="AM641" s="43" cm="1">
        <f t="array" ref="AM641">MMULT($Y$6:$AH$6,TRANSPOSE(Z641:AI641))</f>
        <v>1.1070923466970355E-2</v>
      </c>
      <c r="BK641" s="4"/>
    </row>
    <row r="642" spans="1:63" ht="12.7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33">
        <v>-0.73729427057214603</v>
      </c>
      <c r="AA642" s="33">
        <v>0.82805079426581496</v>
      </c>
      <c r="AB642" s="33">
        <v>0.21588139484510499</v>
      </c>
      <c r="AC642" s="33">
        <v>0.61603742127800298</v>
      </c>
      <c r="AD642" s="33">
        <v>0.245350964032505</v>
      </c>
      <c r="AE642" s="33">
        <v>2.8326448217959401E-2</v>
      </c>
      <c r="AF642" s="33">
        <v>0.217334029100899</v>
      </c>
      <c r="AG642" s="33">
        <v>-0.41390473645526499</v>
      </c>
      <c r="AH642" s="33">
        <v>-1.23374787018055</v>
      </c>
      <c r="AI642" s="33">
        <v>1.23396582546681</v>
      </c>
      <c r="AK642" cm="1">
        <f t="array" ref="AK642">MMULT(Z642:AI642,MMULT($AA$16:$AJ$25,TRANSPOSE(Z642:AI642)))</f>
        <v>6.5194792296026632E-4</v>
      </c>
      <c r="AL642">
        <f t="shared" si="70"/>
        <v>2.5533270902104697E-2</v>
      </c>
      <c r="AM642" s="43" cm="1">
        <f t="array" ref="AM642">MMULT($Y$6:$AH$6,TRANSPOSE(Z642:AI642))</f>
        <v>1.1089615382193376E-2</v>
      </c>
      <c r="BK642" s="4"/>
    </row>
    <row r="643" spans="1:63" ht="12.7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33">
        <v>-0.73856462783614796</v>
      </c>
      <c r="AA643" s="33">
        <v>0.82970798840798998</v>
      </c>
      <c r="AB643" s="33">
        <v>0.21567640363467799</v>
      </c>
      <c r="AC643" s="33">
        <v>0.61680285275367597</v>
      </c>
      <c r="AD643" s="33">
        <v>0.24588168830521301</v>
      </c>
      <c r="AE643" s="33">
        <v>2.8493309457648299E-2</v>
      </c>
      <c r="AF643" s="33">
        <v>0.216903067572189</v>
      </c>
      <c r="AG643" s="33">
        <v>-0.414906069031026</v>
      </c>
      <c r="AH643" s="33">
        <v>-1.2362462781607</v>
      </c>
      <c r="AI643" s="33">
        <v>1.2362516648956201</v>
      </c>
      <c r="AK643" cm="1">
        <f t="array" ref="AK643">MMULT(Z643:AI643,MMULT($AA$16:$AJ$25,TRANSPOSE(Z643:AI643)))</f>
        <v>6.542923623105339E-4</v>
      </c>
      <c r="AL643">
        <f t="shared" si="70"/>
        <v>2.5579139201906968E-2</v>
      </c>
      <c r="AM643" s="43" cm="1">
        <f t="array" ref="AM643">MMULT($Y$6:$AH$6,TRANSPOSE(Z643:AI643))</f>
        <v>1.1108307297416391E-2</v>
      </c>
      <c r="BK643" s="4"/>
    </row>
    <row r="644" spans="1:63" ht="12.7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33">
        <v>-0.73983498510015</v>
      </c>
      <c r="AA644" s="33">
        <v>0.83136518255016501</v>
      </c>
      <c r="AB644" s="33">
        <v>0.215471412424251</v>
      </c>
      <c r="AC644" s="33">
        <v>0.61756828422934895</v>
      </c>
      <c r="AD644" s="33">
        <v>0.24641241257792201</v>
      </c>
      <c r="AE644" s="33">
        <v>2.8660170697337201E-2</v>
      </c>
      <c r="AF644" s="33">
        <v>0.216472106043479</v>
      </c>
      <c r="AG644" s="33">
        <v>-0.41590740160678702</v>
      </c>
      <c r="AH644" s="33">
        <v>-1.23874468614086</v>
      </c>
      <c r="AI644" s="33">
        <v>1.23853750432443</v>
      </c>
      <c r="AK644" cm="1">
        <f t="array" ref="AK644">MMULT(Z644:AI644,MMULT($AA$16:$AJ$25,TRANSPOSE(Z644:AI644)))</f>
        <v>6.5664122118519659E-4</v>
      </c>
      <c r="AL644">
        <f t="shared" si="70"/>
        <v>2.5625011632879245E-2</v>
      </c>
      <c r="AM644" s="43" cm="1">
        <f t="array" ref="AM644">MMULT($Y$6:$AH$6,TRANSPOSE(Z644:AI644))</f>
        <v>1.1126999212639422E-2</v>
      </c>
      <c r="BK644" s="4"/>
    </row>
    <row r="645" spans="1:63" ht="12.7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33">
        <v>-0.74110534236415204</v>
      </c>
      <c r="AA645" s="33">
        <v>0.83302237669233903</v>
      </c>
      <c r="AB645" s="33">
        <v>0.215266421213824</v>
      </c>
      <c r="AC645" s="33">
        <v>0.61833371570502205</v>
      </c>
      <c r="AD645" s="33">
        <v>0.24694313685062999</v>
      </c>
      <c r="AE645" s="33">
        <v>2.8827031937026099E-2</v>
      </c>
      <c r="AF645" s="33">
        <v>0.216041144514769</v>
      </c>
      <c r="AG645" s="33">
        <v>-0.41690873418254798</v>
      </c>
      <c r="AH645" s="33">
        <v>-1.24124309412101</v>
      </c>
      <c r="AI645" s="33">
        <v>1.2408233437532299</v>
      </c>
      <c r="AK645" cm="1">
        <f t="array" ref="AK645">MMULT(Z645:AI645,MMULT($AA$16:$AJ$25,TRANSPOSE(Z645:AI645)))</f>
        <v>6.5899449958424364E-4</v>
      </c>
      <c r="AL645">
        <f t="shared" si="70"/>
        <v>2.5670888172874808E-2</v>
      </c>
      <c r="AM645" s="43" cm="1">
        <f t="array" ref="AM645">MMULT($Y$6:$AH$6,TRANSPOSE(Z645:AI645))</f>
        <v>1.114569112786239E-2</v>
      </c>
      <c r="BK645" s="4"/>
    </row>
    <row r="646" spans="1:63" ht="12.7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33">
        <v>-0.74237569962815397</v>
      </c>
      <c r="AA646" s="33">
        <v>0.83467957083451405</v>
      </c>
      <c r="AB646" s="33">
        <v>0.215061430003397</v>
      </c>
      <c r="AC646" s="33">
        <v>0.61909914718069503</v>
      </c>
      <c r="AD646" s="33">
        <v>0.247473861123338</v>
      </c>
      <c r="AE646" s="33">
        <v>2.8993893176715E-2</v>
      </c>
      <c r="AF646" s="33">
        <v>0.215610182986059</v>
      </c>
      <c r="AG646" s="33">
        <v>-0.417910066758309</v>
      </c>
      <c r="AH646" s="33">
        <v>-1.24374150210117</v>
      </c>
      <c r="AI646" s="33">
        <v>1.24310918318204</v>
      </c>
      <c r="AK646" cm="1">
        <f t="array" ref="AK646">MMULT(Z646:AI646,MMULT($AA$16:$AJ$25,TRANSPOSE(Z646:AI646)))</f>
        <v>6.6135219750769079E-4</v>
      </c>
      <c r="AL646">
        <f t="shared" si="70"/>
        <v>2.5716768799903512E-2</v>
      </c>
      <c r="AM646" s="43" cm="1">
        <f t="array" ref="AM646">MMULT($Y$6:$AH$6,TRANSPOSE(Z646:AI646))</f>
        <v>1.1164383043085421E-2</v>
      </c>
      <c r="BK646" s="4"/>
    </row>
    <row r="647" spans="1:63" ht="12.7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33">
        <v>-0.74364605689215502</v>
      </c>
      <c r="AA647" s="33">
        <v>0.83633676497668896</v>
      </c>
      <c r="AB647" s="33">
        <v>0.21485643879297001</v>
      </c>
      <c r="AC647" s="33">
        <v>0.61986457865636801</v>
      </c>
      <c r="AD647" s="33">
        <v>0.248004585396047</v>
      </c>
      <c r="AE647" s="33">
        <v>2.9160754416403901E-2</v>
      </c>
      <c r="AF647" s="33">
        <v>0.215179221457349</v>
      </c>
      <c r="AG647" s="33">
        <v>-0.41891139933407001</v>
      </c>
      <c r="AH647" s="33">
        <v>-1.24623991008132</v>
      </c>
      <c r="AI647" s="33">
        <v>1.2453950226108501</v>
      </c>
      <c r="AK647" cm="1">
        <f t="array" ref="AK647">MMULT(Z647:AI647,MMULT($AA$16:$AJ$25,TRANSPOSE(Z647:AI647)))</f>
        <v>6.6371431495552676E-4</v>
      </c>
      <c r="AL647">
        <f t="shared" si="70"/>
        <v>2.5762653492129393E-2</v>
      </c>
      <c r="AM647" s="43" cm="1">
        <f t="array" ref="AM647">MMULT($Y$6:$AH$6,TRANSPOSE(Z647:AI647))</f>
        <v>1.1183074958308441E-2</v>
      </c>
      <c r="BK647" s="4"/>
    </row>
    <row r="648" spans="1:63" ht="12.7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33">
        <v>-0.74491641415615695</v>
      </c>
      <c r="AA648" s="33">
        <v>0.83799395911886398</v>
      </c>
      <c r="AB648" s="33">
        <v>0.21465144758254301</v>
      </c>
      <c r="AC648" s="33">
        <v>0.620630010132041</v>
      </c>
      <c r="AD648" s="33">
        <v>0.24853530966875501</v>
      </c>
      <c r="AE648" s="33">
        <v>2.9327615656092799E-2</v>
      </c>
      <c r="AF648" s="33">
        <v>0.214748259928639</v>
      </c>
      <c r="AG648" s="33">
        <v>-0.41991273190983103</v>
      </c>
      <c r="AH648" s="33">
        <v>-1.24873831806147</v>
      </c>
      <c r="AI648" s="33">
        <v>1.24768086203965</v>
      </c>
      <c r="AK648" cm="1">
        <f t="array" ref="AK648">MMULT(Z648:AI648,MMULT($AA$16:$AJ$25,TRANSPOSE(Z648:AI648)))</f>
        <v>6.6608085192775056E-4</v>
      </c>
      <c r="AL648">
        <f t="shared" si="70"/>
        <v>2.5808542227870032E-2</v>
      </c>
      <c r="AM648" s="43" cm="1">
        <f t="array" ref="AM648">MMULT($Y$6:$AH$6,TRANSPOSE(Z648:AI648))</f>
        <v>1.1201766873531409E-2</v>
      </c>
      <c r="BK648" s="4"/>
    </row>
    <row r="649" spans="1:63" ht="12.7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33">
        <v>-0.74618677142015899</v>
      </c>
      <c r="AA649" s="33">
        <v>0.83965115326103901</v>
      </c>
      <c r="AB649" s="33">
        <v>0.21444645637211601</v>
      </c>
      <c r="AC649" s="33">
        <v>0.62139544160771398</v>
      </c>
      <c r="AD649" s="33">
        <v>0.24906603394146401</v>
      </c>
      <c r="AE649" s="33">
        <v>2.9494476895781701E-2</v>
      </c>
      <c r="AF649" s="33">
        <v>0.21431729839993</v>
      </c>
      <c r="AG649" s="33">
        <v>-0.42091406448559199</v>
      </c>
      <c r="AH649" s="33">
        <v>-1.2512367260416299</v>
      </c>
      <c r="AI649" s="33">
        <v>1.2499667014684599</v>
      </c>
      <c r="AK649" cm="1">
        <f t="array" ref="AK649">MMULT(Z649:AI649,MMULT($AA$16:$AJ$25,TRANSPOSE(Z649:AI649)))</f>
        <v>6.6845180842437413E-4</v>
      </c>
      <c r="AL649">
        <f t="shared" si="70"/>
        <v>2.5854434985595299E-2</v>
      </c>
      <c r="AM649" s="43" cm="1">
        <f t="array" ref="AM649">MMULT($Y$6:$AH$6,TRANSPOSE(Z649:AI649))</f>
        <v>1.1220458788754443E-2</v>
      </c>
      <c r="BK649" s="4"/>
    </row>
    <row r="650" spans="1:63" ht="12.7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33">
        <v>-0.74745712868416103</v>
      </c>
      <c r="AA650" s="33">
        <v>0.84130834740321303</v>
      </c>
      <c r="AB650" s="33">
        <v>0.21424146516168899</v>
      </c>
      <c r="AC650" s="33">
        <v>0.62216087308338697</v>
      </c>
      <c r="AD650" s="33">
        <v>0.24959675821417199</v>
      </c>
      <c r="AE650" s="33">
        <v>2.9661338135470599E-2</v>
      </c>
      <c r="AF650" s="33">
        <v>0.21388633687122</v>
      </c>
      <c r="AG650" s="33">
        <v>-0.421915397061353</v>
      </c>
      <c r="AH650" s="33">
        <v>-1.2537351340217799</v>
      </c>
      <c r="AI650" s="33">
        <v>1.25225254089727</v>
      </c>
      <c r="AK650" cm="1">
        <f t="array" ref="AK650">MMULT(Z650:AI650,MMULT($AA$16:$AJ$25,TRANSPOSE(Z650:AI650)))</f>
        <v>6.7082718444538651E-4</v>
      </c>
      <c r="AL650">
        <f t="shared" si="70"/>
        <v>2.5900331743925337E-2</v>
      </c>
      <c r="AM650" s="43" cm="1">
        <f t="array" ref="AM650">MMULT($Y$6:$AH$6,TRANSPOSE(Z650:AI650))</f>
        <v>1.1239150703977456E-2</v>
      </c>
      <c r="BK650" s="4"/>
    </row>
    <row r="651" spans="1:63" ht="12.7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33">
        <v>-0.74872748594816296</v>
      </c>
      <c r="AA651" s="33">
        <v>0.84296554154538805</v>
      </c>
      <c r="AB651" s="33">
        <v>0.21403647395126199</v>
      </c>
      <c r="AC651" s="33">
        <v>0.62292630455905995</v>
      </c>
      <c r="AD651" s="33">
        <v>0.25012748248687999</v>
      </c>
      <c r="AE651" s="33">
        <v>2.98281993751595E-2</v>
      </c>
      <c r="AF651" s="33">
        <v>0.21345537534251</v>
      </c>
      <c r="AG651" s="33">
        <v>-0.42291672963711402</v>
      </c>
      <c r="AH651" s="33">
        <v>-1.2562335420019399</v>
      </c>
      <c r="AI651" s="33">
        <v>1.2545383803260799</v>
      </c>
      <c r="AK651" cm="1">
        <f t="array" ref="AK651">MMULT(Z651:AI651,MMULT($AA$16:$AJ$25,TRANSPOSE(Z651:AI651)))</f>
        <v>6.7320697999079422E-4</v>
      </c>
      <c r="AL651">
        <f t="shared" si="70"/>
        <v>2.5946232481630048E-2</v>
      </c>
      <c r="AM651" s="43" cm="1">
        <f t="array" ref="AM651">MMULT($Y$6:$AH$6,TRANSPOSE(Z651:AI651))</f>
        <v>1.1257842619200487E-2</v>
      </c>
      <c r="BK651" s="4"/>
    </row>
    <row r="652" spans="1:63" ht="12.7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33">
        <v>-0.74999784321216401</v>
      </c>
      <c r="AA652" s="33">
        <v>0.84462273568756296</v>
      </c>
      <c r="AB652" s="33">
        <v>0.21383148274083499</v>
      </c>
      <c r="AC652" s="33">
        <v>0.62369173603473305</v>
      </c>
      <c r="AD652" s="33">
        <v>0.250658206759589</v>
      </c>
      <c r="AE652" s="33">
        <v>2.9995060614848398E-2</v>
      </c>
      <c r="AF652" s="33">
        <v>0.2130244138138</v>
      </c>
      <c r="AG652" s="33">
        <v>-0.42391806221287498</v>
      </c>
      <c r="AH652" s="33">
        <v>-1.2587319499820899</v>
      </c>
      <c r="AI652" s="33">
        <v>1.25682421975488</v>
      </c>
      <c r="AK652" cm="1">
        <f t="array" ref="AK652">MMULT(Z652:AI652,MMULT($AA$16:$AJ$25,TRANSPOSE(Z652:AI652)))</f>
        <v>6.7559119506058652E-4</v>
      </c>
      <c r="AL652">
        <f t="shared" si="70"/>
        <v>2.599213717762713E-2</v>
      </c>
      <c r="AM652" s="43" cm="1">
        <f t="array" ref="AM652">MMULT($Y$6:$AH$6,TRANSPOSE(Z652:AI652))</f>
        <v>1.127653453442346E-2</v>
      </c>
      <c r="BK652" s="4"/>
    </row>
    <row r="653" spans="1:63" ht="12.7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33">
        <v>-0.75126820047616605</v>
      </c>
      <c r="AA653" s="33">
        <v>0.84627992982973799</v>
      </c>
      <c r="AB653" s="33">
        <v>0.213626491530408</v>
      </c>
      <c r="AC653" s="33">
        <v>0.62445716751040603</v>
      </c>
      <c r="AD653" s="33">
        <v>0.251188931032297</v>
      </c>
      <c r="AE653" s="33">
        <v>3.01619218545373E-2</v>
      </c>
      <c r="AF653" s="33">
        <v>0.21259345228509</v>
      </c>
      <c r="AG653" s="33">
        <v>-0.424919394788636</v>
      </c>
      <c r="AH653" s="33">
        <v>-1.2612303579622399</v>
      </c>
      <c r="AI653" s="33">
        <v>1.2591100591836899</v>
      </c>
      <c r="AK653" cm="1">
        <f t="array" ref="AK653">MMULT(Z653:AI653,MMULT($AA$16:$AJ$25,TRANSPOSE(Z653:AI653)))</f>
        <v>6.7797982965477554E-4</v>
      </c>
      <c r="AL653">
        <f t="shared" si="70"/>
        <v>2.6038045810981583E-2</v>
      </c>
      <c r="AM653" s="43" cm="1">
        <f t="array" ref="AM653">MMULT($Y$6:$AH$6,TRANSPOSE(Z653:AI653))</f>
        <v>1.1295226449646475E-2</v>
      </c>
      <c r="BK653" s="4"/>
    </row>
    <row r="654" spans="1:63" ht="12.7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33">
        <v>-0.75253855774016798</v>
      </c>
      <c r="AA654" s="33">
        <v>0.84793712397191301</v>
      </c>
      <c r="AB654" s="33">
        <v>0.213421500319981</v>
      </c>
      <c r="AC654" s="33">
        <v>0.62522259898607901</v>
      </c>
      <c r="AD654" s="33">
        <v>0.25171965530500601</v>
      </c>
      <c r="AE654" s="33">
        <v>3.0328783094226201E-2</v>
      </c>
      <c r="AF654" s="33">
        <v>0.21216249075638</v>
      </c>
      <c r="AG654" s="33">
        <v>-0.42592072736439701</v>
      </c>
      <c r="AH654" s="33">
        <v>-1.2637287659423999</v>
      </c>
      <c r="AI654" s="33">
        <v>1.2613958986125</v>
      </c>
      <c r="AK654" cm="1">
        <f t="array" ref="AK654">MMULT(Z654:AI654,MMULT($AA$16:$AJ$25,TRANSPOSE(Z654:AI654)))</f>
        <v>6.8037288377335988E-4</v>
      </c>
      <c r="AL654">
        <f t="shared" si="70"/>
        <v>2.6083958360903735E-2</v>
      </c>
      <c r="AM654" s="43" cm="1">
        <f t="array" ref="AM654">MMULT($Y$6:$AH$6,TRANSPOSE(Z654:AI654))</f>
        <v>1.1313918364869507E-2</v>
      </c>
      <c r="BK654" s="4"/>
    </row>
    <row r="655" spans="1:63" ht="12.7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33">
        <v>-0.75380891500417002</v>
      </c>
      <c r="AA655" s="33">
        <v>0.84959431811408703</v>
      </c>
      <c r="AB655" s="33">
        <v>0.213216509109554</v>
      </c>
      <c r="AC655" s="33">
        <v>0.625988030461752</v>
      </c>
      <c r="AD655" s="33">
        <v>0.25225037957771401</v>
      </c>
      <c r="AE655" s="33">
        <v>3.0495644333915099E-2</v>
      </c>
      <c r="AF655" s="33">
        <v>0.21173152922767</v>
      </c>
      <c r="AG655" s="33">
        <v>-0.42692205994015803</v>
      </c>
      <c r="AH655" s="33">
        <v>-1.2662271739225499</v>
      </c>
      <c r="AI655" s="33">
        <v>1.2636817380412999</v>
      </c>
      <c r="AK655" cm="1">
        <f t="array" ref="AK655">MMULT(Z655:AI655,MMULT($AA$16:$AJ$25,TRANSPOSE(Z655:AI655)))</f>
        <v>6.8277035741632838E-4</v>
      </c>
      <c r="AL655">
        <f t="shared" si="70"/>
        <v>2.6129874806748086E-2</v>
      </c>
      <c r="AM655" s="43" cm="1">
        <f t="array" ref="AM655">MMULT($Y$6:$AH$6,TRANSPOSE(Z655:AI655))</f>
        <v>1.1332610280092473E-2</v>
      </c>
      <c r="BK655" s="4"/>
    </row>
    <row r="656" spans="1:63" ht="12.7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33">
        <v>-0.75507927226817195</v>
      </c>
      <c r="AA656" s="33">
        <v>0.85125151225626206</v>
      </c>
      <c r="AB656" s="33">
        <v>0.21301151789912701</v>
      </c>
      <c r="AC656" s="33">
        <v>0.62675346193742498</v>
      </c>
      <c r="AD656" s="33">
        <v>0.25278110385042202</v>
      </c>
      <c r="AE656" s="33">
        <v>3.0662505573604001E-2</v>
      </c>
      <c r="AF656" s="33">
        <v>0.21130056769896</v>
      </c>
      <c r="AG656" s="33">
        <v>-0.42792339251591899</v>
      </c>
      <c r="AH656" s="33">
        <v>-1.2687255819027099</v>
      </c>
      <c r="AI656" s="33">
        <v>1.26596757747011</v>
      </c>
      <c r="AK656" cm="1">
        <f t="array" ref="AK656">MMULT(Z656:AI656,MMULT($AA$16:$AJ$25,TRANSPOSE(Z656:AI656)))</f>
        <v>6.8517225058369686E-4</v>
      </c>
      <c r="AL656">
        <f t="shared" si="70"/>
        <v>2.6175795128012765E-2</v>
      </c>
      <c r="AM656" s="43" cm="1">
        <f t="array" ref="AM656">MMULT($Y$6:$AH$6,TRANSPOSE(Z656:AI656))</f>
        <v>1.1351302195315504E-2</v>
      </c>
      <c r="BK656" s="4"/>
    </row>
    <row r="657" spans="1:63" ht="12.7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33">
        <v>-0.756349629532173</v>
      </c>
      <c r="AA657" s="33">
        <v>0.85290870639843697</v>
      </c>
      <c r="AB657" s="33">
        <v>0.21280652668870001</v>
      </c>
      <c r="AC657" s="33">
        <v>0.62751889341309797</v>
      </c>
      <c r="AD657" s="33">
        <v>0.25331182812313102</v>
      </c>
      <c r="AE657" s="33">
        <v>3.0829366813292899E-2</v>
      </c>
      <c r="AF657" s="33">
        <v>0.21086960617025</v>
      </c>
      <c r="AG657" s="33">
        <v>-0.42892472509168</v>
      </c>
      <c r="AH657" s="33">
        <v>-1.2712239898828599</v>
      </c>
      <c r="AI657" s="33">
        <v>1.2682534168989199</v>
      </c>
      <c r="AK657" cm="1">
        <f t="array" ref="AK657">MMULT(Z657:AI657,MMULT($AA$16:$AJ$25,TRANSPOSE(Z657:AI657)))</f>
        <v>6.8757856327545438E-4</v>
      </c>
      <c r="AL657">
        <f t="shared" si="70"/>
        <v>2.6221719304337279E-2</v>
      </c>
      <c r="AM657" s="43" cm="1">
        <f t="array" ref="AM657">MMULT($Y$6:$AH$6,TRANSPOSE(Z657:AI657))</f>
        <v>1.1369994110538524E-2</v>
      </c>
      <c r="BK657" s="4"/>
    </row>
    <row r="658" spans="1:63" ht="12.7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33">
        <v>-0.75761998679617504</v>
      </c>
      <c r="AA658" s="33">
        <v>0.85456590054061199</v>
      </c>
      <c r="AB658" s="33">
        <v>0.21260153547827301</v>
      </c>
      <c r="AC658" s="33">
        <v>0.62828432488877095</v>
      </c>
      <c r="AD658" s="33">
        <v>0.25384255239583903</v>
      </c>
      <c r="AE658" s="33">
        <v>3.09962280529818E-2</v>
      </c>
      <c r="AF658" s="33">
        <v>0.21043864464154</v>
      </c>
      <c r="AG658" s="33">
        <v>-0.42992605766744102</v>
      </c>
      <c r="AH658" s="33">
        <v>-1.2737223978630099</v>
      </c>
      <c r="AI658" s="33">
        <v>1.27053925632772</v>
      </c>
      <c r="AK658" cm="1">
        <f t="array" ref="AK658">MMULT(Z658:AI658,MMULT($AA$16:$AJ$25,TRANSPOSE(Z658:AI658)))</f>
        <v>6.8998929549159952E-4</v>
      </c>
      <c r="AL658">
        <f t="shared" si="70"/>
        <v>2.6267647315502001E-2</v>
      </c>
      <c r="AM658" s="43" cm="1">
        <f t="array" ref="AM658">MMULT($Y$6:$AH$6,TRANSPOSE(Z658:AI658))</f>
        <v>1.1388686025761492E-2</v>
      </c>
      <c r="BK658" s="4"/>
    </row>
    <row r="659" spans="1:63" ht="12.7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33">
        <v>-0.75889034406017697</v>
      </c>
      <c r="AA659" s="33">
        <v>0.85622309468278701</v>
      </c>
      <c r="AB659" s="33">
        <v>0.21239654426784599</v>
      </c>
      <c r="AC659" s="33">
        <v>0.62904975636444405</v>
      </c>
      <c r="AD659" s="33">
        <v>0.25437327666854798</v>
      </c>
      <c r="AE659" s="33">
        <v>3.1163089292670702E-2</v>
      </c>
      <c r="AF659" s="33">
        <v>0.21000768311283</v>
      </c>
      <c r="AG659" s="33">
        <v>-0.43092739024320198</v>
      </c>
      <c r="AH659" s="33">
        <v>-1.2762208058431701</v>
      </c>
      <c r="AI659" s="33">
        <v>1.2728250957565299</v>
      </c>
      <c r="AK659" cm="1">
        <f t="array" ref="AK659">MMULT(Z659:AI659,MMULT($AA$16:$AJ$25,TRANSPOSE(Z659:AI659)))</f>
        <v>6.9240444723214453E-4</v>
      </c>
      <c r="AL659">
        <f t="shared" si="70"/>
        <v>2.6313579141427047E-2</v>
      </c>
      <c r="AM659" s="43" cm="1">
        <f t="array" ref="AM659">MMULT($Y$6:$AH$6,TRANSPOSE(Z659:AI659))</f>
        <v>1.1407377940984526E-2</v>
      </c>
      <c r="BK659" s="4"/>
    </row>
    <row r="660" spans="1:63" ht="12.7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33">
        <v>-0.76016070132417901</v>
      </c>
      <c r="AA660" s="33">
        <v>0.85788028882496103</v>
      </c>
      <c r="AB660" s="33">
        <v>0.21219155305741899</v>
      </c>
      <c r="AC660" s="33">
        <v>0.62981518784011703</v>
      </c>
      <c r="AD660" s="33">
        <v>0.25490400094125598</v>
      </c>
      <c r="AE660" s="33">
        <v>3.1329950532359603E-2</v>
      </c>
      <c r="AF660" s="33">
        <v>0.20957672158412</v>
      </c>
      <c r="AG660" s="33">
        <v>-0.431928722818963</v>
      </c>
      <c r="AH660" s="33">
        <v>-1.2787192138233201</v>
      </c>
      <c r="AI660" s="33">
        <v>1.27511093518534</v>
      </c>
      <c r="AK660" cm="1">
        <f t="array" ref="AK660">MMULT(Z660:AI660,MMULT($AA$16:$AJ$25,TRANSPOSE(Z660:AI660)))</f>
        <v>6.9482401849707846E-4</v>
      </c>
      <c r="AL660">
        <f t="shared" si="70"/>
        <v>2.6359514762170386E-2</v>
      </c>
      <c r="AM660" s="43" cm="1">
        <f t="array" ref="AM660">MMULT($Y$6:$AH$6,TRANSPOSE(Z660:AI660))</f>
        <v>1.1426069856207539E-2</v>
      </c>
      <c r="BK660" s="4"/>
    </row>
    <row r="661" spans="1:63" ht="12.7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33">
        <v>-0.76143105858818105</v>
      </c>
      <c r="AA661" s="33">
        <v>0.85953748296713595</v>
      </c>
      <c r="AB661" s="33">
        <v>0.21198656184699199</v>
      </c>
      <c r="AC661" s="33">
        <v>0.63058061931579001</v>
      </c>
      <c r="AD661" s="33">
        <v>0.25543472521396399</v>
      </c>
      <c r="AE661" s="33">
        <v>3.1496811772048501E-2</v>
      </c>
      <c r="AF661" s="33">
        <v>0.20914576005541</v>
      </c>
      <c r="AG661" s="33">
        <v>-0.43293005539472401</v>
      </c>
      <c r="AH661" s="33">
        <v>-1.2812176218034801</v>
      </c>
      <c r="AI661" s="33">
        <v>1.2773967746141499</v>
      </c>
      <c r="AK661" cm="1">
        <f t="array" ref="AK661">MMULT(Z661:AI661,MMULT($AA$16:$AJ$25,TRANSPOSE(Z661:AI661)))</f>
        <v>6.9724800928640772E-4</v>
      </c>
      <c r="AL661">
        <f t="shared" si="70"/>
        <v>2.6405454157927444E-2</v>
      </c>
      <c r="AM661" s="43" cm="1">
        <f t="array" ref="AM661">MMULT($Y$6:$AH$6,TRANSPOSE(Z661:AI661))</f>
        <v>1.1444761771430566E-2</v>
      </c>
      <c r="BK661" s="4"/>
    </row>
    <row r="662" spans="1:63" ht="12.7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33">
        <v>-0.76270141585218199</v>
      </c>
      <c r="AA662" s="33">
        <v>0.86119467710931097</v>
      </c>
      <c r="AB662" s="33">
        <v>0.211781570636565</v>
      </c>
      <c r="AC662" s="33">
        <v>0.631346050791463</v>
      </c>
      <c r="AD662" s="33">
        <v>0.25596544948667299</v>
      </c>
      <c r="AE662" s="33">
        <v>3.1663673011737399E-2</v>
      </c>
      <c r="AF662" s="33">
        <v>0.2087147985267</v>
      </c>
      <c r="AG662" s="33">
        <v>-0.43393138797048503</v>
      </c>
      <c r="AH662" s="33">
        <v>-1.2837160297836301</v>
      </c>
      <c r="AI662" s="33">
        <v>1.27968261404295</v>
      </c>
      <c r="AK662" cm="1">
        <f t="array" ref="AK662">MMULT(Z662:AI662,MMULT($AA$16:$AJ$25,TRANSPOSE(Z662:AI662)))</f>
        <v>6.9967641960012124E-4</v>
      </c>
      <c r="AL662">
        <f t="shared" si="70"/>
        <v>2.6451397309029276E-2</v>
      </c>
      <c r="AM662" s="43" cm="1">
        <f t="array" ref="AM662">MMULT($Y$6:$AH$6,TRANSPOSE(Z662:AI662))</f>
        <v>1.1463453686653542E-2</v>
      </c>
      <c r="BK662" s="4"/>
    </row>
    <row r="663" spans="1:63" ht="12.7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33">
        <v>-0.76397177311618403</v>
      </c>
      <c r="AA663" s="33">
        <v>0.86285187125148599</v>
      </c>
      <c r="AB663" s="33">
        <v>0.211576579426138</v>
      </c>
      <c r="AC663" s="33">
        <v>0.63211148226713598</v>
      </c>
      <c r="AD663" s="33">
        <v>0.256496173759381</v>
      </c>
      <c r="AE663" s="33">
        <v>3.18305342514262E-2</v>
      </c>
      <c r="AF663" s="33">
        <v>0.20828383699799</v>
      </c>
      <c r="AG663" s="33">
        <v>-0.43493272054624599</v>
      </c>
      <c r="AH663" s="33">
        <v>-1.2862144377637801</v>
      </c>
      <c r="AI663" s="33">
        <v>1.2819684534717599</v>
      </c>
      <c r="AK663" cm="1">
        <f t="array" ref="AK663">MMULT(Z663:AI663,MMULT($AA$16:$AJ$25,TRANSPOSE(Z663:AI663)))</f>
        <v>7.0210924943823181E-4</v>
      </c>
      <c r="AL663">
        <f t="shared" si="70"/>
        <v>2.6497344195942199E-2</v>
      </c>
      <c r="AM663" s="43" cm="1">
        <f t="array" ref="AM663">MMULT($Y$6:$AH$6,TRANSPOSE(Z663:AI663))</f>
        <v>1.1482145601876555E-2</v>
      </c>
      <c r="BK663" s="4"/>
    </row>
    <row r="664" spans="1:63" ht="12.7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33">
        <v>-0.76524213038018596</v>
      </c>
      <c r="AA664" s="33">
        <v>0.86450906539366101</v>
      </c>
      <c r="AB664" s="33">
        <v>0.211371588215711</v>
      </c>
      <c r="AC664" s="33">
        <v>0.63287691374280897</v>
      </c>
      <c r="AD664" s="33">
        <v>0.25702689803209</v>
      </c>
      <c r="AE664" s="33">
        <v>3.1997395491115098E-2</v>
      </c>
      <c r="AF664" s="33">
        <v>0.20785287546928</v>
      </c>
      <c r="AG664" s="33">
        <v>-0.435934053122007</v>
      </c>
      <c r="AH664" s="33">
        <v>-1.2887128457439401</v>
      </c>
      <c r="AI664" s="33">
        <v>1.28425429290057</v>
      </c>
      <c r="AK664" cm="1">
        <f t="array" ref="AK664">MMULT(Z664:AI664,MMULT($AA$16:$AJ$25,TRANSPOSE(Z664:AI664)))</f>
        <v>7.0454649880073781E-4</v>
      </c>
      <c r="AL664">
        <f t="shared" si="70"/>
        <v>2.654329479926593E-2</v>
      </c>
      <c r="AM664" s="43" cm="1">
        <f t="array" ref="AM664">MMULT($Y$6:$AH$6,TRANSPOSE(Z664:AI664))</f>
        <v>1.150083751709959E-2</v>
      </c>
      <c r="BK664" s="4"/>
    </row>
    <row r="665" spans="1:63" ht="12.7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33">
        <v>-0.766512487644188</v>
      </c>
      <c r="AA665" s="33">
        <v>0.86616625953583504</v>
      </c>
      <c r="AB665" s="33">
        <v>0.21116659700528401</v>
      </c>
      <c r="AC665" s="33">
        <v>0.63364234521848195</v>
      </c>
      <c r="AD665" s="33">
        <v>0.25755762230479801</v>
      </c>
      <c r="AE665" s="33">
        <v>3.2164256730804003E-2</v>
      </c>
      <c r="AF665" s="33">
        <v>0.20742191394057</v>
      </c>
      <c r="AG665" s="33">
        <v>-0.43693538569776802</v>
      </c>
      <c r="AH665" s="33">
        <v>-1.2912112537240901</v>
      </c>
      <c r="AI665" s="33">
        <v>1.2865401323293699</v>
      </c>
      <c r="AK665" cm="1">
        <f t="array" ref="AK665">MMULT(Z665:AI665,MMULT($AA$16:$AJ$25,TRANSPOSE(Z665:AI665)))</f>
        <v>7.0698816768762754E-4</v>
      </c>
      <c r="AL665">
        <f t="shared" si="70"/>
        <v>2.6589249099732537E-2</v>
      </c>
      <c r="AM665" s="43" cm="1">
        <f t="array" ref="AM665">MMULT($Y$6:$AH$6,TRANSPOSE(Z665:AI665))</f>
        <v>1.1519529432322555E-2</v>
      </c>
      <c r="BK665" s="4"/>
    </row>
    <row r="666" spans="1:63" ht="12.7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33">
        <v>-0.76778284490819004</v>
      </c>
      <c r="AA666" s="33">
        <v>0.86782345367800995</v>
      </c>
      <c r="AB666" s="33">
        <v>0.21096160579485701</v>
      </c>
      <c r="AC666" s="33">
        <v>0.63440777669415505</v>
      </c>
      <c r="AD666" s="33">
        <v>0.25808834657750601</v>
      </c>
      <c r="AE666" s="33">
        <v>3.2331117970492901E-2</v>
      </c>
      <c r="AF666" s="33">
        <v>0.20699095241186</v>
      </c>
      <c r="AG666" s="33">
        <v>-0.43793671827352898</v>
      </c>
      <c r="AH666" s="33">
        <v>-1.2937096617042501</v>
      </c>
      <c r="AI666" s="33">
        <v>1.28882597175818</v>
      </c>
      <c r="AK666" cm="1">
        <f t="array" ref="AK666">MMULT(Z666:AI666,MMULT($AA$16:$AJ$25,TRANSPOSE(Z666:AI666)))</f>
        <v>7.0943425609891757E-4</v>
      </c>
      <c r="AL666">
        <f t="shared" si="70"/>
        <v>2.6635207078206047E-2</v>
      </c>
      <c r="AM666" s="43" cm="1">
        <f t="array" ref="AM666">MMULT($Y$6:$AH$6,TRANSPOSE(Z666:AI666))</f>
        <v>1.1538221347545586E-2</v>
      </c>
      <c r="BK666" s="4"/>
    </row>
    <row r="667" spans="1:63" ht="12.7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33">
        <v>-0.76905320217219098</v>
      </c>
      <c r="AA667" s="33">
        <v>0.86948064782018497</v>
      </c>
      <c r="AB667" s="33">
        <v>0.21075661458443001</v>
      </c>
      <c r="AC667" s="33">
        <v>0.63517320816982803</v>
      </c>
      <c r="AD667" s="33">
        <v>0.25861907085021502</v>
      </c>
      <c r="AE667" s="33">
        <v>3.2497979210181799E-2</v>
      </c>
      <c r="AF667" s="33">
        <v>0.20655999088315</v>
      </c>
      <c r="AG667" s="33">
        <v>-0.43893805084929</v>
      </c>
      <c r="AH667" s="33">
        <v>-1.2962080696844001</v>
      </c>
      <c r="AI667" s="33">
        <v>1.2911118111869899</v>
      </c>
      <c r="AK667" cm="1">
        <f t="array" ref="AK667">MMULT(Z667:AI667,MMULT($AA$16:$AJ$25,TRANSPOSE(Z667:AI667)))</f>
        <v>7.1188476403459642E-4</v>
      </c>
      <c r="AL667">
        <f t="shared" si="70"/>
        <v>2.6681168715680288E-2</v>
      </c>
      <c r="AM667" s="43" cm="1">
        <f t="array" ref="AM667">MMULT($Y$6:$AH$6,TRANSPOSE(Z667:AI667))</f>
        <v>1.1556913262768604E-2</v>
      </c>
      <c r="BK667" s="4"/>
    </row>
    <row r="668" spans="1:63" ht="12.7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33">
        <v>-0.77032355943619302</v>
      </c>
      <c r="AA668" s="33">
        <v>0.87113784196235999</v>
      </c>
      <c r="AB668" s="33">
        <v>0.21055162337400299</v>
      </c>
      <c r="AC668" s="33">
        <v>0.63593863964550101</v>
      </c>
      <c r="AD668" s="33">
        <v>0.25914979512292302</v>
      </c>
      <c r="AE668" s="33">
        <v>3.2664840449870697E-2</v>
      </c>
      <c r="AF668" s="33">
        <v>0.20612902935444</v>
      </c>
      <c r="AG668" s="33">
        <v>-0.43993938342505101</v>
      </c>
      <c r="AH668" s="33">
        <v>-1.2987064776645501</v>
      </c>
      <c r="AI668" s="33">
        <v>1.2933976506158</v>
      </c>
      <c r="AK668" cm="1">
        <f t="array" ref="AK668">MMULT(Z668:AI668,MMULT($AA$16:$AJ$25,TRANSPOSE(Z668:AI668)))</f>
        <v>7.1433969149466777E-4</v>
      </c>
      <c r="AL668">
        <f t="shared" si="70"/>
        <v>2.6727133993278588E-2</v>
      </c>
      <c r="AM668" s="43" cm="1">
        <f t="array" ref="AM668">MMULT($Y$6:$AH$6,TRANSPOSE(Z668:AI668))</f>
        <v>1.1575605177991621E-2</v>
      </c>
      <c r="BK668" s="4"/>
    </row>
    <row r="669" spans="1:63" ht="12.7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33">
        <v>-0.77159391670019495</v>
      </c>
      <c r="AA669" s="33">
        <v>0.87279503610453502</v>
      </c>
      <c r="AB669" s="33">
        <v>0.21034663216357599</v>
      </c>
      <c r="AC669" s="33">
        <v>0.636704071121174</v>
      </c>
      <c r="AD669" s="33">
        <v>0.25968051939563203</v>
      </c>
      <c r="AE669" s="33">
        <v>3.2831701689559602E-2</v>
      </c>
      <c r="AF669" s="33">
        <v>0.20569806782573</v>
      </c>
      <c r="AG669" s="33">
        <v>-0.44094071600081203</v>
      </c>
      <c r="AH669" s="33">
        <v>-1.30120488564471</v>
      </c>
      <c r="AI669" s="33">
        <v>1.2956834900445999</v>
      </c>
      <c r="AK669" cm="1">
        <f t="array" ref="AK669">MMULT(Z669:AI669,MMULT($AA$16:$AJ$25,TRANSPOSE(Z669:AI669)))</f>
        <v>7.1679903847912956E-4</v>
      </c>
      <c r="AL669">
        <f t="shared" si="70"/>
        <v>2.6773102892252321E-2</v>
      </c>
      <c r="AM669" s="43" cm="1">
        <f t="array" ref="AM669">MMULT($Y$6:$AH$6,TRANSPOSE(Z669:AI669))</f>
        <v>1.1594297093214606E-2</v>
      </c>
      <c r="BK669" s="4"/>
    </row>
    <row r="670" spans="1:63" ht="12.7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33">
        <v>-0.77286427396419699</v>
      </c>
      <c r="AA670" s="33">
        <v>0.87445223024670904</v>
      </c>
      <c r="AB670" s="33">
        <v>0.21014164095314899</v>
      </c>
      <c r="AC670" s="33">
        <v>0.63746950259684698</v>
      </c>
      <c r="AD670" s="33">
        <v>0.26021124366833998</v>
      </c>
      <c r="AE670" s="33">
        <v>3.29985629292485E-2</v>
      </c>
      <c r="AF670" s="33">
        <v>0.20526710629702</v>
      </c>
      <c r="AG670" s="33">
        <v>-0.44194204857657299</v>
      </c>
      <c r="AH670" s="33">
        <v>-1.30370329362486</v>
      </c>
      <c r="AI670" s="33">
        <v>1.29796932947341</v>
      </c>
      <c r="AK670" cm="1">
        <f t="array" ref="AK670">MMULT(Z670:AI670,MMULT($AA$16:$AJ$25,TRANSPOSE(Z670:AI670)))</f>
        <v>7.1926280498798504E-4</v>
      </c>
      <c r="AL670">
        <f t="shared" si="70"/>
        <v>2.681907539398003E-2</v>
      </c>
      <c r="AM670" s="43" cm="1">
        <f t="array" ref="AM670">MMULT($Y$6:$AH$6,TRANSPOSE(Z670:AI670))</f>
        <v>1.1612989008437619E-2</v>
      </c>
      <c r="BK670" s="4"/>
    </row>
    <row r="671" spans="1:63" ht="12.7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33">
        <v>-0.77413463122819903</v>
      </c>
      <c r="AA671" s="33">
        <v>0.87610942438888395</v>
      </c>
      <c r="AB671" s="33">
        <v>0.209936649742722</v>
      </c>
      <c r="AC671" s="33">
        <v>0.63823493407251997</v>
      </c>
      <c r="AD671" s="33">
        <v>0.26074196794104798</v>
      </c>
      <c r="AE671" s="33">
        <v>3.3165424168937398E-2</v>
      </c>
      <c r="AF671" s="33">
        <v>0.20483614476831</v>
      </c>
      <c r="AG671" s="33">
        <v>-0.442943381152334</v>
      </c>
      <c r="AH671" s="33">
        <v>-1.30620170160502</v>
      </c>
      <c r="AI671" s="33">
        <v>1.3002551689022199</v>
      </c>
      <c r="AK671" cm="1">
        <f t="array" ref="AK671">MMULT(Z671:AI671,MMULT($AA$16:$AJ$25,TRANSPOSE(Z671:AI671)))</f>
        <v>7.2173099102123563E-4</v>
      </c>
      <c r="AL671">
        <f t="shared" si="70"/>
        <v>2.6865051479966227E-2</v>
      </c>
      <c r="AM671" s="43" cm="1">
        <f t="array" ref="AM671">MMULT($Y$6:$AH$6,TRANSPOSE(Z671:AI671))</f>
        <v>1.163168092366065E-2</v>
      </c>
      <c r="BK671" s="4"/>
    </row>
    <row r="672" spans="1:63" ht="12.7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33">
        <v>-0.77540498849219996</v>
      </c>
      <c r="AA672" s="33">
        <v>0.87776661853105897</v>
      </c>
      <c r="AB672" s="33">
        <v>0.209731658532295</v>
      </c>
      <c r="AC672" s="33">
        <v>0.63900036554819295</v>
      </c>
      <c r="AD672" s="33">
        <v>0.26127269221375699</v>
      </c>
      <c r="AE672" s="33">
        <v>3.3332285408626303E-2</v>
      </c>
      <c r="AF672" s="33">
        <v>0.2044051832396</v>
      </c>
      <c r="AG672" s="33">
        <v>-0.44394471372809502</v>
      </c>
      <c r="AH672" s="33">
        <v>-1.30870010958517</v>
      </c>
      <c r="AI672" s="33">
        <v>1.30254100833102</v>
      </c>
      <c r="AK672" cm="1">
        <f t="array" ref="AK672">MMULT(Z672:AI672,MMULT($AA$16:$AJ$25,TRANSPOSE(Z672:AI672)))</f>
        <v>7.242035965788707E-4</v>
      </c>
      <c r="AL672">
        <f t="shared" si="70"/>
        <v>2.6911031131840169E-2</v>
      </c>
      <c r="AM672" s="43" cm="1">
        <f t="array" ref="AM672">MMULT($Y$6:$AH$6,TRANSPOSE(Z672:AI672))</f>
        <v>1.1650372838883621E-2</v>
      </c>
      <c r="BK672" s="4"/>
    </row>
    <row r="673" spans="1:63" ht="12.7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33">
        <v>-0.77667534575620201</v>
      </c>
      <c r="AA673" s="33">
        <v>0.879423812673234</v>
      </c>
      <c r="AB673" s="33">
        <v>0.209526667321868</v>
      </c>
      <c r="AC673" s="33">
        <v>0.63976579702386605</v>
      </c>
      <c r="AD673" s="33">
        <v>0.26180341648646499</v>
      </c>
      <c r="AE673" s="33">
        <v>3.3499146648315201E-2</v>
      </c>
      <c r="AF673" s="33">
        <v>0.20397422171089</v>
      </c>
      <c r="AG673" s="33">
        <v>-0.44494604630385598</v>
      </c>
      <c r="AH673" s="33">
        <v>-1.31119851756532</v>
      </c>
      <c r="AI673" s="33">
        <v>1.3048268477598299</v>
      </c>
      <c r="AK673" cm="1">
        <f t="array" ref="AK673">MMULT(Z673:AI673,MMULT($AA$16:$AJ$25,TRANSPOSE(Z673:AI673)))</f>
        <v>7.2668062166090282E-4</v>
      </c>
      <c r="AL673">
        <f t="shared" si="70"/>
        <v>2.6957014331355444E-2</v>
      </c>
      <c r="AM673" s="43" cm="1">
        <f t="array" ref="AM673">MMULT($Y$6:$AH$6,TRANSPOSE(Z673:AI673))</f>
        <v>1.1669064754106638E-2</v>
      </c>
      <c r="BK673" s="4"/>
    </row>
    <row r="674" spans="1:63" ht="12.7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33">
        <v>-0.77794570302020405</v>
      </c>
      <c r="AA674" s="33">
        <v>0.88108100681540902</v>
      </c>
      <c r="AB674" s="33">
        <v>0.20932167611144101</v>
      </c>
      <c r="AC674" s="33">
        <v>0.64053122849953903</v>
      </c>
      <c r="AD674" s="33">
        <v>0.26233414075917399</v>
      </c>
      <c r="AE674" s="33">
        <v>3.3666007888004099E-2</v>
      </c>
      <c r="AF674" s="33">
        <v>0.20354326018218</v>
      </c>
      <c r="AG674" s="33">
        <v>-0.445947378879617</v>
      </c>
      <c r="AH674" s="33">
        <v>-1.31369692554548</v>
      </c>
      <c r="AI674" s="33">
        <v>1.30711268718864</v>
      </c>
      <c r="AK674" cm="1">
        <f t="array" ref="AK674">MMULT(Z674:AI674,MMULT($AA$16:$AJ$25,TRANSPOSE(Z674:AI674)))</f>
        <v>7.2916206626732994E-4</v>
      </c>
      <c r="AL674">
        <f t="shared" si="70"/>
        <v>2.7003001060388269E-2</v>
      </c>
      <c r="AM674" s="43" cm="1">
        <f t="array" ref="AM674">MMULT($Y$6:$AH$6,TRANSPOSE(Z674:AI674))</f>
        <v>1.1687756669329672E-2</v>
      </c>
      <c r="BK674" s="4"/>
    </row>
    <row r="675" spans="1:63" ht="12.7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33">
        <v>-0.77921606028420598</v>
      </c>
      <c r="AA675" s="33">
        <v>0.88273820095758304</v>
      </c>
      <c r="AB675" s="33">
        <v>0.20911668490101401</v>
      </c>
      <c r="AC675" s="33">
        <v>0.64129665997521201</v>
      </c>
      <c r="AD675" s="33">
        <v>0.262864865031882</v>
      </c>
      <c r="AE675" s="33">
        <v>3.3832869127692997E-2</v>
      </c>
      <c r="AF675" s="33">
        <v>0.20311229865347</v>
      </c>
      <c r="AG675" s="33">
        <v>-0.44694871145537801</v>
      </c>
      <c r="AH675" s="33">
        <v>-1.31619533352563</v>
      </c>
      <c r="AI675" s="33">
        <v>1.3093985266174499</v>
      </c>
      <c r="AK675" cm="1">
        <f t="array" ref="AK675">MMULT(Z675:AI675,MMULT($AA$16:$AJ$25,TRANSPOSE(Z675:AI675)))</f>
        <v>7.316479303981461E-4</v>
      </c>
      <c r="AL675">
        <f t="shared" si="70"/>
        <v>2.7048991300936642E-2</v>
      </c>
      <c r="AM675" s="43" cm="1">
        <f t="array" ref="AM675">MMULT($Y$6:$AH$6,TRANSPOSE(Z675:AI675))</f>
        <v>1.1706448584552684E-2</v>
      </c>
      <c r="BK675" s="4"/>
    </row>
    <row r="676" spans="1:63" ht="12.7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33">
        <v>-0.78048641754820802</v>
      </c>
      <c r="AA676" s="33">
        <v>0.88439539509975795</v>
      </c>
      <c r="AB676" s="33">
        <v>0.20891169369058701</v>
      </c>
      <c r="AC676" s="33">
        <v>0.642062091450885</v>
      </c>
      <c r="AD676" s="33">
        <v>0.26339558930459001</v>
      </c>
      <c r="AE676" s="33">
        <v>3.3999730367381902E-2</v>
      </c>
      <c r="AF676" s="33">
        <v>0.20268133712476</v>
      </c>
      <c r="AG676" s="33">
        <v>-0.44795004403113903</v>
      </c>
      <c r="AH676" s="33">
        <v>-1.31869374150579</v>
      </c>
      <c r="AI676" s="33">
        <v>1.31168436604625</v>
      </c>
      <c r="AK676" cm="1">
        <f t="array" ref="AK676">MMULT(Z676:AI676,MMULT($AA$16:$AJ$25,TRANSPOSE(Z676:AI676)))</f>
        <v>7.3413821405335291E-4</v>
      </c>
      <c r="AL676">
        <f t="shared" si="70"/>
        <v>2.7094985035119559E-2</v>
      </c>
      <c r="AM676" s="43" cm="1">
        <f t="array" ref="AM676">MMULT($Y$6:$AH$6,TRANSPOSE(Z676:AI676))</f>
        <v>1.1725140499775667E-2</v>
      </c>
      <c r="BK676" s="4"/>
    </row>
    <row r="677" spans="1:63" ht="12.7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33">
        <v>-0.78175677481220895</v>
      </c>
      <c r="AA677" s="33">
        <v>0.88605258924193298</v>
      </c>
      <c r="AB677" s="33">
        <v>0.20870670248015999</v>
      </c>
      <c r="AC677" s="33">
        <v>0.64282752292655798</v>
      </c>
      <c r="AD677" s="33">
        <v>0.26392631357729901</v>
      </c>
      <c r="AE677" s="33">
        <v>3.41665916070708E-2</v>
      </c>
      <c r="AF677" s="33">
        <v>0.20225037559605</v>
      </c>
      <c r="AG677" s="33">
        <v>-0.44895137660689999</v>
      </c>
      <c r="AH677" s="33">
        <v>-1.32119214948594</v>
      </c>
      <c r="AI677" s="33">
        <v>1.3139702054750599</v>
      </c>
      <c r="AK677" cm="1">
        <f t="array" ref="AK677">MMULT(Z677:AI677,MMULT($AA$16:$AJ$25,TRANSPOSE(Z677:AI677)))</f>
        <v>7.366329172329532E-4</v>
      </c>
      <c r="AL677">
        <f t="shared" si="70"/>
        <v>2.7140982245175894E-2</v>
      </c>
      <c r="AM677" s="43" cm="1">
        <f t="array" ref="AM677">MMULT($Y$6:$AH$6,TRANSPOSE(Z677:AI677))</f>
        <v>1.1743832414998687E-2</v>
      </c>
      <c r="BK677" s="4"/>
    </row>
    <row r="678" spans="1:63" ht="12.7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33">
        <v>-0.783027132076211</v>
      </c>
      <c r="AA678" s="33">
        <v>0.887709783384108</v>
      </c>
      <c r="AB678" s="33">
        <v>0.20850171126973299</v>
      </c>
      <c r="AC678" s="33">
        <v>0.64359295440223097</v>
      </c>
      <c r="AD678" s="33">
        <v>0.26445703785000702</v>
      </c>
      <c r="AE678" s="33">
        <v>3.4333452846759697E-2</v>
      </c>
      <c r="AF678" s="33">
        <v>0.20181941406734</v>
      </c>
      <c r="AG678" s="33">
        <v>-0.449952709182661</v>
      </c>
      <c r="AH678" s="33">
        <v>-1.32369055746609</v>
      </c>
      <c r="AI678" s="33">
        <v>1.31625604490387</v>
      </c>
      <c r="AK678" cm="1">
        <f t="array" ref="AK678">MMULT(Z678:AI678,MMULT($AA$16:$AJ$25,TRANSPOSE(Z678:AI678)))</f>
        <v>7.3913203993694588E-4</v>
      </c>
      <c r="AL678">
        <f t="shared" si="70"/>
        <v>2.7186982913463307E-2</v>
      </c>
      <c r="AM678" s="43" cm="1">
        <f t="array" ref="AM678">MMULT($Y$6:$AH$6,TRANSPOSE(Z678:AI678))</f>
        <v>1.1762524330221702E-2</v>
      </c>
      <c r="BK678" s="4"/>
    </row>
    <row r="679" spans="1:63" ht="12.7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33">
        <v>-0.78429748934021304</v>
      </c>
      <c r="AA679" s="33">
        <v>0.88936697752628302</v>
      </c>
      <c r="AB679" s="33">
        <v>0.208296720059306</v>
      </c>
      <c r="AC679" s="33">
        <v>0.64435838587790395</v>
      </c>
      <c r="AD679" s="33">
        <v>0.26498776212271602</v>
      </c>
      <c r="AE679" s="33">
        <v>3.4500314086448602E-2</v>
      </c>
      <c r="AF679" s="33">
        <v>0.20138845253863</v>
      </c>
      <c r="AG679" s="33">
        <v>-0.45095404175842202</v>
      </c>
      <c r="AH679" s="33">
        <v>-1.32618896544625</v>
      </c>
      <c r="AI679" s="33">
        <v>1.3185418843326699</v>
      </c>
      <c r="AK679" cm="1">
        <f t="array" ref="AK679">MMULT(Z679:AI679,MMULT($AA$16:$AJ$25,TRANSPOSE(Z679:AI679)))</f>
        <v>7.4163558216532922E-4</v>
      </c>
      <c r="AL679">
        <f t="shared" si="70"/>
        <v>2.7232987022457328E-2</v>
      </c>
      <c r="AM679" s="43" cm="1">
        <f t="array" ref="AM679">MMULT($Y$6:$AH$6,TRANSPOSE(Z679:AI679))</f>
        <v>1.1781216245444689E-2</v>
      </c>
      <c r="BK679" s="4"/>
    </row>
    <row r="680" spans="1:63" ht="12.7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33">
        <v>-0.78556784660421497</v>
      </c>
      <c r="AA680" s="33">
        <v>0.89102417166845704</v>
      </c>
      <c r="AB680" s="33">
        <v>0.208091728848879</v>
      </c>
      <c r="AC680" s="33">
        <v>0.64512381735357704</v>
      </c>
      <c r="AD680" s="33">
        <v>0.26551848639542402</v>
      </c>
      <c r="AE680" s="33">
        <v>3.46671753261375E-2</v>
      </c>
      <c r="AF680" s="33">
        <v>0.20095749100992</v>
      </c>
      <c r="AG680" s="33">
        <v>-0.45195537433418298</v>
      </c>
      <c r="AH680" s="33">
        <v>-1.3286873734264</v>
      </c>
      <c r="AI680" s="33">
        <v>1.3208277237614801</v>
      </c>
      <c r="AK680" cm="1">
        <f t="array" ref="AK680">MMULT(Z680:AI680,MMULT($AA$16:$AJ$25,TRANSPOSE(Z680:AI680)))</f>
        <v>7.4414354391810604E-4</v>
      </c>
      <c r="AL680">
        <f t="shared" si="70"/>
        <v>2.7278994554750476E-2</v>
      </c>
      <c r="AM680" s="43" cm="1">
        <f t="array" ref="AM680">MMULT($Y$6:$AH$6,TRANSPOSE(Z680:AI680))</f>
        <v>1.1799908160667701E-2</v>
      </c>
      <c r="BK680" s="4"/>
    </row>
    <row r="681" spans="1:63" ht="12.7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33">
        <v>-0.78683820386821701</v>
      </c>
      <c r="AA681" s="33">
        <v>0.89268136581063195</v>
      </c>
      <c r="AB681" s="33">
        <v>0.207886737638452</v>
      </c>
      <c r="AC681" s="33">
        <v>0.64588924882925003</v>
      </c>
      <c r="AD681" s="33">
        <v>0.26604921066813197</v>
      </c>
      <c r="AE681" s="33">
        <v>3.4834036565826398E-2</v>
      </c>
      <c r="AF681" s="33">
        <v>0.20052652948121</v>
      </c>
      <c r="AG681" s="33">
        <v>-0.452956706909944</v>
      </c>
      <c r="AH681" s="33">
        <v>-1.33118578140656</v>
      </c>
      <c r="AI681" s="33">
        <v>1.3231135631902899</v>
      </c>
      <c r="AK681" cm="1">
        <f t="array" ref="AK681">MMULT(Z681:AI681,MMULT($AA$16:$AJ$25,TRANSPOSE(Z681:AI681)))</f>
        <v>7.4665592519527839E-4</v>
      </c>
      <c r="AL681">
        <f t="shared" si="70"/>
        <v>2.7325005493051203E-2</v>
      </c>
      <c r="AM681" s="43" cm="1">
        <f t="array" ref="AM681">MMULT($Y$6:$AH$6,TRANSPOSE(Z681:AI681))</f>
        <v>1.1818600075890731E-2</v>
      </c>
      <c r="BK681" s="4"/>
    </row>
    <row r="682" spans="1:63" ht="12.7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33">
        <v>-0.78810856113221806</v>
      </c>
      <c r="AA682" s="33">
        <v>0.89433855995280698</v>
      </c>
      <c r="AB682" s="33">
        <v>0.207681746428025</v>
      </c>
      <c r="AC682" s="33">
        <v>0.64665468030492301</v>
      </c>
      <c r="AD682" s="33">
        <v>0.26657993494084098</v>
      </c>
      <c r="AE682" s="33">
        <v>3.5000897805515303E-2</v>
      </c>
      <c r="AF682" s="33">
        <v>0.2000955679525</v>
      </c>
      <c r="AG682" s="33">
        <v>-0.45395803948570501</v>
      </c>
      <c r="AH682" s="33">
        <v>-1.33368418938671</v>
      </c>
      <c r="AI682" s="33">
        <v>1.3253994026191001</v>
      </c>
      <c r="AK682" cm="1">
        <f t="array" ref="AK682">MMULT(Z682:AI682,MMULT($AA$16:$AJ$25,TRANSPOSE(Z682:AI682)))</f>
        <v>7.4917272599683946E-4</v>
      </c>
      <c r="AL682">
        <f t="shared" si="70"/>
        <v>2.7371019820182797E-2</v>
      </c>
      <c r="AM682" s="43" cm="1">
        <f t="array" ref="AM682">MMULT($Y$6:$AH$6,TRANSPOSE(Z682:AI682))</f>
        <v>1.183729199111375E-2</v>
      </c>
      <c r="BK682" s="4"/>
    </row>
    <row r="683" spans="1:63" ht="12.7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33">
        <v>-0.78937891839621999</v>
      </c>
      <c r="AA683" s="33">
        <v>0.895995754094982</v>
      </c>
      <c r="AB683" s="33">
        <v>0.20747675521759801</v>
      </c>
      <c r="AC683" s="33">
        <v>0.647420111780596</v>
      </c>
      <c r="AD683" s="33">
        <v>0.26711065921354898</v>
      </c>
      <c r="AE683" s="33">
        <v>3.5167759045204201E-2</v>
      </c>
      <c r="AF683" s="33">
        <v>0.19966460642379</v>
      </c>
      <c r="AG683" s="33">
        <v>-0.45495937206146603</v>
      </c>
      <c r="AH683" s="33">
        <v>-1.33618259736686</v>
      </c>
      <c r="AI683" s="33">
        <v>1.3276852420478999</v>
      </c>
      <c r="AK683" cm="1">
        <f t="array" ref="AK683">MMULT(Z683:AI683,MMULT($AA$16:$AJ$25,TRANSPOSE(Z683:AI683)))</f>
        <v>7.5169394632278804E-4</v>
      </c>
      <c r="AL683">
        <f t="shared" si="70"/>
        <v>2.7417037519082692E-2</v>
      </c>
      <c r="AM683" s="43" cm="1">
        <f t="array" ref="AM683">MMULT($Y$6:$AH$6,TRANSPOSE(Z683:AI683))</f>
        <v>1.185598390633672E-2</v>
      </c>
      <c r="BK683" s="4"/>
    </row>
    <row r="684" spans="1:63" ht="12.7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33">
        <v>-0.79064927566022203</v>
      </c>
      <c r="AA684" s="33">
        <v>0.89765294823715702</v>
      </c>
      <c r="AB684" s="33">
        <v>0.20727176400717101</v>
      </c>
      <c r="AC684" s="33">
        <v>0.64818554325626898</v>
      </c>
      <c r="AD684" s="33">
        <v>0.26764138348625799</v>
      </c>
      <c r="AE684" s="33">
        <v>3.5334620284893099E-2</v>
      </c>
      <c r="AF684" s="33">
        <v>0.199233644895081</v>
      </c>
      <c r="AG684" s="33">
        <v>-0.45596070463722699</v>
      </c>
      <c r="AH684" s="33">
        <v>-1.3386810053470199</v>
      </c>
      <c r="AI684" s="33">
        <v>1.3299710814767101</v>
      </c>
      <c r="AK684" cm="1">
        <f t="array" ref="AK684">MMULT(Z684:AI684,MMULT($AA$16:$AJ$25,TRANSPOSE(Z684:AI684)))</f>
        <v>7.5421958617313692E-4</v>
      </c>
      <c r="AL684">
        <f t="shared" si="70"/>
        <v>2.74630585728017E-2</v>
      </c>
      <c r="AM684" s="43" cm="1">
        <f t="array" ref="AM684">MMULT($Y$6:$AH$6,TRANSPOSE(Z684:AI684))</f>
        <v>1.1874675821559754E-2</v>
      </c>
      <c r="BK684" s="4"/>
    </row>
    <row r="685" spans="1:63" ht="12.7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33">
        <v>-0.79191963292422396</v>
      </c>
      <c r="AA685" s="33">
        <v>0.89931014237933105</v>
      </c>
      <c r="AB685" s="33">
        <v>0.20706677279674399</v>
      </c>
      <c r="AC685" s="33">
        <v>0.64895097473194197</v>
      </c>
      <c r="AD685" s="33">
        <v>0.26817210775896599</v>
      </c>
      <c r="AE685" s="33">
        <v>3.5501481524581997E-2</v>
      </c>
      <c r="AF685" s="33">
        <v>0.198802683366371</v>
      </c>
      <c r="AG685" s="33">
        <v>-0.456962037212988</v>
      </c>
      <c r="AH685" s="33">
        <v>-1.3411794133271699</v>
      </c>
      <c r="AI685" s="33">
        <v>1.3322569209055199</v>
      </c>
      <c r="AK685" cm="1">
        <f t="array" ref="AK685">MMULT(Z685:AI685,MMULT($AA$16:$AJ$25,TRANSPOSE(Z685:AI685)))</f>
        <v>7.5674964554787441E-4</v>
      </c>
      <c r="AL685">
        <f t="shared" si="70"/>
        <v>2.7509082964502368E-2</v>
      </c>
      <c r="AM685" s="43" cm="1">
        <f t="array" ref="AM685">MMULT($Y$6:$AH$6,TRANSPOSE(Z685:AI685))</f>
        <v>1.1893367736782765E-2</v>
      </c>
      <c r="BK685" s="4"/>
    </row>
    <row r="686" spans="1:63" ht="12.7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33">
        <v>-0.793189990188226</v>
      </c>
      <c r="AA686" s="33">
        <v>0.90096733652150596</v>
      </c>
      <c r="AB686" s="33">
        <v>0.20686178158631699</v>
      </c>
      <c r="AC686" s="33">
        <v>0.64971640620761495</v>
      </c>
      <c r="AD686" s="33">
        <v>0.268702832031674</v>
      </c>
      <c r="AE686" s="33">
        <v>3.5668342764270902E-2</v>
      </c>
      <c r="AF686" s="33">
        <v>0.198371721837661</v>
      </c>
      <c r="AG686" s="33">
        <v>-0.45796336978874902</v>
      </c>
      <c r="AH686" s="33">
        <v>-1.3436778213073299</v>
      </c>
      <c r="AI686" s="33">
        <v>1.3345427603343201</v>
      </c>
      <c r="AK686" cm="1">
        <f t="array" ref="AK686">MMULT(Z686:AI686,MMULT($AA$16:$AJ$25,TRANSPOSE(Z686:AI686)))</f>
        <v>7.5928412444700255E-4</v>
      </c>
      <c r="AL686">
        <f t="shared" si="70"/>
        <v>2.7555110677458774E-2</v>
      </c>
      <c r="AM686" s="43" cm="1">
        <f t="array" ref="AM686">MMULT($Y$6:$AH$6,TRANSPOSE(Z686:AI686))</f>
        <v>1.1912059652005751E-2</v>
      </c>
      <c r="BK686" s="4"/>
    </row>
    <row r="687" spans="1:63" ht="12.7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33">
        <v>-0.79446034745222704</v>
      </c>
      <c r="AA687" s="33">
        <v>0.90262453066368098</v>
      </c>
      <c r="AB687" s="33">
        <v>0.20665679037588999</v>
      </c>
      <c r="AC687" s="33">
        <v>0.65048183768328804</v>
      </c>
      <c r="AD687" s="33">
        <v>0.269233556304383</v>
      </c>
      <c r="AE687" s="33">
        <v>3.58352040039598E-2</v>
      </c>
      <c r="AF687" s="33">
        <v>0.197940760308951</v>
      </c>
      <c r="AG687" s="33">
        <v>-0.45896470236450998</v>
      </c>
      <c r="AH687" s="33">
        <v>-1.3461762292874799</v>
      </c>
      <c r="AI687" s="33">
        <v>1.33682859976313</v>
      </c>
      <c r="AK687" cm="1">
        <f t="array" ref="AK687">MMULT(Z687:AI687,MMULT($AA$16:$AJ$25,TRANSPOSE(Z687:AI687)))</f>
        <v>7.6182302287052461E-4</v>
      </c>
      <c r="AL687">
        <f t="shared" si="70"/>
        <v>2.760114169505538E-2</v>
      </c>
      <c r="AM687" s="43" cm="1">
        <f t="array" ref="AM687">MMULT($Y$6:$AH$6,TRANSPOSE(Z687:AI687))</f>
        <v>1.1930751567228769E-2</v>
      </c>
      <c r="BK687" s="4"/>
    </row>
    <row r="688" spans="1:63" ht="12.7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33">
        <v>-0.79573070471622898</v>
      </c>
      <c r="AA688" s="33">
        <v>0.904281724805856</v>
      </c>
      <c r="AB688" s="33">
        <v>0.206451799165463</v>
      </c>
      <c r="AC688" s="33">
        <v>0.65124726915896003</v>
      </c>
      <c r="AD688" s="33">
        <v>0.26976428057709101</v>
      </c>
      <c r="AE688" s="33">
        <v>3.6002065243648698E-2</v>
      </c>
      <c r="AF688" s="33">
        <v>0.197509798780241</v>
      </c>
      <c r="AG688" s="33">
        <v>-0.459966034940271</v>
      </c>
      <c r="AH688" s="33">
        <v>-1.3486746372676299</v>
      </c>
      <c r="AI688" s="33">
        <v>1.3391144391919401</v>
      </c>
      <c r="AK688" cm="1">
        <f t="array" ref="AK688">MMULT(Z688:AI688,MMULT($AA$16:$AJ$25,TRANSPOSE(Z688:AI688)))</f>
        <v>7.6436634081843862E-4</v>
      </c>
      <c r="AL688">
        <f t="shared" si="70"/>
        <v>2.7647176000786023E-2</v>
      </c>
      <c r="AM688" s="43" cm="1">
        <f t="array" ref="AM688">MMULT($Y$6:$AH$6,TRANSPOSE(Z688:AI688))</f>
        <v>1.1949443482451782E-2</v>
      </c>
      <c r="BK688" s="4"/>
    </row>
    <row r="689" spans="1:63" ht="12.7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33">
        <v>-0.79700106198023102</v>
      </c>
      <c r="AA689" s="33">
        <v>0.90593891894803102</v>
      </c>
      <c r="AB689" s="33">
        <v>0.206246807955036</v>
      </c>
      <c r="AC689" s="33">
        <v>0.65201270063463301</v>
      </c>
      <c r="AD689" s="33">
        <v>0.27029500484980001</v>
      </c>
      <c r="AE689" s="33">
        <v>3.6168926483337603E-2</v>
      </c>
      <c r="AF689" s="33">
        <v>0.197078837251531</v>
      </c>
      <c r="AG689" s="33">
        <v>-0.46096736751603201</v>
      </c>
      <c r="AH689" s="33">
        <v>-1.3511730452477899</v>
      </c>
      <c r="AI689" s="33">
        <v>1.34140027862075</v>
      </c>
      <c r="AK689" cm="1">
        <f t="array" ref="AK689">MMULT(Z689:AI689,MMULT($AA$16:$AJ$25,TRANSPOSE(Z689:AI689)))</f>
        <v>7.6691407829074807E-4</v>
      </c>
      <c r="AL689">
        <f t="shared" si="70"/>
        <v>2.769321357825321E-2</v>
      </c>
      <c r="AM689" s="43" cm="1">
        <f t="array" ref="AM689">MMULT($Y$6:$AH$6,TRANSPOSE(Z689:AI689))</f>
        <v>1.1968135397674814E-2</v>
      </c>
      <c r="BK689" s="4"/>
    </row>
    <row r="690" spans="1:63" ht="12.7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33">
        <v>-0.79827141924423295</v>
      </c>
      <c r="AA690" s="33">
        <v>0.90759611309020505</v>
      </c>
      <c r="AB690" s="33">
        <v>0.206041816744609</v>
      </c>
      <c r="AC690" s="33">
        <v>0.652778132110306</v>
      </c>
      <c r="AD690" s="33">
        <v>0.27082572912250802</v>
      </c>
      <c r="AE690" s="33">
        <v>3.6335787723026501E-2</v>
      </c>
      <c r="AF690" s="33">
        <v>0.196647875722821</v>
      </c>
      <c r="AG690" s="33">
        <v>-0.46196870009179303</v>
      </c>
      <c r="AH690" s="33">
        <v>-1.3536714532279399</v>
      </c>
      <c r="AI690" s="33">
        <v>1.3436861180495501</v>
      </c>
      <c r="AK690" cm="1">
        <f t="array" ref="AK690">MMULT(Z690:AI690,MMULT($AA$16:$AJ$25,TRANSPOSE(Z690:AI690)))</f>
        <v>7.6946623528744156E-4</v>
      </c>
      <c r="AL690">
        <f t="shared" si="70"/>
        <v>2.7739254411166887E-2</v>
      </c>
      <c r="AM690" s="43" cm="1">
        <f t="array" ref="AM690">MMULT($Y$6:$AH$6,TRANSPOSE(Z690:AI690))</f>
        <v>1.1986827312897783E-2</v>
      </c>
      <c r="BK690" s="4"/>
    </row>
    <row r="691" spans="1:63" ht="12.7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33">
        <v>-0.79954177650823499</v>
      </c>
      <c r="AA691" s="33">
        <v>0.90925330723237996</v>
      </c>
      <c r="AB691" s="33">
        <v>0.20583682553418201</v>
      </c>
      <c r="AC691" s="33">
        <v>0.65354356358597898</v>
      </c>
      <c r="AD691" s="33">
        <v>0.27135645339521602</v>
      </c>
      <c r="AE691" s="33">
        <v>3.65026489627156E-2</v>
      </c>
      <c r="AF691" s="33">
        <v>0.196216914194111</v>
      </c>
      <c r="AG691" s="33">
        <v>-0.46297003266755399</v>
      </c>
      <c r="AH691" s="33">
        <v>-1.3561698612080999</v>
      </c>
      <c r="AI691" s="33">
        <v>1.34597195747836</v>
      </c>
      <c r="AK691" cm="1">
        <f t="array" ref="AK691">MMULT(Z691:AI691,MMULT($AA$16:$AJ$25,TRANSPOSE(Z691:AI691)))</f>
        <v>7.7202281180853525E-4</v>
      </c>
      <c r="AL691">
        <f t="shared" si="70"/>
        <v>2.7785298483344302E-2</v>
      </c>
      <c r="AM691" s="43" cm="1">
        <f t="array" ref="AM691">MMULT($Y$6:$AH$6,TRANSPOSE(Z691:AI691))</f>
        <v>1.200551922812081E-2</v>
      </c>
      <c r="BK691" s="4"/>
    </row>
    <row r="692" spans="1:63" ht="12.7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33">
        <v>-0.80081213377223603</v>
      </c>
      <c r="AA692" s="33">
        <v>0.91091050137455498</v>
      </c>
      <c r="AB692" s="33">
        <v>0.20563183432375501</v>
      </c>
      <c r="AC692" s="33">
        <v>0.65430899506165197</v>
      </c>
      <c r="AD692" s="33">
        <v>0.27188717766792497</v>
      </c>
      <c r="AE692" s="33">
        <v>3.6669510202404602E-2</v>
      </c>
      <c r="AF692" s="33">
        <v>0.195785952665401</v>
      </c>
      <c r="AG692" s="33">
        <v>-0.463971365243315</v>
      </c>
      <c r="AH692" s="33">
        <v>-1.3586682691882499</v>
      </c>
      <c r="AI692" s="33">
        <v>1.3482577969071701</v>
      </c>
      <c r="AK692" cm="1">
        <f t="array" ref="AK692">MMULT(Z692:AI692,MMULT($AA$16:$AJ$25,TRANSPOSE(Z692:AI692)))</f>
        <v>7.7458380785401819E-4</v>
      </c>
      <c r="AL692">
        <f t="shared" si="70"/>
        <v>2.7831345778708189E-2</v>
      </c>
      <c r="AM692" s="43" cm="1">
        <f t="array" ref="AM692">MMULT($Y$6:$AH$6,TRANSPOSE(Z692:AI692))</f>
        <v>1.2024211143343833E-2</v>
      </c>
      <c r="BK692" s="4"/>
    </row>
    <row r="693" spans="1:63" ht="12.7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33">
        <v>-0.80208249103623797</v>
      </c>
      <c r="AA693" s="33">
        <v>0.91256769551673</v>
      </c>
      <c r="AB693" s="33">
        <v>0.20542684311332801</v>
      </c>
      <c r="AC693" s="33">
        <v>0.65507442653732495</v>
      </c>
      <c r="AD693" s="33">
        <v>0.27241790194063298</v>
      </c>
      <c r="AE693" s="33">
        <v>3.6836371442093598E-2</v>
      </c>
      <c r="AF693" s="33">
        <v>0.195354991136691</v>
      </c>
      <c r="AG693" s="33">
        <v>-0.46497269781907602</v>
      </c>
      <c r="AH693" s="33">
        <v>-1.3611666771683999</v>
      </c>
      <c r="AI693" s="33">
        <v>1.35054363633597</v>
      </c>
      <c r="AK693" cm="1">
        <f t="array" ref="AK693">MMULT(Z693:AI693,MMULT($AA$16:$AJ$25,TRANSPOSE(Z693:AI693)))</f>
        <v>7.7714922342388788E-4</v>
      </c>
      <c r="AL693">
        <f t="shared" si="70"/>
        <v>2.7877396281286528E-2</v>
      </c>
      <c r="AM693" s="43" cm="1">
        <f t="array" ref="AM693">MMULT($Y$6:$AH$6,TRANSPOSE(Z693:AI693))</f>
        <v>1.2042903058566801E-2</v>
      </c>
      <c r="BK693" s="4"/>
    </row>
    <row r="694" spans="1:63" ht="12.7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33">
        <v>-0.80335284830024001</v>
      </c>
      <c r="AA694" s="33">
        <v>0.91422488965890503</v>
      </c>
      <c r="AB694" s="33">
        <v>0.20522185190290099</v>
      </c>
      <c r="AC694" s="33">
        <v>0.65583985801299804</v>
      </c>
      <c r="AD694" s="33">
        <v>0.27294862621334198</v>
      </c>
      <c r="AE694" s="33">
        <v>3.70032326817816E-2</v>
      </c>
      <c r="AF694" s="33">
        <v>0.194924029607981</v>
      </c>
      <c r="AG694" s="33">
        <v>-0.46597403039483698</v>
      </c>
      <c r="AH694" s="33">
        <v>-1.3636650851485601</v>
      </c>
      <c r="AI694" s="33">
        <v>1.3528294757647801</v>
      </c>
      <c r="AK694" cm="1">
        <f t="array" ref="AK694">MMULT(Z694:AI694,MMULT($AA$16:$AJ$25,TRANSPOSE(Z694:AI694)))</f>
        <v>7.7971905851815842E-4</v>
      </c>
      <c r="AL694">
        <f t="shared" si="70"/>
        <v>2.7923449975211845E-2</v>
      </c>
      <c r="AM694" s="43" cm="1">
        <f t="array" ref="AM694">MMULT($Y$6:$AH$6,TRANSPOSE(Z694:AI694))</f>
        <v>1.2061594973789834E-2</v>
      </c>
      <c r="BK694" s="4"/>
    </row>
    <row r="695" spans="1:63" ht="12.7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33">
        <v>-0.80462320556424205</v>
      </c>
      <c r="AA695" s="33">
        <v>0.91588208380108005</v>
      </c>
      <c r="AB695" s="33">
        <v>0.20501686069247399</v>
      </c>
      <c r="AC695" s="33">
        <v>0.65660528948867103</v>
      </c>
      <c r="AD695" s="33">
        <v>0.27347935048604999</v>
      </c>
      <c r="AE695" s="33">
        <v>3.7170093921470602E-2</v>
      </c>
      <c r="AF695" s="33">
        <v>0.194493068079271</v>
      </c>
      <c r="AG695" s="33">
        <v>-0.466975362970598</v>
      </c>
      <c r="AH695" s="33">
        <v>-1.3661634931287101</v>
      </c>
      <c r="AI695" s="33">
        <v>1.35511531519359</v>
      </c>
      <c r="AK695" cm="1">
        <f t="array" ref="AK695">MMULT(Z695:AI695,MMULT($AA$16:$AJ$25,TRANSPOSE(Z695:AI695)))</f>
        <v>7.8229331313681757E-4</v>
      </c>
      <c r="AL695">
        <f t="shared" si="70"/>
        <v>2.7969506844719619E-2</v>
      </c>
      <c r="AM695" s="43" cm="1">
        <f t="array" ref="AM695">MMULT($Y$6:$AH$6,TRANSPOSE(Z695:AI695))</f>
        <v>1.2080286889012849E-2</v>
      </c>
      <c r="BK695" s="4"/>
    </row>
    <row r="696" spans="1:63" ht="12.7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33">
        <v>-0.80589356282824398</v>
      </c>
      <c r="AA696" s="33">
        <v>0.91753927794324996</v>
      </c>
      <c r="AB696" s="33">
        <v>0.20481186948204699</v>
      </c>
      <c r="AC696" s="33">
        <v>0.65737072096434401</v>
      </c>
      <c r="AD696" s="33">
        <v>0.27401007475875799</v>
      </c>
      <c r="AE696" s="33">
        <v>3.7336955161159598E-2</v>
      </c>
      <c r="AF696" s="33">
        <v>0.194062106550561</v>
      </c>
      <c r="AG696" s="33">
        <v>-0.46797669554635901</v>
      </c>
      <c r="AH696" s="33">
        <v>-1.3686619011088701</v>
      </c>
      <c r="AI696" s="33">
        <v>1.3574011546223901</v>
      </c>
      <c r="AK696" cm="1">
        <f t="array" ref="AK696">MMULT(Z696:AI696,MMULT($AA$16:$AJ$25,TRANSPOSE(Z696:AI696)))</f>
        <v>7.8487198727986596E-4</v>
      </c>
      <c r="AL696">
        <f t="shared" si="70"/>
        <v>2.8015566874148128E-2</v>
      </c>
      <c r="AM696" s="43" cm="1">
        <f t="array" ref="AM696">MMULT($Y$6:$AH$6,TRANSPOSE(Z696:AI696))</f>
        <v>1.2098978804235817E-2</v>
      </c>
      <c r="BK696" s="4"/>
    </row>
    <row r="697" spans="1:63" ht="12.7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33">
        <v>-0.80716392009224502</v>
      </c>
      <c r="AA697" s="33">
        <v>0.91919647208542998</v>
      </c>
      <c r="AB697" s="33">
        <v>0.20460687827162</v>
      </c>
      <c r="AC697" s="33">
        <v>0.658136152440017</v>
      </c>
      <c r="AD697" s="33">
        <v>0.274540799031467</v>
      </c>
      <c r="AE697" s="33">
        <v>3.75038164008486E-2</v>
      </c>
      <c r="AF697" s="33">
        <v>0.193631145021851</v>
      </c>
      <c r="AG697" s="33">
        <v>-0.46897802812212003</v>
      </c>
      <c r="AH697" s="33">
        <v>-1.3711603090890201</v>
      </c>
      <c r="AI697" s="33">
        <v>1.3596869940512</v>
      </c>
      <c r="AK697" cm="1">
        <f t="array" ref="AK697">MMULT(Z697:AI697,MMULT($AA$16:$AJ$25,TRANSPOSE(Z697:AI697)))</f>
        <v>7.8745508094731054E-4</v>
      </c>
      <c r="AL697">
        <f t="shared" si="70"/>
        <v>2.8061630047937533E-2</v>
      </c>
      <c r="AM697" s="43" cm="1">
        <f t="array" ref="AM697">MMULT($Y$6:$AH$6,TRANSPOSE(Z697:AI697))</f>
        <v>1.2117670719458852E-2</v>
      </c>
      <c r="BK697" s="4"/>
    </row>
    <row r="698" spans="1:63" ht="12.7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33">
        <v>-0.80843427735624696</v>
      </c>
      <c r="AA698" s="33">
        <v>0.92085366622760001</v>
      </c>
      <c r="AB698" s="33">
        <v>0.204401887061193</v>
      </c>
      <c r="AC698" s="33">
        <v>0.65890158391568998</v>
      </c>
      <c r="AD698" s="33">
        <v>0.275071523304175</v>
      </c>
      <c r="AE698" s="33">
        <v>3.7670677640537602E-2</v>
      </c>
      <c r="AF698" s="33">
        <v>0.193200183493141</v>
      </c>
      <c r="AG698" s="33">
        <v>-0.46997936069788099</v>
      </c>
      <c r="AH698" s="33">
        <v>-1.3736587170691701</v>
      </c>
      <c r="AI698" s="33">
        <v>1.3619728334800101</v>
      </c>
      <c r="AK698" cm="1">
        <f t="array" ref="AK698">MMULT(Z698:AI698,MMULT($AA$16:$AJ$25,TRANSPOSE(Z698:AI698)))</f>
        <v>7.9004259413914481E-4</v>
      </c>
      <c r="AL698">
        <f t="shared" ref="AL698:AL761" si="71">SQRT(AK698)</f>
        <v>2.810769635062868E-2</v>
      </c>
      <c r="AM698" s="43" cm="1">
        <f t="array" ref="AM698">MMULT($Y$6:$AH$6,TRANSPOSE(Z698:AI698))</f>
        <v>1.2136362634681852E-2</v>
      </c>
      <c r="BK698" s="4"/>
    </row>
    <row r="699" spans="1:63" ht="12.7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33">
        <v>-0.809704634620249</v>
      </c>
      <c r="AA699" s="33">
        <v>0.92251086036978003</v>
      </c>
      <c r="AB699" s="33">
        <v>0.204196895850766</v>
      </c>
      <c r="AC699" s="33">
        <v>0.65966701539136297</v>
      </c>
      <c r="AD699" s="33">
        <v>0.27560224757688401</v>
      </c>
      <c r="AE699" s="33">
        <v>3.7837538880226597E-2</v>
      </c>
      <c r="AF699" s="33">
        <v>0.192769221964431</v>
      </c>
      <c r="AG699" s="33">
        <v>-0.470980693273642</v>
      </c>
      <c r="AH699" s="33">
        <v>-1.3761571250493301</v>
      </c>
      <c r="AI699" s="33">
        <v>1.36425867290882</v>
      </c>
      <c r="AK699" cm="1">
        <f t="array" ref="AK699">MMULT(Z699:AI699,MMULT($AA$16:$AJ$25,TRANSPOSE(Z699:AI699)))</f>
        <v>7.9263452685537743E-4</v>
      </c>
      <c r="AL699">
        <f t="shared" si="71"/>
        <v>2.8153765766862831E-2</v>
      </c>
      <c r="AM699" s="43" cm="1">
        <f t="array" ref="AM699">MMULT($Y$6:$AH$6,TRANSPOSE(Z699:AI699))</f>
        <v>1.2155054549904901E-2</v>
      </c>
      <c r="BK699" s="4"/>
    </row>
    <row r="700" spans="1:63" ht="12.7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33">
        <v>-0.81097499188425104</v>
      </c>
      <c r="AA700" s="33">
        <v>0.92416805451195005</v>
      </c>
      <c r="AB700" s="33">
        <v>0.20399190464033901</v>
      </c>
      <c r="AC700" s="33">
        <v>0.66043244686703595</v>
      </c>
      <c r="AD700" s="33">
        <v>0.27613297184959201</v>
      </c>
      <c r="AE700" s="33">
        <v>3.8004400119915599E-2</v>
      </c>
      <c r="AF700" s="33">
        <v>0.192338260435721</v>
      </c>
      <c r="AG700" s="33">
        <v>-0.47198202584940302</v>
      </c>
      <c r="AH700" s="33">
        <v>-1.3786555330294801</v>
      </c>
      <c r="AI700" s="33">
        <v>1.3665445123376201</v>
      </c>
      <c r="AK700" cm="1">
        <f t="array" ref="AK700">MMULT(Z700:AI700,MMULT($AA$16:$AJ$25,TRANSPOSE(Z700:AI700)))</f>
        <v>7.9523087909599117E-4</v>
      </c>
      <c r="AL700">
        <f t="shared" si="71"/>
        <v>2.8199838281380112E-2</v>
      </c>
      <c r="AM700" s="43" cm="1">
        <f t="array" ref="AM700">MMULT($Y$6:$AH$6,TRANSPOSE(Z700:AI700))</f>
        <v>1.2173746465127854E-2</v>
      </c>
      <c r="BK700" s="4"/>
    </row>
    <row r="701" spans="1:63" ht="12.7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33">
        <v>-0.81224534914825297</v>
      </c>
      <c r="AA701" s="33">
        <v>0.92582524865412996</v>
      </c>
      <c r="AB701" s="33">
        <v>0.20378691342991201</v>
      </c>
      <c r="AC701" s="33">
        <v>0.66119787834270904</v>
      </c>
      <c r="AD701" s="33">
        <v>0.27666369612230002</v>
      </c>
      <c r="AE701" s="33">
        <v>3.8171261359604601E-2</v>
      </c>
      <c r="AF701" s="33">
        <v>0.191907298907011</v>
      </c>
      <c r="AG701" s="33">
        <v>-0.47298335842516398</v>
      </c>
      <c r="AH701" s="33">
        <v>-1.3811539410096401</v>
      </c>
      <c r="AI701" s="33">
        <v>1.36883035176643</v>
      </c>
      <c r="AK701" cm="1">
        <f t="array" ref="AK701">MMULT(Z701:AI701,MMULT($AA$16:$AJ$25,TRANSPOSE(Z701:AI701)))</f>
        <v>7.978316508610076E-4</v>
      </c>
      <c r="AL701">
        <f t="shared" si="71"/>
        <v>2.8245913879019875E-2</v>
      </c>
      <c r="AM701" s="43" cm="1">
        <f t="array" ref="AM701">MMULT($Y$6:$AH$6,TRANSPOSE(Z701:AI701))</f>
        <v>1.21924383803509E-2</v>
      </c>
      <c r="BK701" s="4"/>
    </row>
    <row r="702" spans="1:63" ht="12.7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33">
        <v>-0.81351570641225401</v>
      </c>
      <c r="AA702" s="33">
        <v>0.92748244279629999</v>
      </c>
      <c r="AB702" s="33">
        <v>0.20358192221948501</v>
      </c>
      <c r="AC702" s="33">
        <v>0.66196330981838203</v>
      </c>
      <c r="AD702" s="33">
        <v>0.27719442039500902</v>
      </c>
      <c r="AE702" s="33">
        <v>3.8338122599293603E-2</v>
      </c>
      <c r="AF702" s="33">
        <v>0.191476337378301</v>
      </c>
      <c r="AG702" s="33">
        <v>-0.473984691000925</v>
      </c>
      <c r="AH702" s="33">
        <v>-1.3836523489897901</v>
      </c>
      <c r="AI702" s="33">
        <v>1.3711161911952401</v>
      </c>
      <c r="AK702" cm="1">
        <f t="array" ref="AK702">MMULT(Z702:AI702,MMULT($AA$16:$AJ$25,TRANSPOSE(Z702:AI702)))</f>
        <v>8.0043684215041057E-4</v>
      </c>
      <c r="AL702">
        <f t="shared" si="71"/>
        <v>2.829199254471856E-2</v>
      </c>
      <c r="AM702" s="43" cm="1">
        <f t="array" ref="AM702">MMULT($Y$6:$AH$6,TRANSPOSE(Z702:AI702))</f>
        <v>1.2211130295573904E-2</v>
      </c>
      <c r="BK702" s="4"/>
    </row>
    <row r="703" spans="1:63" ht="12.7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33">
        <v>-0.81478606367625594</v>
      </c>
      <c r="AA703" s="33">
        <v>0.92913963693848001</v>
      </c>
      <c r="AB703" s="33">
        <v>0.20337693100905799</v>
      </c>
      <c r="AC703" s="33">
        <v>0.66272874129405501</v>
      </c>
      <c r="AD703" s="33">
        <v>0.27772514466771703</v>
      </c>
      <c r="AE703" s="33">
        <v>3.8504983838982598E-2</v>
      </c>
      <c r="AF703" s="33">
        <v>0.191045375849591</v>
      </c>
      <c r="AG703" s="33">
        <v>-0.47498602357668601</v>
      </c>
      <c r="AH703" s="33">
        <v>-1.3861507569699401</v>
      </c>
      <c r="AI703" s="33">
        <v>1.37340203062404</v>
      </c>
      <c r="AK703" cm="1">
        <f t="array" ref="AK703">MMULT(Z703:AI703,MMULT($AA$16:$AJ$25,TRANSPOSE(Z703:AI703)))</f>
        <v>8.0304645296420301E-4</v>
      </c>
      <c r="AL703">
        <f t="shared" si="71"/>
        <v>2.8338074263509917E-2</v>
      </c>
      <c r="AM703" s="43" cm="1">
        <f t="array" ref="AM703">MMULT($Y$6:$AH$6,TRANSPOSE(Z703:AI703))</f>
        <v>1.2229822210796892E-2</v>
      </c>
      <c r="BK703" s="4"/>
    </row>
    <row r="704" spans="1:63" ht="12.7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33">
        <v>-0.81605642094025799</v>
      </c>
      <c r="AA704" s="33">
        <v>0.93079683108065003</v>
      </c>
      <c r="AB704" s="33">
        <v>0.20317193979863099</v>
      </c>
      <c r="AC704" s="33">
        <v>0.663494172769728</v>
      </c>
      <c r="AD704" s="33">
        <v>0.27825586894042598</v>
      </c>
      <c r="AE704" s="33">
        <v>3.8671845078670601E-2</v>
      </c>
      <c r="AF704" s="33">
        <v>0.190614414320881</v>
      </c>
      <c r="AG704" s="33">
        <v>-0.47598735615244703</v>
      </c>
      <c r="AH704" s="33">
        <v>-1.3886491649501</v>
      </c>
      <c r="AI704" s="33">
        <v>1.3756878700528501</v>
      </c>
      <c r="AK704" cm="1">
        <f t="array" ref="AK704">MMULT(Z704:AI704,MMULT($AA$16:$AJ$25,TRANSPOSE(Z704:AI704)))</f>
        <v>8.0566048330239369E-4</v>
      </c>
      <c r="AL704">
        <f t="shared" si="71"/>
        <v>2.8384159020523995E-2</v>
      </c>
      <c r="AM704" s="43" cm="1">
        <f t="array" ref="AM704">MMULT($Y$6:$AH$6,TRANSPOSE(Z704:AI704))</f>
        <v>1.2248514126019903E-2</v>
      </c>
      <c r="BK704" s="4"/>
    </row>
    <row r="705" spans="1:63" ht="12.7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33">
        <v>-0.81732677820426003</v>
      </c>
      <c r="AA705" s="33">
        <v>0.93245402522283005</v>
      </c>
      <c r="AB705" s="33">
        <v>0.20296694858820399</v>
      </c>
      <c r="AC705" s="33">
        <v>0.66425960424540098</v>
      </c>
      <c r="AD705" s="33">
        <v>0.27878659321313398</v>
      </c>
      <c r="AE705" s="33">
        <v>3.8838706318359603E-2</v>
      </c>
      <c r="AF705" s="33">
        <v>0.190183452792171</v>
      </c>
      <c r="AG705" s="33">
        <v>-0.47698868872820799</v>
      </c>
      <c r="AH705" s="33">
        <v>-1.39114757293025</v>
      </c>
      <c r="AI705" s="33">
        <v>1.37797370948166</v>
      </c>
      <c r="AK705" cm="1">
        <f t="array" ref="AK705">MMULT(Z705:AI705,MMULT($AA$16:$AJ$25,TRANSPOSE(Z705:AI705)))</f>
        <v>8.0827893316497579E-4</v>
      </c>
      <c r="AL705">
        <f t="shared" si="71"/>
        <v>2.843024680098602E-2</v>
      </c>
      <c r="AM705" s="43" cm="1">
        <f t="array" ref="AM705">MMULT($Y$6:$AH$6,TRANSPOSE(Z705:AI705))</f>
        <v>1.2267206041242937E-2</v>
      </c>
      <c r="BK705" s="4"/>
    </row>
    <row r="706" spans="1:63" ht="12.7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33">
        <v>-0.81859713546826196</v>
      </c>
      <c r="AA706" s="33">
        <v>0.93411121936499997</v>
      </c>
      <c r="AB706" s="33">
        <v>0.202761957377777</v>
      </c>
      <c r="AC706" s="33">
        <v>0.66502503572107396</v>
      </c>
      <c r="AD706" s="33">
        <v>0.27931731748584199</v>
      </c>
      <c r="AE706" s="33">
        <v>3.9005567558048598E-2</v>
      </c>
      <c r="AF706" s="33">
        <v>0.189752491263461</v>
      </c>
      <c r="AG706" s="33">
        <v>-0.477990021303969</v>
      </c>
      <c r="AH706" s="33">
        <v>-1.39364598091041</v>
      </c>
      <c r="AI706" s="33">
        <v>1.3802595489104701</v>
      </c>
      <c r="AK706" cm="1">
        <f t="array" ref="AK706">MMULT(Z706:AI706,MMULT($AA$16:$AJ$25,TRANSPOSE(Z706:AI706)))</f>
        <v>8.1090180255195051E-4</v>
      </c>
      <c r="AL706">
        <f t="shared" si="71"/>
        <v>2.847633759021603E-2</v>
      </c>
      <c r="AM706" s="43" cm="1">
        <f t="array" ref="AM706">MMULT($Y$6:$AH$6,TRANSPOSE(Z706:AI706))</f>
        <v>1.228589795646595E-2</v>
      </c>
      <c r="BK706" s="4"/>
    </row>
    <row r="707" spans="1:63" ht="12.7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33">
        <v>-0.819867492732263</v>
      </c>
      <c r="AA707" s="33">
        <v>0.93576841350717999</v>
      </c>
      <c r="AB707" s="33">
        <v>0.20255696616735</v>
      </c>
      <c r="AC707" s="33">
        <v>0.66579046719674695</v>
      </c>
      <c r="AD707" s="33">
        <v>0.27984804175855099</v>
      </c>
      <c r="AE707" s="33">
        <v>3.91724287977376E-2</v>
      </c>
      <c r="AF707" s="33">
        <v>0.189321529734751</v>
      </c>
      <c r="AG707" s="33">
        <v>-0.47899135387973002</v>
      </c>
      <c r="AH707" s="33">
        <v>-1.39614438889056</v>
      </c>
      <c r="AI707" s="33">
        <v>1.38254538833927</v>
      </c>
      <c r="AK707" cm="1">
        <f t="array" ref="AK707">MMULT(Z707:AI707,MMULT($AA$16:$AJ$25,TRANSPOSE(Z707:AI707)))</f>
        <v>8.1352909146331165E-4</v>
      </c>
      <c r="AL707">
        <f t="shared" si="71"/>
        <v>2.8522431373627873E-2</v>
      </c>
      <c r="AM707" s="43" cm="1">
        <f t="array" ref="AM707">MMULT($Y$6:$AH$6,TRANSPOSE(Z707:AI707))</f>
        <v>1.2304589871688941E-2</v>
      </c>
      <c r="BK707" s="4"/>
    </row>
    <row r="708" spans="1:63" ht="12.7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33">
        <v>-0.82113784999626505</v>
      </c>
      <c r="AA708" s="33">
        <v>0.93742560764935001</v>
      </c>
      <c r="AB708" s="33">
        <v>0.202351974956923</v>
      </c>
      <c r="AC708" s="33">
        <v>0.66655589867242004</v>
      </c>
      <c r="AD708" s="33">
        <v>0.280378766031259</v>
      </c>
      <c r="AE708" s="33">
        <v>3.9339290037426602E-2</v>
      </c>
      <c r="AF708" s="33">
        <v>0.188890568206041</v>
      </c>
      <c r="AG708" s="33">
        <v>-0.47999268645549098</v>
      </c>
      <c r="AH708" s="33">
        <v>-1.39864279687071</v>
      </c>
      <c r="AI708" s="33">
        <v>1.3848312277680801</v>
      </c>
      <c r="AK708" cm="1">
        <f t="array" ref="AK708">MMULT(Z708:AI708,MMULT($AA$16:$AJ$25,TRANSPOSE(Z708:AI708)))</f>
        <v>8.1616079989906736E-4</v>
      </c>
      <c r="AL708">
        <f t="shared" si="71"/>
        <v>2.8568528136728839E-2</v>
      </c>
      <c r="AM708" s="43" cm="1">
        <f t="array" ref="AM708">MMULT($Y$6:$AH$6,TRANSPOSE(Z708:AI708))</f>
        <v>1.232328178691194E-2</v>
      </c>
      <c r="BK708" s="4"/>
    </row>
    <row r="709" spans="1:63" ht="12.7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33">
        <v>-0.82240820726026698</v>
      </c>
      <c r="AA709" s="33">
        <v>0.93908280179153003</v>
      </c>
      <c r="AB709" s="33">
        <v>0.20214698374649601</v>
      </c>
      <c r="AC709" s="33">
        <v>0.66732133014809303</v>
      </c>
      <c r="AD709" s="33">
        <v>0.280909490303968</v>
      </c>
      <c r="AE709" s="33">
        <v>3.9506151277115598E-2</v>
      </c>
      <c r="AF709" s="33">
        <v>0.188459606677331</v>
      </c>
      <c r="AG709" s="33">
        <v>-0.480994019031252</v>
      </c>
      <c r="AH709" s="33">
        <v>-1.40114120485087</v>
      </c>
      <c r="AI709" s="33">
        <v>1.38711706719689</v>
      </c>
      <c r="AK709" cm="1">
        <f t="array" ref="AK709">MMULT(Z709:AI709,MMULT($AA$16:$AJ$25,TRANSPOSE(Z709:AI709)))</f>
        <v>8.1879692785922131E-4</v>
      </c>
      <c r="AL709">
        <f t="shared" si="71"/>
        <v>2.8614627865118591E-2</v>
      </c>
      <c r="AM709" s="43" cm="1">
        <f t="array" ref="AM709">MMULT($Y$6:$AH$6,TRANSPOSE(Z709:AI709))</f>
        <v>1.234197370213499E-2</v>
      </c>
      <c r="BK709" s="4"/>
    </row>
    <row r="710" spans="1:63" ht="12.7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33">
        <v>-0.82367856452426902</v>
      </c>
      <c r="AA710" s="33">
        <v>0.94073999593369995</v>
      </c>
      <c r="AB710" s="33">
        <v>0.20194199253606901</v>
      </c>
      <c r="AC710" s="33">
        <v>0.66808676162376601</v>
      </c>
      <c r="AD710" s="33">
        <v>0.28144021457667601</v>
      </c>
      <c r="AE710" s="33">
        <v>3.96730125168046E-2</v>
      </c>
      <c r="AF710" s="33">
        <v>0.188028645148621</v>
      </c>
      <c r="AG710" s="33">
        <v>-0.48199535160701301</v>
      </c>
      <c r="AH710" s="33">
        <v>-1.40363961283102</v>
      </c>
      <c r="AI710" s="33">
        <v>1.3894029066256901</v>
      </c>
      <c r="AK710" cm="1">
        <f t="array" ref="AK710">MMULT(Z710:AI710,MMULT($AA$16:$AJ$25,TRANSPOSE(Z710:AI710)))</f>
        <v>8.2143747534375628E-4</v>
      </c>
      <c r="AL710">
        <f t="shared" si="71"/>
        <v>2.8660730544488155E-2</v>
      </c>
      <c r="AM710" s="43" cm="1">
        <f t="array" ref="AM710">MMULT($Y$6:$AH$6,TRANSPOSE(Z710:AI710))</f>
        <v>1.2360665617357942E-2</v>
      </c>
      <c r="BK710" s="4"/>
    </row>
    <row r="711" spans="1:63" ht="12.7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33">
        <v>-0.82494892178827095</v>
      </c>
      <c r="AA711" s="33">
        <v>0.94239719007587996</v>
      </c>
      <c r="AB711" s="33">
        <v>0.20173700132564201</v>
      </c>
      <c r="AC711" s="33">
        <v>0.668852193099439</v>
      </c>
      <c r="AD711" s="33">
        <v>0.28197093884938501</v>
      </c>
      <c r="AE711" s="33">
        <v>3.9839873756493602E-2</v>
      </c>
      <c r="AF711" s="33">
        <v>0.187597683619911</v>
      </c>
      <c r="AG711" s="33">
        <v>-0.48299668418277403</v>
      </c>
      <c r="AH711" s="33">
        <v>-1.40613802081118</v>
      </c>
      <c r="AI711" s="33">
        <v>1.3916887460545</v>
      </c>
      <c r="AK711" cm="1">
        <f t="array" ref="AK711">MMULT(Z711:AI711,MMULT($AA$16:$AJ$25,TRANSPOSE(Z711:AI711)))</f>
        <v>8.2408244235269458E-4</v>
      </c>
      <c r="AL711">
        <f t="shared" si="71"/>
        <v>2.8706836160620253E-2</v>
      </c>
      <c r="AM711" s="43" cm="1">
        <f t="array" ref="AM711">MMULT($Y$6:$AH$6,TRANSPOSE(Z711:AI711))</f>
        <v>1.237935753258099E-2</v>
      </c>
      <c r="BK711" s="4"/>
    </row>
    <row r="712" spans="1:63" ht="12.7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33">
        <v>-0.82621927905227199</v>
      </c>
      <c r="AA712" s="33">
        <v>0.94405438421804999</v>
      </c>
      <c r="AB712" s="33">
        <v>0.20153201011521499</v>
      </c>
      <c r="AC712" s="33">
        <v>0.66961762457511198</v>
      </c>
      <c r="AD712" s="33">
        <v>0.28250166312209302</v>
      </c>
      <c r="AE712" s="33">
        <v>4.0006734996182597E-2</v>
      </c>
      <c r="AF712" s="33">
        <v>0.187166722091201</v>
      </c>
      <c r="AG712" s="33">
        <v>-0.48399801675853499</v>
      </c>
      <c r="AH712" s="33">
        <v>-1.40863642879133</v>
      </c>
      <c r="AI712" s="33">
        <v>1.3939745854833101</v>
      </c>
      <c r="AK712" cm="1">
        <f t="array" ref="AK712">MMULT(Z712:AI712,MMULT($AA$16:$AJ$25,TRANSPOSE(Z712:AI712)))</f>
        <v>8.2673182888601867E-4</v>
      </c>
      <c r="AL712">
        <f t="shared" si="71"/>
        <v>2.8752944699387203E-2</v>
      </c>
      <c r="AM712" s="43" cm="1">
        <f t="array" ref="AM712">MMULT($Y$6:$AH$6,TRANSPOSE(Z712:AI712))</f>
        <v>1.2398049447803993E-2</v>
      </c>
      <c r="BK712" s="4"/>
    </row>
    <row r="713" spans="1:63" ht="12.7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33">
        <v>-0.82748963631627404</v>
      </c>
      <c r="AA713" s="33">
        <v>0.94571157836023001</v>
      </c>
      <c r="AB713" s="33">
        <v>0.20132701890478799</v>
      </c>
      <c r="AC713" s="33">
        <v>0.67038305605078496</v>
      </c>
      <c r="AD713" s="33">
        <v>0.28303238739480102</v>
      </c>
      <c r="AE713" s="33">
        <v>4.0173596235871599E-2</v>
      </c>
      <c r="AF713" s="33">
        <v>0.186735760562491</v>
      </c>
      <c r="AG713" s="33">
        <v>-0.484999349334296</v>
      </c>
      <c r="AH713" s="33">
        <v>-1.41113483677148</v>
      </c>
      <c r="AI713" s="33">
        <v>1.39626042491212</v>
      </c>
      <c r="AK713" cm="1">
        <f t="array" ref="AK713">MMULT(Z713:AI713,MMULT($AA$16:$AJ$25,TRANSPOSE(Z713:AI713)))</f>
        <v>8.2938563494373797E-4</v>
      </c>
      <c r="AL713">
        <f t="shared" si="71"/>
        <v>2.8799056146751371E-2</v>
      </c>
      <c r="AM713" s="43" cm="1">
        <f t="array" ref="AM713">MMULT($Y$6:$AH$6,TRANSPOSE(Z713:AI713))</f>
        <v>1.2416741363027024E-2</v>
      </c>
      <c r="BK713" s="4"/>
    </row>
    <row r="714" spans="1:63" ht="12.7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33">
        <v>-0.82875999358027597</v>
      </c>
      <c r="AA714" s="33">
        <v>0.94736877250240004</v>
      </c>
      <c r="AB714" s="33">
        <v>0.20112202769436099</v>
      </c>
      <c r="AC714" s="33">
        <v>0.67114848752645795</v>
      </c>
      <c r="AD714" s="33">
        <v>0.28356311166751003</v>
      </c>
      <c r="AE714" s="33">
        <v>4.0340457475559602E-2</v>
      </c>
      <c r="AF714" s="33">
        <v>0.186304799033781</v>
      </c>
      <c r="AG714" s="33">
        <v>-0.48600068191005702</v>
      </c>
      <c r="AH714" s="33">
        <v>-1.41363324475164</v>
      </c>
      <c r="AI714" s="33">
        <v>1.3985462643409201</v>
      </c>
      <c r="AK714" cm="1">
        <f t="array" ref="AK714">MMULT(Z714:AI714,MMULT($AA$16:$AJ$25,TRANSPOSE(Z714:AI714)))</f>
        <v>8.3204386052584478E-4</v>
      </c>
      <c r="AL714">
        <f t="shared" si="71"/>
        <v>2.884517048876371E-2</v>
      </c>
      <c r="AM714" s="43" cm="1">
        <f t="array" ref="AM714">MMULT($Y$6:$AH$6,TRANSPOSE(Z714:AI714))</f>
        <v>1.2435433278249992E-2</v>
      </c>
      <c r="BK714" s="4"/>
    </row>
    <row r="715" spans="1:63" ht="12.7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33">
        <v>-0.83003035084427801</v>
      </c>
      <c r="AA715" s="33">
        <v>0.94902596664458005</v>
      </c>
      <c r="AB715" s="33">
        <v>0.200917036483934</v>
      </c>
      <c r="AC715" s="33">
        <v>0.67191391900213104</v>
      </c>
      <c r="AD715" s="33">
        <v>0.28409383594021798</v>
      </c>
      <c r="AE715" s="33">
        <v>4.0507318715248597E-2</v>
      </c>
      <c r="AF715" s="33">
        <v>0.185873837505071</v>
      </c>
      <c r="AG715" s="33">
        <v>-0.48700201448581798</v>
      </c>
      <c r="AH715" s="33">
        <v>-1.41613165273179</v>
      </c>
      <c r="AI715" s="33">
        <v>1.40083210376973</v>
      </c>
      <c r="AK715" cm="1">
        <f t="array" ref="AK715">MMULT(Z715:AI715,MMULT($AA$16:$AJ$25,TRANSPOSE(Z715:AI715)))</f>
        <v>8.3470650563234822E-4</v>
      </c>
      <c r="AL715">
        <f t="shared" si="71"/>
        <v>2.8891287711563639E-2</v>
      </c>
      <c r="AM715" s="43" cm="1">
        <f t="array" ref="AM715">MMULT($Y$6:$AH$6,TRANSPOSE(Z715:AI715))</f>
        <v>1.2454125193473026E-2</v>
      </c>
      <c r="BK715" s="4"/>
    </row>
    <row r="716" spans="1:63" ht="12.7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33">
        <v>-0.83130070810828005</v>
      </c>
      <c r="AA716" s="33">
        <v>0.95068316078674997</v>
      </c>
      <c r="AB716" s="33">
        <v>0.200712045273507</v>
      </c>
      <c r="AC716" s="33">
        <v>0.67267935047780403</v>
      </c>
      <c r="AD716" s="33">
        <v>0.28462456021292598</v>
      </c>
      <c r="AE716" s="33">
        <v>4.0674179954937599E-2</v>
      </c>
      <c r="AF716" s="33">
        <v>0.185442875976361</v>
      </c>
      <c r="AG716" s="33">
        <v>-0.488003347061579</v>
      </c>
      <c r="AH716" s="33">
        <v>-1.41863006071195</v>
      </c>
      <c r="AI716" s="33">
        <v>1.4031179431985401</v>
      </c>
      <c r="AK716" cm="1">
        <f t="array" ref="AK716">MMULT(Z716:AI716,MMULT($AA$16:$AJ$25,TRANSPOSE(Z716:AI716)))</f>
        <v>8.3737357026324459E-4</v>
      </c>
      <c r="AL716">
        <f t="shared" si="71"/>
        <v>2.8937407801377865E-2</v>
      </c>
      <c r="AM716" s="43" cm="1">
        <f t="array" ref="AM716">MMULT($Y$6:$AH$6,TRANSPOSE(Z716:AI716))</f>
        <v>1.2472817108696039E-2</v>
      </c>
      <c r="BK716" s="4"/>
    </row>
    <row r="717" spans="1:63" ht="12.7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33">
        <v>-0.83257106537228098</v>
      </c>
      <c r="AA717" s="33">
        <v>0.95234035492892999</v>
      </c>
      <c r="AB717" s="33">
        <v>0.20050705406308</v>
      </c>
      <c r="AC717" s="33">
        <v>0.67344478195347701</v>
      </c>
      <c r="AD717" s="33">
        <v>0.28515528448563499</v>
      </c>
      <c r="AE717" s="33">
        <v>4.0841041194626601E-2</v>
      </c>
      <c r="AF717" s="33">
        <v>0.185011914447651</v>
      </c>
      <c r="AG717" s="33">
        <v>-0.48900467963734001</v>
      </c>
      <c r="AH717" s="33">
        <v>-1.4211284686921</v>
      </c>
      <c r="AI717" s="33">
        <v>1.40540378262734</v>
      </c>
      <c r="AK717" cm="1">
        <f t="array" ref="AK717">MMULT(Z717:AI717,MMULT($AA$16:$AJ$25,TRANSPOSE(Z717:AI717)))</f>
        <v>8.4004505441852696E-4</v>
      </c>
      <c r="AL717">
        <f t="shared" si="71"/>
        <v>2.8983530744519842E-2</v>
      </c>
      <c r="AM717" s="43" cm="1">
        <f t="array" ref="AM717">MMULT($Y$6:$AH$6,TRANSPOSE(Z717:AI717))</f>
        <v>1.249150902391903E-2</v>
      </c>
      <c r="BK717" s="4"/>
    </row>
    <row r="718" spans="1:63" ht="12.7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33">
        <v>-0.83384142263628303</v>
      </c>
      <c r="AA718" s="33">
        <v>0.95399754907110002</v>
      </c>
      <c r="AB718" s="33">
        <v>0.20030206285265301</v>
      </c>
      <c r="AC718" s="33">
        <v>0.67421021342915</v>
      </c>
      <c r="AD718" s="33">
        <v>0.28568600875834299</v>
      </c>
      <c r="AE718" s="33">
        <v>4.1007902434315603E-2</v>
      </c>
      <c r="AF718" s="33">
        <v>0.184580952918941</v>
      </c>
      <c r="AG718" s="33">
        <v>-0.49000601221310103</v>
      </c>
      <c r="AH718" s="33">
        <v>-1.42362687667225</v>
      </c>
      <c r="AI718" s="33">
        <v>1.4076896220561499</v>
      </c>
      <c r="AK718" cm="1">
        <f t="array" ref="AK718">MMULT(Z718:AI718,MMULT($AA$16:$AJ$25,TRANSPOSE(Z718:AI718)))</f>
        <v>8.4272095809820422E-4</v>
      </c>
      <c r="AL718">
        <f t="shared" si="71"/>
        <v>2.9029656527389439E-2</v>
      </c>
      <c r="AM718" s="43" cm="1">
        <f t="array" ref="AM718">MMULT($Y$6:$AH$6,TRANSPOSE(Z718:AI718))</f>
        <v>1.2510200939142027E-2</v>
      </c>
      <c r="BK718" s="4"/>
    </row>
    <row r="719" spans="1:63" ht="12.7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33">
        <v>-0.83511177990028496</v>
      </c>
      <c r="AA719" s="33">
        <v>0.95565474321327004</v>
      </c>
      <c r="AB719" s="33">
        <v>0.20009707164222601</v>
      </c>
      <c r="AC719" s="33">
        <v>0.67497564490482298</v>
      </c>
      <c r="AD719" s="33">
        <v>0.286216733031052</v>
      </c>
      <c r="AE719" s="33">
        <v>4.1174763674004598E-2</v>
      </c>
      <c r="AF719" s="33">
        <v>0.184149991390231</v>
      </c>
      <c r="AG719" s="33">
        <v>-0.49100734478886199</v>
      </c>
      <c r="AH719" s="33">
        <v>-1.42612528465241</v>
      </c>
      <c r="AI719" s="33">
        <v>1.40997546148496</v>
      </c>
      <c r="AK719" cm="1">
        <f t="array" ref="AK719">MMULT(Z719:AI719,MMULT($AA$16:$AJ$25,TRANSPOSE(Z719:AI719)))</f>
        <v>8.4540128130227701E-4</v>
      </c>
      <c r="AL719">
        <f t="shared" si="71"/>
        <v>2.9075785136471844E-2</v>
      </c>
      <c r="AM719" s="43" cm="1">
        <f t="array" ref="AM719">MMULT($Y$6:$AH$6,TRANSPOSE(Z719:AI719))</f>
        <v>1.2528892854365044E-2</v>
      </c>
      <c r="BK719" s="4"/>
    </row>
    <row r="720" spans="1:63" ht="12.7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33">
        <v>-0.836382137164287</v>
      </c>
      <c r="AA720" s="33">
        <v>0.95731193735544995</v>
      </c>
      <c r="AB720" s="33">
        <v>0.19989208043179901</v>
      </c>
      <c r="AC720" s="33">
        <v>0.67574107638049596</v>
      </c>
      <c r="AD720" s="33">
        <v>0.28674745730376</v>
      </c>
      <c r="AE720" s="33">
        <v>4.13416249136936E-2</v>
      </c>
      <c r="AF720" s="33">
        <v>0.183719029861522</v>
      </c>
      <c r="AG720" s="33">
        <v>-0.492008677364622</v>
      </c>
      <c r="AH720" s="33">
        <v>-1.4286236926325599</v>
      </c>
      <c r="AI720" s="33">
        <v>1.4122613009137699</v>
      </c>
      <c r="AK720" cm="1">
        <f t="array" ref="AK720">MMULT(Z720:AI720,MMULT($AA$16:$AJ$25,TRANSPOSE(Z720:AI720)))</f>
        <v>8.4808602403074133E-4</v>
      </c>
      <c r="AL720">
        <f t="shared" si="71"/>
        <v>2.9121916558336975E-2</v>
      </c>
      <c r="AM720" s="43" cm="1">
        <f t="array" ref="AM720">MMULT($Y$6:$AH$6,TRANSPOSE(Z720:AI720))</f>
        <v>1.2547584769588078E-2</v>
      </c>
      <c r="BK720" s="4"/>
    </row>
    <row r="721" spans="1:63" ht="12.7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33">
        <v>-0.83765249442828904</v>
      </c>
      <c r="AA721" s="33">
        <v>0.95896913149761998</v>
      </c>
      <c r="AB721" s="33">
        <v>0.19968708922137199</v>
      </c>
      <c r="AC721" s="33">
        <v>0.67650650785616895</v>
      </c>
      <c r="AD721" s="33">
        <v>0.287278181576469</v>
      </c>
      <c r="AE721" s="33">
        <v>4.1508486153382602E-2</v>
      </c>
      <c r="AF721" s="33">
        <v>0.183288068332812</v>
      </c>
      <c r="AG721" s="33">
        <v>-0.49301000994038402</v>
      </c>
      <c r="AH721" s="33">
        <v>-1.4311221006127199</v>
      </c>
      <c r="AI721" s="33">
        <v>1.41454714034257</v>
      </c>
      <c r="AK721" cm="1">
        <f t="array" ref="AK721">MMULT(Z721:AI721,MMULT($AA$16:$AJ$25,TRANSPOSE(Z721:AI721)))</f>
        <v>8.5077518628359316E-4</v>
      </c>
      <c r="AL721">
        <f t="shared" si="71"/>
        <v>2.9168050779638896E-2</v>
      </c>
      <c r="AM721" s="43" cm="1">
        <f t="array" ref="AM721">MMULT($Y$6:$AH$6,TRANSPOSE(Z721:AI721))</f>
        <v>1.2566276684811048E-2</v>
      </c>
      <c r="BK721" s="4"/>
    </row>
    <row r="722" spans="1:63" ht="12.7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33">
        <v>-0.83892285169228997</v>
      </c>
      <c r="AA722" s="33">
        <v>0.96062632563979999</v>
      </c>
      <c r="AB722" s="33">
        <v>0.19948209801094499</v>
      </c>
      <c r="AC722" s="33">
        <v>0.67727193933184204</v>
      </c>
      <c r="AD722" s="33">
        <v>0.28780890584917701</v>
      </c>
      <c r="AE722" s="33">
        <v>4.1675347393071598E-2</v>
      </c>
      <c r="AF722" s="33">
        <v>0.182857106804102</v>
      </c>
      <c r="AG722" s="33">
        <v>-0.49401134251614498</v>
      </c>
      <c r="AH722" s="33">
        <v>-1.4336205085928699</v>
      </c>
      <c r="AI722" s="33">
        <v>1.4168329797713799</v>
      </c>
      <c r="AK722" cm="1">
        <f t="array" ref="AK722">MMULT(Z722:AI722,MMULT($AA$16:$AJ$25,TRANSPOSE(Z722:AI722)))</f>
        <v>8.534687680608414E-4</v>
      </c>
      <c r="AL722">
        <f t="shared" si="71"/>
        <v>2.9214187787115379E-2</v>
      </c>
      <c r="AM722" s="43" cm="1">
        <f t="array" ref="AM722">MMULT($Y$6:$AH$6,TRANSPOSE(Z722:AI722))</f>
        <v>1.258496860003408E-2</v>
      </c>
      <c r="BK722" s="4"/>
    </row>
    <row r="723" spans="1:63" ht="12.7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33">
        <v>-0.84019320895629201</v>
      </c>
      <c r="AA723" s="33">
        <v>0.96228351978197002</v>
      </c>
      <c r="AB723" s="33">
        <v>0.19927710680051799</v>
      </c>
      <c r="AC723" s="33">
        <v>0.67803737080751503</v>
      </c>
      <c r="AD723" s="33">
        <v>0.28833963012188502</v>
      </c>
      <c r="AE723" s="33">
        <v>4.18422086327606E-2</v>
      </c>
      <c r="AF723" s="33">
        <v>0.182426145275392</v>
      </c>
      <c r="AG723" s="33">
        <v>-0.495012675091905</v>
      </c>
      <c r="AH723" s="33">
        <v>-1.4361189165730199</v>
      </c>
      <c r="AI723" s="33">
        <v>1.41911881920019</v>
      </c>
      <c r="AK723" cm="1">
        <f t="array" ref="AK723">MMULT(Z723:AI723,MMULT($AA$16:$AJ$25,TRANSPOSE(Z723:AI723)))</f>
        <v>8.5616676936247954E-4</v>
      </c>
      <c r="AL723">
        <f t="shared" si="71"/>
        <v>2.9260327567586793E-2</v>
      </c>
      <c r="AM723" s="43" cm="1">
        <f t="array" ref="AM723">MMULT($Y$6:$AH$6,TRANSPOSE(Z723:AI723))</f>
        <v>1.2603660515257083E-2</v>
      </c>
      <c r="BK723" s="4"/>
    </row>
    <row r="724" spans="1:63" ht="12.7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33">
        <v>-0.84146356622029395</v>
      </c>
      <c r="AA724" s="33">
        <v>0.96394071392415004</v>
      </c>
      <c r="AB724" s="33">
        <v>0.199072115590091</v>
      </c>
      <c r="AC724" s="33">
        <v>0.67880280228318801</v>
      </c>
      <c r="AD724" s="33">
        <v>0.28887035439459402</v>
      </c>
      <c r="AE724" s="33">
        <v>4.2009069872448603E-2</v>
      </c>
      <c r="AF724" s="33">
        <v>0.181995183746682</v>
      </c>
      <c r="AG724" s="33">
        <v>-0.49601400766766601</v>
      </c>
      <c r="AH724" s="33">
        <v>-1.4386173245531799</v>
      </c>
      <c r="AI724" s="33">
        <v>1.4214046586289899</v>
      </c>
      <c r="AK724" cm="1">
        <f t="array" ref="AK724">MMULT(Z724:AI724,MMULT($AA$16:$AJ$25,TRANSPOSE(Z724:AI724)))</f>
        <v>8.5886919018851051E-4</v>
      </c>
      <c r="AL724">
        <f t="shared" si="71"/>
        <v>2.9306470107955864E-2</v>
      </c>
      <c r="AM724" s="43" cm="1">
        <f t="array" ref="AM724">MMULT($Y$6:$AH$6,TRANSPOSE(Z724:AI724))</f>
        <v>1.2622352430480085E-2</v>
      </c>
      <c r="BK724" s="4"/>
    </row>
    <row r="725" spans="1:63" ht="12.7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33">
        <v>-0.84273392348429599</v>
      </c>
      <c r="AA725" s="33">
        <v>0.96559790806631995</v>
      </c>
      <c r="AB725" s="33">
        <v>0.198867124379664</v>
      </c>
      <c r="AC725" s="33">
        <v>0.679568233758861</v>
      </c>
      <c r="AD725" s="33">
        <v>0.28940107866730203</v>
      </c>
      <c r="AE725" s="33">
        <v>4.2175931112137598E-2</v>
      </c>
      <c r="AF725" s="33">
        <v>0.181564222217972</v>
      </c>
      <c r="AG725" s="33">
        <v>-0.49701534024342697</v>
      </c>
      <c r="AH725" s="33">
        <v>-1.4411157325333299</v>
      </c>
      <c r="AI725" s="33">
        <v>1.4236904980578</v>
      </c>
      <c r="AK725" cm="1">
        <f t="array" ref="AK725">MMULT(Z725:AI725,MMULT($AA$16:$AJ$25,TRANSPOSE(Z725:AI725)))</f>
        <v>8.6157603053893278E-4</v>
      </c>
      <c r="AL725">
        <f t="shared" si="71"/>
        <v>2.9352615395206828E-2</v>
      </c>
      <c r="AM725" s="43" cm="1">
        <f t="array" ref="AM725">MMULT($Y$6:$AH$6,TRANSPOSE(Z725:AI725))</f>
        <v>1.2641044345703083E-2</v>
      </c>
      <c r="BK725" s="4"/>
    </row>
    <row r="726" spans="1:63" ht="12.7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33">
        <v>-0.84400428074829803</v>
      </c>
      <c r="AA726" s="33">
        <v>0.96725510220849997</v>
      </c>
      <c r="AB726" s="33">
        <v>0.198662133169237</v>
      </c>
      <c r="AC726" s="33">
        <v>0.68033366523453398</v>
      </c>
      <c r="AD726" s="33">
        <v>0.28993180294000997</v>
      </c>
      <c r="AE726" s="33">
        <v>4.23427923518266E-2</v>
      </c>
      <c r="AF726" s="33">
        <v>0.181133260689262</v>
      </c>
      <c r="AG726" s="33">
        <v>-0.49801667281918799</v>
      </c>
      <c r="AH726" s="33">
        <v>-1.4436141405134899</v>
      </c>
      <c r="AI726" s="33">
        <v>1.4259763374866099</v>
      </c>
      <c r="AK726" cm="1">
        <f t="array" ref="AK726">MMULT(Z726:AI726,MMULT($AA$16:$AJ$25,TRANSPOSE(Z726:AI726)))</f>
        <v>8.6428729041375342E-4</v>
      </c>
      <c r="AL726">
        <f t="shared" si="71"/>
        <v>2.9398763416405006E-2</v>
      </c>
      <c r="AM726" s="43" cm="1">
        <f t="array" ref="AM726">MMULT($Y$6:$AH$6,TRANSPOSE(Z726:AI726))</f>
        <v>1.2659736260926129E-2</v>
      </c>
      <c r="BK726" s="4"/>
    </row>
    <row r="727" spans="1:63" ht="12.7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33">
        <v>-0.84527463801229896</v>
      </c>
      <c r="AA727" s="33">
        <v>0.96891229635067</v>
      </c>
      <c r="AB727" s="33">
        <v>0.19845714195881001</v>
      </c>
      <c r="AC727" s="33">
        <v>0.68109909671020696</v>
      </c>
      <c r="AD727" s="33">
        <v>0.29046252721271898</v>
      </c>
      <c r="AE727" s="33">
        <v>4.2509653591515602E-2</v>
      </c>
      <c r="AF727" s="33">
        <v>0.180702299160552</v>
      </c>
      <c r="AG727" s="33">
        <v>-0.499018005394949</v>
      </c>
      <c r="AH727" s="33">
        <v>-1.4461125484936399</v>
      </c>
      <c r="AI727" s="33">
        <v>1.42826217691541</v>
      </c>
      <c r="AK727" cm="1">
        <f t="array" ref="AK727">MMULT(Z727:AI727,MMULT($AA$16:$AJ$25,TRANSPOSE(Z727:AI727)))</f>
        <v>8.6700296981295452E-4</v>
      </c>
      <c r="AL727">
        <f t="shared" si="71"/>
        <v>2.9444914158695632E-2</v>
      </c>
      <c r="AM727" s="43" cm="1">
        <f t="array" ref="AM727">MMULT($Y$6:$AH$6,TRANSPOSE(Z727:AI727))</f>
        <v>1.2678428176149087E-2</v>
      </c>
      <c r="BK727" s="4"/>
    </row>
    <row r="728" spans="1:63" ht="12.7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33">
        <v>-0.846544995276301</v>
      </c>
      <c r="AA728" s="33">
        <v>0.97056949049285002</v>
      </c>
      <c r="AB728" s="33">
        <v>0.19825215074838301</v>
      </c>
      <c r="AC728" s="33">
        <v>0.68186452818587995</v>
      </c>
      <c r="AD728" s="33">
        <v>0.29099325148542698</v>
      </c>
      <c r="AE728" s="33">
        <v>4.2676514831204597E-2</v>
      </c>
      <c r="AF728" s="33">
        <v>0.180271337631842</v>
      </c>
      <c r="AG728" s="33">
        <v>-0.50001933797070997</v>
      </c>
      <c r="AH728" s="33">
        <v>-1.4486109564737899</v>
      </c>
      <c r="AI728" s="33">
        <v>1.4305480163442199</v>
      </c>
      <c r="AK728" cm="1">
        <f t="array" ref="AK728">MMULT(Z728:AI728,MMULT($AA$16:$AJ$25,TRANSPOSE(Z728:AI728)))</f>
        <v>8.6972306873655592E-4</v>
      </c>
      <c r="AL728">
        <f t="shared" si="71"/>
        <v>2.9491067609304276E-2</v>
      </c>
      <c r="AM728" s="43" cm="1">
        <f t="array" ref="AM728">MMULT($Y$6:$AH$6,TRANSPOSE(Z728:AI728))</f>
        <v>1.2697120091372117E-2</v>
      </c>
      <c r="BK728" s="4"/>
    </row>
    <row r="729" spans="1:63" ht="12.7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33">
        <v>-0.84781535254030305</v>
      </c>
      <c r="AA729" s="33">
        <v>0.97222668463502004</v>
      </c>
      <c r="AB729" s="33">
        <v>0.19804715953795601</v>
      </c>
      <c r="AC729" s="33">
        <v>0.68262995966155304</v>
      </c>
      <c r="AD729" s="33">
        <v>0.29152397575813599</v>
      </c>
      <c r="AE729" s="33">
        <v>4.2843376070893599E-2</v>
      </c>
      <c r="AF729" s="33">
        <v>0.179840376103132</v>
      </c>
      <c r="AG729" s="33">
        <v>-0.50102067054647104</v>
      </c>
      <c r="AH729" s="33">
        <v>-1.4511093644539499</v>
      </c>
      <c r="AI729" s="33">
        <v>1.43283385577303</v>
      </c>
      <c r="AK729" cm="1">
        <f t="array" ref="AK729">MMULT(Z729:AI729,MMULT($AA$16:$AJ$25,TRANSPOSE(Z729:AI729)))</f>
        <v>8.7244758718455027E-4</v>
      </c>
      <c r="AL729">
        <f t="shared" si="71"/>
        <v>2.9537223755535153E-2</v>
      </c>
      <c r="AM729" s="43" cm="1">
        <f t="array" ref="AM729">MMULT($Y$6:$AH$6,TRANSPOSE(Z729:AI729))</f>
        <v>1.2715812006595134E-2</v>
      </c>
      <c r="BK729" s="4"/>
    </row>
    <row r="730" spans="1:63" ht="12.7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33">
        <v>-0.84908570980430498</v>
      </c>
      <c r="AA730" s="33">
        <v>0.97388387877719995</v>
      </c>
      <c r="AB730" s="33">
        <v>0.19784216832752899</v>
      </c>
      <c r="AC730" s="33">
        <v>0.68339539113722603</v>
      </c>
      <c r="AD730" s="33">
        <v>0.29205470003084399</v>
      </c>
      <c r="AE730" s="33">
        <v>4.3010237310582601E-2</v>
      </c>
      <c r="AF730" s="33">
        <v>0.179409414574422</v>
      </c>
      <c r="AG730" s="33">
        <v>-0.502022003122232</v>
      </c>
      <c r="AH730" s="33">
        <v>-1.4536077724341001</v>
      </c>
      <c r="AI730" s="33">
        <v>1.4351196952018399</v>
      </c>
      <c r="AK730" cm="1">
        <f t="array" ref="AK730">MMULT(Z730:AI730,MMULT($AA$16:$AJ$25,TRANSPOSE(Z730:AI730)))</f>
        <v>8.7517652515693603E-4</v>
      </c>
      <c r="AL730">
        <f t="shared" si="71"/>
        <v>2.9583382584771067E-2</v>
      </c>
      <c r="AM730" s="43" cm="1">
        <f t="array" ref="AM730">MMULT($Y$6:$AH$6,TRANSPOSE(Z730:AI730))</f>
        <v>1.2734503921818166E-2</v>
      </c>
      <c r="BK730" s="4"/>
    </row>
    <row r="731" spans="1:63" ht="12.7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33">
        <v>-0.85035606706830702</v>
      </c>
      <c r="AA731" s="33">
        <v>0.97554107291936998</v>
      </c>
      <c r="AB731" s="33">
        <v>0.19763717711710199</v>
      </c>
      <c r="AC731" s="33">
        <v>0.68416082261289901</v>
      </c>
      <c r="AD731" s="33">
        <v>0.292585424303552</v>
      </c>
      <c r="AE731" s="33">
        <v>4.3177098550271603E-2</v>
      </c>
      <c r="AF731" s="33">
        <v>0.178978453045712</v>
      </c>
      <c r="AG731" s="33">
        <v>-0.50302333569799296</v>
      </c>
      <c r="AH731" s="33">
        <v>-1.4561061804142601</v>
      </c>
      <c r="AI731" s="33">
        <v>1.43740553463064</v>
      </c>
      <c r="AK731" cm="1">
        <f t="array" ref="AK731">MMULT(Z731:AI731,MMULT($AA$16:$AJ$25,TRANSPOSE(Z731:AI731)))</f>
        <v>8.779098826537093E-4</v>
      </c>
      <c r="AL731">
        <f t="shared" si="71"/>
        <v>2.9629544084472669E-2</v>
      </c>
      <c r="AM731" s="43" cm="1">
        <f t="array" ref="AM731">MMULT($Y$6:$AH$6,TRANSPOSE(Z731:AI731))</f>
        <v>1.2753195837041136E-2</v>
      </c>
      <c r="BK731" s="4"/>
    </row>
    <row r="732" spans="1:63" ht="12.7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33">
        <v>-0.85162642433230795</v>
      </c>
      <c r="AA732" s="33">
        <v>0.97719826706155</v>
      </c>
      <c r="AB732" s="33">
        <v>0.197432185906675</v>
      </c>
      <c r="AC732" s="33">
        <v>0.684926254088572</v>
      </c>
      <c r="AD732" s="33">
        <v>0.293116148576261</v>
      </c>
      <c r="AE732" s="33">
        <v>4.3343959789960598E-2</v>
      </c>
      <c r="AF732" s="33">
        <v>0.178547491517002</v>
      </c>
      <c r="AG732" s="33">
        <v>-0.50402466827375403</v>
      </c>
      <c r="AH732" s="33">
        <v>-1.4586045883944101</v>
      </c>
      <c r="AI732" s="33">
        <v>1.4396913740594499</v>
      </c>
      <c r="AK732" cm="1">
        <f t="array" ref="AK732">MMULT(Z732:AI732,MMULT($AA$16:$AJ$25,TRANSPOSE(Z732:AI732)))</f>
        <v>8.8064765967487899E-4</v>
      </c>
      <c r="AL732">
        <f t="shared" si="71"/>
        <v>2.967570824217813E-2</v>
      </c>
      <c r="AM732" s="43" cm="1">
        <f t="array" ref="AM732">MMULT($Y$6:$AH$6,TRANSPOSE(Z732:AI732))</f>
        <v>1.277188775226417E-2</v>
      </c>
      <c r="BK732" s="4"/>
    </row>
    <row r="733" spans="1:63" ht="12.7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33">
        <v>-0.85289678159630999</v>
      </c>
      <c r="AA733" s="33">
        <v>0.97885546120372002</v>
      </c>
      <c r="AB733" s="33">
        <v>0.197227194696248</v>
      </c>
      <c r="AC733" s="33">
        <v>0.68569168556424498</v>
      </c>
      <c r="AD733" s="33">
        <v>0.29364687284896901</v>
      </c>
      <c r="AE733" s="33">
        <v>4.35108210296496E-2</v>
      </c>
      <c r="AF733" s="33">
        <v>0.178116529988292</v>
      </c>
      <c r="AG733" s="33">
        <v>-0.50502600084951499</v>
      </c>
      <c r="AH733" s="33">
        <v>-1.4611029963745601</v>
      </c>
      <c r="AI733" s="33">
        <v>1.44197721348826</v>
      </c>
      <c r="AK733" cm="1">
        <f t="array" ref="AK733">MMULT(Z733:AI733,MMULT($AA$16:$AJ$25,TRANSPOSE(Z733:AI733)))</f>
        <v>8.8338985622043835E-4</v>
      </c>
      <c r="AL733">
        <f t="shared" si="71"/>
        <v>2.9721875045502066E-2</v>
      </c>
      <c r="AM733" s="43" cm="1">
        <f t="array" ref="AM733">MMULT($Y$6:$AH$6,TRANSPOSE(Z733:AI733))</f>
        <v>1.2790579667487171E-2</v>
      </c>
      <c r="BK733" s="4"/>
    </row>
    <row r="734" spans="1:63" ht="12.7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33">
        <v>-0.85416713886031204</v>
      </c>
      <c r="AA734" s="33">
        <v>0.98051265534590004</v>
      </c>
      <c r="AB734" s="33">
        <v>0.197022203485821</v>
      </c>
      <c r="AC734" s="33">
        <v>0.68645711703991796</v>
      </c>
      <c r="AD734" s="33">
        <v>0.29417759712167801</v>
      </c>
      <c r="AE734" s="33">
        <v>4.3677682269337603E-2</v>
      </c>
      <c r="AF734" s="33">
        <v>0.177685568459582</v>
      </c>
      <c r="AG734" s="33">
        <v>-0.50602733342527595</v>
      </c>
      <c r="AH734" s="33">
        <v>-1.4636014043547201</v>
      </c>
      <c r="AI734" s="33">
        <v>1.4442630529170599</v>
      </c>
      <c r="AK734" cm="1">
        <f t="array" ref="AK734">MMULT(Z734:AI734,MMULT($AA$16:$AJ$25,TRANSPOSE(Z734:AI734)))</f>
        <v>8.8613647229039097E-4</v>
      </c>
      <c r="AL734">
        <f t="shared" si="71"/>
        <v>2.9768044482135384E-2</v>
      </c>
      <c r="AM734" s="43" cm="1">
        <f t="array" ref="AM734">MMULT($Y$6:$AH$6,TRANSPOSE(Z734:AI734))</f>
        <v>1.2809271582710172E-2</v>
      </c>
      <c r="BK734" s="4"/>
    </row>
    <row r="735" spans="1:63" ht="12.7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33">
        <v>-0.85543749612431397</v>
      </c>
      <c r="AA735" s="33">
        <v>0.98216984948806996</v>
      </c>
      <c r="AB735" s="33">
        <v>0.196817212275394</v>
      </c>
      <c r="AC735" s="33">
        <v>0.68722254851559095</v>
      </c>
      <c r="AD735" s="33">
        <v>0.29470832139438602</v>
      </c>
      <c r="AE735" s="33">
        <v>4.3844543509026598E-2</v>
      </c>
      <c r="AF735" s="33">
        <v>0.177254606930872</v>
      </c>
      <c r="AG735" s="33">
        <v>-0.50702866600103702</v>
      </c>
      <c r="AH735" s="33">
        <v>-1.4660998123348701</v>
      </c>
      <c r="AI735" s="33">
        <v>1.44654889234587</v>
      </c>
      <c r="AK735" cm="1">
        <f t="array" ref="AK735">MMULT(Z735:AI735,MMULT($AA$16:$AJ$25,TRANSPOSE(Z735:AI735)))</f>
        <v>8.8888750788473458E-4</v>
      </c>
      <c r="AL735">
        <f t="shared" si="71"/>
        <v>2.9814216539844455E-2</v>
      </c>
      <c r="AM735" s="43" cm="1">
        <f t="array" ref="AM735">MMULT($Y$6:$AH$6,TRANSPOSE(Z735:AI735))</f>
        <v>1.2827963497933172E-2</v>
      </c>
      <c r="BK735" s="4"/>
    </row>
    <row r="736" spans="1:63" ht="12.7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33">
        <v>-0.85670785338831601</v>
      </c>
      <c r="AA736" s="33">
        <v>0.98382704363024998</v>
      </c>
      <c r="AB736" s="33">
        <v>0.19661222106496701</v>
      </c>
      <c r="AC736" s="33">
        <v>0.68798797999126404</v>
      </c>
      <c r="AD736" s="33">
        <v>0.29523904566709502</v>
      </c>
      <c r="AE736" s="33">
        <v>4.40114047487156E-2</v>
      </c>
      <c r="AF736" s="33">
        <v>0.176823645402162</v>
      </c>
      <c r="AG736" s="33">
        <v>-0.50802999857679798</v>
      </c>
      <c r="AH736" s="33">
        <v>-1.4685982203150301</v>
      </c>
      <c r="AI736" s="33">
        <v>1.4488347317746799</v>
      </c>
      <c r="AK736" cm="1">
        <f t="array" ref="AK736">MMULT(Z736:AI736,MMULT($AA$16:$AJ$25,TRANSPOSE(Z736:AI736)))</f>
        <v>8.9164296300347687E-4</v>
      </c>
      <c r="AL736">
        <f t="shared" si="71"/>
        <v>2.9860391206470771E-2</v>
      </c>
      <c r="AM736" s="43" cm="1">
        <f t="array" ref="AM736">MMULT($Y$6:$AH$6,TRANSPOSE(Z736:AI736))</f>
        <v>1.284665541315622E-2</v>
      </c>
      <c r="BK736" s="4"/>
    </row>
    <row r="737" spans="1:63" ht="12.7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33">
        <v>-0.85797821065231705</v>
      </c>
      <c r="AA737" s="33">
        <v>0.98548423777242</v>
      </c>
      <c r="AB737" s="33">
        <v>0.19640722985454001</v>
      </c>
      <c r="AC737" s="33">
        <v>0.68875341146693703</v>
      </c>
      <c r="AD737" s="33">
        <v>0.29576976993980297</v>
      </c>
      <c r="AE737" s="33">
        <v>4.4178265988404603E-2</v>
      </c>
      <c r="AF737" s="33">
        <v>0.176392683873452</v>
      </c>
      <c r="AG737" s="33">
        <v>-0.50903133115255905</v>
      </c>
      <c r="AH737" s="33">
        <v>-1.4710966282951801</v>
      </c>
      <c r="AI737" s="33">
        <v>1.45112057120349</v>
      </c>
      <c r="AK737" cm="1">
        <f t="array" ref="AK737">MMULT(Z737:AI737,MMULT($AA$16:$AJ$25,TRANSPOSE(Z737:AI737)))</f>
        <v>8.9440283764660429E-4</v>
      </c>
      <c r="AL737">
        <f t="shared" si="71"/>
        <v>2.9906568469929885E-2</v>
      </c>
      <c r="AM737" s="43" cm="1">
        <f t="array" ref="AM737">MMULT($Y$6:$AH$6,TRANSPOSE(Z737:AI737))</f>
        <v>1.2865347328379222E-2</v>
      </c>
      <c r="BK737" s="4"/>
    </row>
    <row r="738" spans="1:63" ht="12.7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33">
        <v>-0.85924856791631898</v>
      </c>
      <c r="AA738" s="33">
        <v>0.98714143191460002</v>
      </c>
      <c r="AB738" s="33">
        <v>0.19620223864411299</v>
      </c>
      <c r="AC738" s="33">
        <v>0.68951884294261001</v>
      </c>
      <c r="AD738" s="33">
        <v>0.29630049421251098</v>
      </c>
      <c r="AE738" s="33">
        <v>4.4345127228093598E-2</v>
      </c>
      <c r="AF738" s="33">
        <v>0.175961722344742</v>
      </c>
      <c r="AG738" s="33">
        <v>-0.51003266372832001</v>
      </c>
      <c r="AH738" s="33">
        <v>-1.4735950362753301</v>
      </c>
      <c r="AI738" s="33">
        <v>1.4534064106322899</v>
      </c>
      <c r="AK738" cm="1">
        <f t="array" ref="AK738">MMULT(Z738:AI738,MMULT($AA$16:$AJ$25,TRANSPOSE(Z738:AI738)))</f>
        <v>8.9716713181412183E-4</v>
      </c>
      <c r="AL738">
        <f t="shared" si="71"/>
        <v>2.99527483182115E-2</v>
      </c>
      <c r="AM738" s="43" cm="1">
        <f t="array" ref="AM738">MMULT($Y$6:$AH$6,TRANSPOSE(Z738:AI738))</f>
        <v>1.2884039243602208E-2</v>
      </c>
      <c r="BK738" s="4"/>
    </row>
    <row r="739" spans="1:63" ht="12.7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33">
        <v>-0.86051892518032103</v>
      </c>
      <c r="AA739" s="33">
        <v>0.98879862605677005</v>
      </c>
      <c r="AB739" s="33">
        <v>0.19599724743368599</v>
      </c>
      <c r="AC739" s="33">
        <v>0.69028427441828299</v>
      </c>
      <c r="AD739" s="33">
        <v>0.29683121848521998</v>
      </c>
      <c r="AE739" s="33">
        <v>4.45119884677826E-2</v>
      </c>
      <c r="AF739" s="33">
        <v>0.175530760816032</v>
      </c>
      <c r="AG739" s="33">
        <v>-0.51103399630408097</v>
      </c>
      <c r="AH739" s="33">
        <v>-1.4760934442554901</v>
      </c>
      <c r="AI739" s="33">
        <v>1.4556922500611</v>
      </c>
      <c r="AK739" cm="1">
        <f t="array" ref="AK739">MMULT(Z739:AI739,MMULT($AA$16:$AJ$25,TRANSPOSE(Z739:AI739)))</f>
        <v>8.9993584550603794E-4</v>
      </c>
      <c r="AL739">
        <f t="shared" si="71"/>
        <v>2.9998930739378663E-2</v>
      </c>
      <c r="AM739" s="43" cm="1">
        <f t="array" ref="AM739">MMULT($Y$6:$AH$6,TRANSPOSE(Z739:AI739))</f>
        <v>1.2902731158825224E-2</v>
      </c>
      <c r="BK739" s="4"/>
    </row>
    <row r="740" spans="1:63" ht="12.7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33">
        <v>-0.86178928244432296</v>
      </c>
      <c r="AA740" s="33">
        <v>0.99045582019894995</v>
      </c>
      <c r="AB740" s="33">
        <v>0.19579225622325899</v>
      </c>
      <c r="AC740" s="33">
        <v>0.69104970589395598</v>
      </c>
      <c r="AD740" s="33">
        <v>0.29736194275792799</v>
      </c>
      <c r="AE740" s="33">
        <v>4.4678849707471602E-2</v>
      </c>
      <c r="AF740" s="33">
        <v>0.175099799287322</v>
      </c>
      <c r="AG740" s="33">
        <v>-0.51203532887984204</v>
      </c>
      <c r="AH740" s="33">
        <v>-1.47859185223564</v>
      </c>
      <c r="AI740" s="33">
        <v>1.4579780894899099</v>
      </c>
      <c r="AK740" cm="1">
        <f t="array" ref="AK740">MMULT(Z740:AI740,MMULT($AA$16:$AJ$25,TRANSPOSE(Z740:AI740)))</f>
        <v>9.0270897872234482E-4</v>
      </c>
      <c r="AL740">
        <f t="shared" si="71"/>
        <v>3.0045115721566873E-2</v>
      </c>
      <c r="AM740" s="43" cm="1">
        <f t="array" ref="AM740">MMULT($Y$6:$AH$6,TRANSPOSE(Z740:AI740))</f>
        <v>1.2921423074048255E-2</v>
      </c>
      <c r="BK740" s="4"/>
    </row>
    <row r="741" spans="1:63" ht="12.7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33">
        <v>-0.863059639708325</v>
      </c>
      <c r="AA741" s="33">
        <v>0.99211301434111998</v>
      </c>
      <c r="AB741" s="33">
        <v>0.195587265012832</v>
      </c>
      <c r="AC741" s="33">
        <v>0.69181513736962896</v>
      </c>
      <c r="AD741" s="33">
        <v>0.29789266703063599</v>
      </c>
      <c r="AE741" s="33">
        <v>4.4845710947160597E-2</v>
      </c>
      <c r="AF741" s="33">
        <v>0.174668837758612</v>
      </c>
      <c r="AG741" s="33">
        <v>-0.513036661455603</v>
      </c>
      <c r="AH741" s="33">
        <v>-1.4810902602158</v>
      </c>
      <c r="AI741" s="33">
        <v>1.46026392891871</v>
      </c>
      <c r="AK741" cm="1">
        <f t="array" ref="AK741">MMULT(Z741:AI741,MMULT($AA$16:$AJ$25,TRANSPOSE(Z741:AI741)))</f>
        <v>9.0548653146303964E-4</v>
      </c>
      <c r="AL741">
        <f t="shared" si="71"/>
        <v>3.0091303252983904E-2</v>
      </c>
      <c r="AM741" s="43" cm="1">
        <f t="array" ref="AM741">MMULT($Y$6:$AH$6,TRANSPOSE(Z741:AI741))</f>
        <v>1.2940114989271223E-2</v>
      </c>
      <c r="BK741" s="4"/>
    </row>
    <row r="742" spans="1:63" ht="12.7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33">
        <v>-0.86432999697232604</v>
      </c>
      <c r="AA742" s="33">
        <v>0.9937702084833</v>
      </c>
      <c r="AB742" s="33">
        <v>0.195382273802405</v>
      </c>
      <c r="AC742" s="33">
        <v>0.69258056884530195</v>
      </c>
      <c r="AD742" s="33">
        <v>0.298423391303345</v>
      </c>
      <c r="AE742" s="33">
        <v>4.5012572186849599E-2</v>
      </c>
      <c r="AF742" s="33">
        <v>0.174237876229902</v>
      </c>
      <c r="AG742" s="33">
        <v>-0.51403799403136397</v>
      </c>
      <c r="AH742" s="33">
        <v>-1.48358866819595</v>
      </c>
      <c r="AI742" s="33">
        <v>1.4625497683475199</v>
      </c>
      <c r="AK742" cm="1">
        <f t="array" ref="AK742">MMULT(Z742:AI742,MMULT($AA$16:$AJ$25,TRANSPOSE(Z742:AI742)))</f>
        <v>9.0826850372813109E-4</v>
      </c>
      <c r="AL742">
        <f t="shared" si="71"/>
        <v>3.0137493321909358E-2</v>
      </c>
      <c r="AM742" s="43" cm="1">
        <f t="array" ref="AM742">MMULT($Y$6:$AH$6,TRANSPOSE(Z742:AI742))</f>
        <v>1.2958806904494261E-2</v>
      </c>
      <c r="BK742" s="4"/>
    </row>
    <row r="743" spans="1:63" ht="12.7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33">
        <v>-0.86560035423632797</v>
      </c>
      <c r="AA743" s="33">
        <v>0.99542740262547003</v>
      </c>
      <c r="AB743" s="33">
        <v>0.195177282591978</v>
      </c>
      <c r="AC743" s="33">
        <v>0.69334600032097504</v>
      </c>
      <c r="AD743" s="33">
        <v>0.298954115576053</v>
      </c>
      <c r="AE743" s="33">
        <v>4.5179433426537602E-2</v>
      </c>
      <c r="AF743" s="33">
        <v>0.173806914701192</v>
      </c>
      <c r="AG743" s="33">
        <v>-0.51503932660712504</v>
      </c>
      <c r="AH743" s="33">
        <v>-1.4860870761761</v>
      </c>
      <c r="AI743" s="33">
        <v>1.46483560777633</v>
      </c>
      <c r="AK743" cm="1">
        <f t="array" ref="AK743">MMULT(Z743:AI743,MMULT($AA$16:$AJ$25,TRANSPOSE(Z743:AI743)))</f>
        <v>9.1105489551761168E-4</v>
      </c>
      <c r="AL743">
        <f t="shared" si="71"/>
        <v>3.0183685916693667E-2</v>
      </c>
      <c r="AM743" s="43" cm="1">
        <f t="array" ref="AM743">MMULT($Y$6:$AH$6,TRANSPOSE(Z743:AI743))</f>
        <v>1.2977498819717256E-2</v>
      </c>
      <c r="BK743" s="4"/>
    </row>
    <row r="744" spans="1:63" ht="12.7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33">
        <v>-0.86687071150033002</v>
      </c>
      <c r="AA744" s="33">
        <v>0.99708459676764005</v>
      </c>
      <c r="AB744" s="33">
        <v>0.19497229138155101</v>
      </c>
      <c r="AC744" s="33">
        <v>0.69411143179664803</v>
      </c>
      <c r="AD744" s="33">
        <v>0.29948483984876201</v>
      </c>
      <c r="AE744" s="33">
        <v>4.5346294666226597E-2</v>
      </c>
      <c r="AF744" s="33">
        <v>0.173375953172482</v>
      </c>
      <c r="AG744" s="33">
        <v>-0.516040659182886</v>
      </c>
      <c r="AH744" s="33">
        <v>-1.48858548415626</v>
      </c>
      <c r="AI744" s="33">
        <v>1.4671214472051399</v>
      </c>
      <c r="AK744" cm="1">
        <f t="array" ref="AK744">MMULT(Z744:AI744,MMULT($AA$16:$AJ$25,TRANSPOSE(Z744:AI744)))</f>
        <v>9.1384570683148824E-4</v>
      </c>
      <c r="AL744">
        <f t="shared" si="71"/>
        <v>3.0229881025758076E-2</v>
      </c>
      <c r="AM744" s="43" cm="1">
        <f t="array" ref="AM744">MMULT($Y$6:$AH$6,TRANSPOSE(Z744:AI744))</f>
        <v>1.2996190734940271E-2</v>
      </c>
      <c r="BK744" s="4"/>
    </row>
    <row r="745" spans="1:63" ht="12.7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33">
        <v>-0.86814106876433195</v>
      </c>
      <c r="AA745" s="33">
        <v>0.99874179090981996</v>
      </c>
      <c r="AB745" s="33">
        <v>0.19476730017112401</v>
      </c>
      <c r="AC745" s="33">
        <v>0.69487686327232101</v>
      </c>
      <c r="AD745" s="33">
        <v>0.30001556412147001</v>
      </c>
      <c r="AE745" s="33">
        <v>4.5513155905915599E-2</v>
      </c>
      <c r="AF745" s="33">
        <v>0.172944991643772</v>
      </c>
      <c r="AG745" s="33">
        <v>-0.51704199175864696</v>
      </c>
      <c r="AH745" s="33">
        <v>-1.49108389213641</v>
      </c>
      <c r="AI745" s="33">
        <v>1.46940728663394</v>
      </c>
      <c r="AK745" cm="1">
        <f t="array" ref="AK745">MMULT(Z745:AI745,MMULT($AA$16:$AJ$25,TRANSPOSE(Z745:AI745)))</f>
        <v>9.1664093766975091E-4</v>
      </c>
      <c r="AL745">
        <f t="shared" si="71"/>
        <v>3.027607863759359E-2</v>
      </c>
      <c r="AM745" s="43" cm="1">
        <f t="array" ref="AM745">MMULT($Y$6:$AH$6,TRANSPOSE(Z745:AI745))</f>
        <v>1.301488265016326E-2</v>
      </c>
      <c r="BK745" s="4"/>
    </row>
    <row r="746" spans="1:63" ht="12.7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33">
        <v>-0.86941142602833399</v>
      </c>
      <c r="AA746" s="33">
        <v>1.0003989850519901</v>
      </c>
      <c r="AB746" s="33">
        <v>0.19456230896069701</v>
      </c>
      <c r="AC746" s="33">
        <v>0.69564229474799399</v>
      </c>
      <c r="AD746" s="33">
        <v>0.30054628839417902</v>
      </c>
      <c r="AE746" s="33">
        <v>4.5680017145604601E-2</v>
      </c>
      <c r="AF746" s="33">
        <v>0.172514030115062</v>
      </c>
      <c r="AG746" s="33">
        <v>-0.51804332433440803</v>
      </c>
      <c r="AH746" s="33">
        <v>-1.49358230011657</v>
      </c>
      <c r="AI746" s="33">
        <v>1.4716931260627499</v>
      </c>
      <c r="AK746" cm="1">
        <f t="array" ref="AK746">MMULT(Z746:AI746,MMULT($AA$16:$AJ$25,TRANSPOSE(Z746:AI746)))</f>
        <v>9.1944058803241171E-4</v>
      </c>
      <c r="AL746">
        <f t="shared" si="71"/>
        <v>3.0322278740761086E-2</v>
      </c>
      <c r="AM746" s="43" cm="1">
        <f t="array" ref="AM746">MMULT($Y$6:$AH$6,TRANSPOSE(Z746:AI746))</f>
        <v>1.3033574565386275E-2</v>
      </c>
      <c r="BK746" s="4"/>
    </row>
    <row r="747" spans="1:63" ht="12.7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33">
        <v>-0.87068178329233503</v>
      </c>
      <c r="AA747" s="33">
        <v>1.00205617919417</v>
      </c>
      <c r="AB747" s="33">
        <v>0.19435731775026999</v>
      </c>
      <c r="AC747" s="33">
        <v>0.69640772622366698</v>
      </c>
      <c r="AD747" s="33">
        <v>0.30107701266688702</v>
      </c>
      <c r="AE747" s="33">
        <v>4.5846878385293603E-2</v>
      </c>
      <c r="AF747" s="33">
        <v>0.172083068586352</v>
      </c>
      <c r="AG747" s="33">
        <v>-0.51904465691016899</v>
      </c>
      <c r="AH747" s="33">
        <v>-1.49608070809672</v>
      </c>
      <c r="AI747" s="33">
        <v>1.47397896549156</v>
      </c>
      <c r="AK747" cm="1">
        <f t="array" ref="AK747">MMULT(Z747:AI747,MMULT($AA$16:$AJ$25,TRANSPOSE(Z747:AI747)))</f>
        <v>9.2224465791946372E-4</v>
      </c>
      <c r="AL747">
        <f t="shared" si="71"/>
        <v>3.0368481323890133E-2</v>
      </c>
      <c r="AM747" s="43" cm="1">
        <f t="array" ref="AM747">MMULT($Y$6:$AH$6,TRANSPOSE(Z747:AI747))</f>
        <v>1.3052266480609309E-2</v>
      </c>
      <c r="BK747" s="4"/>
    </row>
    <row r="748" spans="1:63" ht="12.7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33">
        <v>-0.87195214055633696</v>
      </c>
      <c r="AA748" s="33">
        <v>1.0037133733363399</v>
      </c>
      <c r="AB748" s="33">
        <v>0.19415232653984299</v>
      </c>
      <c r="AC748" s="33">
        <v>0.69717315769933996</v>
      </c>
      <c r="AD748" s="33">
        <v>0.30160773693959497</v>
      </c>
      <c r="AE748" s="33">
        <v>4.6013739624982598E-2</v>
      </c>
      <c r="AF748" s="33">
        <v>0.171652107057642</v>
      </c>
      <c r="AG748" s="33">
        <v>-0.52004598948592995</v>
      </c>
      <c r="AH748" s="33">
        <v>-1.49857911607687</v>
      </c>
      <c r="AI748" s="33">
        <v>1.4762648049203599</v>
      </c>
      <c r="AK748" cm="1">
        <f t="array" ref="AK748">MMULT(Z748:AI748,MMULT($AA$16:$AJ$25,TRANSPOSE(Z748:AI748)))</f>
        <v>9.2505314733089977E-4</v>
      </c>
      <c r="AL748">
        <f t="shared" si="71"/>
        <v>3.0414686375678769E-2</v>
      </c>
      <c r="AM748" s="43" cm="1">
        <f t="array" ref="AM748">MMULT($Y$6:$AH$6,TRANSPOSE(Z748:AI748))</f>
        <v>1.3070958395832263E-2</v>
      </c>
      <c r="BK748" s="4"/>
    </row>
    <row r="749" spans="1:63" ht="12.7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33">
        <v>-0.87322249782033901</v>
      </c>
      <c r="AA749" s="33">
        <v>1.00537056747852</v>
      </c>
      <c r="AB749" s="33">
        <v>0.19394733532941599</v>
      </c>
      <c r="AC749" s="33">
        <v>0.69793858917501295</v>
      </c>
      <c r="AD749" s="33">
        <v>0.30213846121230398</v>
      </c>
      <c r="AE749" s="33">
        <v>4.61806008646716E-2</v>
      </c>
      <c r="AF749" s="33">
        <v>0.171221145528932</v>
      </c>
      <c r="AG749" s="33">
        <v>-0.52104732206169102</v>
      </c>
      <c r="AH749" s="33">
        <v>-1.50107752405703</v>
      </c>
      <c r="AI749" s="33">
        <v>1.4785506443491701</v>
      </c>
      <c r="AK749" cm="1">
        <f t="array" ref="AK749">MMULT(Z749:AI749,MMULT($AA$16:$AJ$25,TRANSPOSE(Z749:AI749)))</f>
        <v>9.2786605626674014E-4</v>
      </c>
      <c r="AL749">
        <f t="shared" si="71"/>
        <v>3.0460893884893467E-2</v>
      </c>
      <c r="AM749" s="43" cm="1">
        <f t="array" ref="AM749">MMULT($Y$6:$AH$6,TRANSPOSE(Z749:AI749))</f>
        <v>1.3089650311055313E-2</v>
      </c>
      <c r="BK749" s="4"/>
    </row>
    <row r="750" spans="1:63" ht="12.7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33">
        <v>-0.87449285508434105</v>
      </c>
      <c r="AA750" s="33">
        <v>1.00702776162069</v>
      </c>
      <c r="AB750" s="33">
        <v>0.193742344118989</v>
      </c>
      <c r="AC750" s="33">
        <v>0.69870402065068604</v>
      </c>
      <c r="AD750" s="33">
        <v>0.30266918548501198</v>
      </c>
      <c r="AE750" s="33">
        <v>4.6347462104360602E-2</v>
      </c>
      <c r="AF750" s="33">
        <v>0.170790184000222</v>
      </c>
      <c r="AG750" s="33">
        <v>-0.52204865463745198</v>
      </c>
      <c r="AH750" s="33">
        <v>-1.50357593203718</v>
      </c>
      <c r="AI750" s="33">
        <v>1.4808364837779799</v>
      </c>
      <c r="AK750" cm="1">
        <f t="array" ref="AK750">MMULT(Z750:AI750,MMULT($AA$16:$AJ$25,TRANSPOSE(Z750:AI750)))</f>
        <v>9.3068338472696564E-4</v>
      </c>
      <c r="AL750">
        <f t="shared" si="71"/>
        <v>3.0507103840367502E-2</v>
      </c>
      <c r="AM750" s="43" cm="1">
        <f t="array" ref="AM750">MMULT($Y$6:$AH$6,TRANSPOSE(Z750:AI750))</f>
        <v>1.3108342226278311E-2</v>
      </c>
      <c r="BK750" s="4"/>
    </row>
    <row r="751" spans="1:63" ht="12.7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33">
        <v>-0.87576321234834298</v>
      </c>
      <c r="AA751" s="33">
        <v>1.0086849557628701</v>
      </c>
      <c r="AB751" s="33">
        <v>0.193537352908562</v>
      </c>
      <c r="AC751" s="33">
        <v>0.69946945212635803</v>
      </c>
      <c r="AD751" s="33">
        <v>0.30319990975771999</v>
      </c>
      <c r="AE751" s="33">
        <v>4.6514323344049598E-2</v>
      </c>
      <c r="AF751" s="33">
        <v>0.170359222471512</v>
      </c>
      <c r="AG751" s="33">
        <v>-0.52304998721321305</v>
      </c>
      <c r="AH751" s="33">
        <v>-1.50607434001734</v>
      </c>
      <c r="AI751" s="33">
        <v>1.48312232320679</v>
      </c>
      <c r="AK751" cm="1">
        <f t="array" ref="AK751">MMULT(Z751:AI751,MMULT($AA$16:$AJ$25,TRANSPOSE(Z751:AI751)))</f>
        <v>9.3350513271159025E-4</v>
      </c>
      <c r="AL751">
        <f t="shared" si="71"/>
        <v>3.0553316231001673E-2</v>
      </c>
      <c r="AM751" s="43" cm="1">
        <f t="array" ref="AM751">MMULT($Y$6:$AH$6,TRANSPOSE(Z751:AI751))</f>
        <v>1.3127034141501358E-2</v>
      </c>
      <c r="BK751" s="4"/>
    </row>
    <row r="752" spans="1:63" ht="12.7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33">
        <v>-0.87703356961234402</v>
      </c>
      <c r="AA752" s="33">
        <v>1.01034214990504</v>
      </c>
      <c r="AB752" s="33">
        <v>0.193332361698135</v>
      </c>
      <c r="AC752" s="33">
        <v>0.70023488360203101</v>
      </c>
      <c r="AD752" s="33">
        <v>0.30373063403042899</v>
      </c>
      <c r="AE752" s="33">
        <v>4.66811845837386E-2</v>
      </c>
      <c r="AF752" s="33">
        <v>0.169928260942802</v>
      </c>
      <c r="AG752" s="33">
        <v>-0.52405131978897401</v>
      </c>
      <c r="AH752" s="33">
        <v>-1.50857274799749</v>
      </c>
      <c r="AI752" s="33">
        <v>1.4854081626355899</v>
      </c>
      <c r="AK752" cm="1">
        <f t="array" ref="AK752">MMULT(Z752:AI752,MMULT($AA$16:$AJ$25,TRANSPOSE(Z752:AI752)))</f>
        <v>9.3633130022059458E-4</v>
      </c>
      <c r="AL752">
        <f t="shared" si="71"/>
        <v>3.0599531045762688E-2</v>
      </c>
      <c r="AM752" s="43" cm="1">
        <f t="array" ref="AM752">MMULT($Y$6:$AH$6,TRANSPOSE(Z752:AI752))</f>
        <v>1.3145726056724313E-2</v>
      </c>
      <c r="BK752" s="4"/>
    </row>
    <row r="753" spans="1:63" ht="12.7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33">
        <v>-0.87830392687634595</v>
      </c>
      <c r="AA753" s="33">
        <v>1.0119993440472199</v>
      </c>
      <c r="AB753" s="33">
        <v>0.19312737048770801</v>
      </c>
      <c r="AC753" s="33">
        <v>0.70100031507770399</v>
      </c>
      <c r="AD753" s="33">
        <v>0.304261358303137</v>
      </c>
      <c r="AE753" s="33">
        <v>4.6848045823426603E-2</v>
      </c>
      <c r="AF753" s="33">
        <v>0.169497299414092</v>
      </c>
      <c r="AG753" s="33">
        <v>-0.52505265236473497</v>
      </c>
      <c r="AH753" s="33">
        <v>-1.51107115597764</v>
      </c>
      <c r="AI753" s="33">
        <v>1.4876940020644001</v>
      </c>
      <c r="AK753" cm="1">
        <f t="array" ref="AK753">MMULT(Z753:AI753,MMULT($AA$16:$AJ$25,TRANSPOSE(Z753:AI753)))</f>
        <v>9.3916188725399964E-4</v>
      </c>
      <c r="AL753">
        <f t="shared" si="71"/>
        <v>3.0645748273683899E-2</v>
      </c>
      <c r="AM753" s="43" cm="1">
        <f t="array" ref="AM753">MMULT($Y$6:$AH$6,TRANSPOSE(Z753:AI753))</f>
        <v>1.3164417971947343E-2</v>
      </c>
      <c r="BK753" s="4"/>
    </row>
    <row r="754" spans="1:63" ht="12.7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33">
        <v>-0.879574284140348</v>
      </c>
      <c r="AA754" s="33">
        <v>1.0136565381893901</v>
      </c>
      <c r="AB754" s="33">
        <v>0.19292237927728101</v>
      </c>
      <c r="AC754" s="33">
        <v>0.70176574655337698</v>
      </c>
      <c r="AD754" s="33">
        <v>0.304792082575846</v>
      </c>
      <c r="AE754" s="33">
        <v>4.7014907063115598E-2</v>
      </c>
      <c r="AF754" s="33">
        <v>0.169066337885382</v>
      </c>
      <c r="AG754" s="33">
        <v>-0.52605398494049604</v>
      </c>
      <c r="AH754" s="33">
        <v>-1.5135695639578</v>
      </c>
      <c r="AI754" s="33">
        <v>1.4899798414932099</v>
      </c>
      <c r="AK754" cm="1">
        <f t="array" ref="AK754">MMULT(Z754:AI754,MMULT($AA$16:$AJ$25,TRANSPOSE(Z754:AI754)))</f>
        <v>9.4199689381179764E-4</v>
      </c>
      <c r="AL754">
        <f t="shared" si="71"/>
        <v>3.0691967903863668E-2</v>
      </c>
      <c r="AM754" s="43" cm="1">
        <f t="array" ref="AM754">MMULT($Y$6:$AH$6,TRANSPOSE(Z754:AI754))</f>
        <v>1.318310988717036E-2</v>
      </c>
      <c r="BK754" s="4"/>
    </row>
    <row r="755" spans="1:63" ht="12.7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33">
        <v>-0.88084464140435004</v>
      </c>
      <c r="AA755" s="33">
        <v>1.01531373233157</v>
      </c>
      <c r="AB755" s="33">
        <v>0.19271738806685401</v>
      </c>
      <c r="AC755" s="33">
        <v>0.70253117802904996</v>
      </c>
      <c r="AD755" s="33">
        <v>0.30532280684855401</v>
      </c>
      <c r="AE755" s="33">
        <v>4.71817683028046E-2</v>
      </c>
      <c r="AF755" s="33">
        <v>0.168635376356672</v>
      </c>
      <c r="AG755" s="33">
        <v>-0.527055317516257</v>
      </c>
      <c r="AH755" s="33">
        <v>-1.51606797193795</v>
      </c>
      <c r="AI755" s="33">
        <v>1.4922656809220101</v>
      </c>
      <c r="AK755" cm="1">
        <f t="array" ref="AK755">MMULT(Z755:AI755,MMULT($AA$16:$AJ$25,TRANSPOSE(Z755:AI755)))</f>
        <v>9.4483631989398164E-4</v>
      </c>
      <c r="AL755">
        <f t="shared" si="71"/>
        <v>3.0738189925465384E-2</v>
      </c>
      <c r="AM755" s="43" cm="1">
        <f t="array" ref="AM755">MMULT($Y$6:$AH$6,TRANSPOSE(Z755:AI755))</f>
        <v>1.3201801802393345E-2</v>
      </c>
      <c r="BK755" s="4"/>
    </row>
    <row r="756" spans="1:63" ht="12.7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33">
        <v>-0.88211499866835197</v>
      </c>
      <c r="AA756" s="33">
        <v>1.0169709264737401</v>
      </c>
      <c r="AB756" s="33">
        <v>0.19251239685642699</v>
      </c>
      <c r="AC756" s="33">
        <v>0.70329660950472295</v>
      </c>
      <c r="AD756" s="33">
        <v>0.30585353112126301</v>
      </c>
      <c r="AE756" s="33">
        <v>4.7348629542493602E-2</v>
      </c>
      <c r="AF756" s="33">
        <v>0.168204414827963</v>
      </c>
      <c r="AG756" s="33">
        <v>-0.52805665009201797</v>
      </c>
      <c r="AH756" s="33">
        <v>-1.5185663799181099</v>
      </c>
      <c r="AI756" s="33">
        <v>1.49455152035082</v>
      </c>
      <c r="AK756" cm="1">
        <f t="array" ref="AK756">MMULT(Z756:AI756,MMULT($AA$16:$AJ$25,TRANSPOSE(Z756:AI756)))</f>
        <v>9.4768016550056411E-4</v>
      </c>
      <c r="AL756">
        <f t="shared" si="71"/>
        <v>3.0784414327717266E-2</v>
      </c>
      <c r="AM756" s="43" cm="1">
        <f t="array" ref="AM756">MMULT($Y$6:$AH$6,TRANSPOSE(Z756:AI756))</f>
        <v>1.3220493717616362E-2</v>
      </c>
      <c r="BK756" s="4"/>
    </row>
    <row r="757" spans="1:63" ht="12.7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33">
        <v>-0.88338535593235301</v>
      </c>
      <c r="AA757" s="33">
        <v>1.01862812061592</v>
      </c>
      <c r="AB757" s="33">
        <v>0.19230740564599999</v>
      </c>
      <c r="AC757" s="33">
        <v>0.70406204098039604</v>
      </c>
      <c r="AD757" s="33">
        <v>0.30638425539397102</v>
      </c>
      <c r="AE757" s="33">
        <v>4.7515490782182597E-2</v>
      </c>
      <c r="AF757" s="33">
        <v>0.167773453299253</v>
      </c>
      <c r="AG757" s="33">
        <v>-0.52905798266777904</v>
      </c>
      <c r="AH757" s="33">
        <v>-1.5210647878982599</v>
      </c>
      <c r="AI757" s="33">
        <v>1.4968373597796301</v>
      </c>
      <c r="AK757" cm="1">
        <f t="array" ref="AK757">MMULT(Z757:AI757,MMULT($AA$16:$AJ$25,TRANSPOSE(Z757:AI757)))</f>
        <v>9.5052843063153755E-4</v>
      </c>
      <c r="AL757">
        <f t="shared" si="71"/>
        <v>3.0830641099911262E-2</v>
      </c>
      <c r="AM757" s="43" cm="1">
        <f t="array" ref="AM757">MMULT($Y$6:$AH$6,TRANSPOSE(Z757:AI757))</f>
        <v>1.3239185632839396E-2</v>
      </c>
      <c r="BK757" s="4"/>
    </row>
    <row r="758" spans="1:63" ht="12.7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33">
        <v>-0.88465571319635505</v>
      </c>
      <c r="AA758" s="33">
        <v>1.0202853147580899</v>
      </c>
      <c r="AB758" s="33">
        <v>0.19210241443557299</v>
      </c>
      <c r="AC758" s="33">
        <v>0.70482747245606903</v>
      </c>
      <c r="AD758" s="33">
        <v>0.30691497966667902</v>
      </c>
      <c r="AE758" s="33">
        <v>4.7682352021871599E-2</v>
      </c>
      <c r="AF758" s="33">
        <v>0.167342491770543</v>
      </c>
      <c r="AG758" s="33">
        <v>-0.53005931524354</v>
      </c>
      <c r="AH758" s="33">
        <v>-1.5235631958784099</v>
      </c>
      <c r="AI758" s="33">
        <v>1.49912319920843</v>
      </c>
      <c r="AK758" cm="1">
        <f t="array" ref="AK758">MMULT(Z758:AI758,MMULT($AA$16:$AJ$25,TRANSPOSE(Z758:AI758)))</f>
        <v>9.5338111528689494E-4</v>
      </c>
      <c r="AL758">
        <f t="shared" si="71"/>
        <v>3.0876870231402904E-2</v>
      </c>
      <c r="AM758" s="43" cm="1">
        <f t="array" ref="AM758">MMULT($Y$6:$AH$6,TRANSPOSE(Z758:AI758))</f>
        <v>1.325787754806235E-2</v>
      </c>
      <c r="BK758" s="4"/>
    </row>
    <row r="759" spans="1:63" ht="12.7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33">
        <v>-0.88592607046035698</v>
      </c>
      <c r="AA759" s="33">
        <v>1.0219425089002701</v>
      </c>
      <c r="AB759" s="33">
        <v>0.191897423225146</v>
      </c>
      <c r="AC759" s="33">
        <v>0.70559290393174201</v>
      </c>
      <c r="AD759" s="33">
        <v>0.30744570393938803</v>
      </c>
      <c r="AE759" s="33">
        <v>4.7849213261560601E-2</v>
      </c>
      <c r="AF759" s="33">
        <v>0.166911530241833</v>
      </c>
      <c r="AG759" s="33">
        <v>-0.53106064781930096</v>
      </c>
      <c r="AH759" s="33">
        <v>-1.5260616038585699</v>
      </c>
      <c r="AI759" s="33">
        <v>1.5014090386372401</v>
      </c>
      <c r="AK759" cm="1">
        <f t="array" ref="AK759">MMULT(Z759:AI759,MMULT($AA$16:$AJ$25,TRANSPOSE(Z759:AI759)))</f>
        <v>9.5623821946665675E-4</v>
      </c>
      <c r="AL759">
        <f t="shared" si="71"/>
        <v>3.0923101711611285E-2</v>
      </c>
      <c r="AM759" s="43" cm="1">
        <f t="array" ref="AM759">MMULT($Y$6:$AH$6,TRANSPOSE(Z759:AI759))</f>
        <v>1.32765694632854E-2</v>
      </c>
      <c r="BK759" s="4"/>
    </row>
    <row r="760" spans="1:63" ht="12.7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33">
        <v>-0.88719642772435903</v>
      </c>
      <c r="AA760" s="33">
        <v>1.02359970304244</v>
      </c>
      <c r="AB760" s="33">
        <v>0.191692432014719</v>
      </c>
      <c r="AC760" s="33">
        <v>0.70635833540741499</v>
      </c>
      <c r="AD760" s="33">
        <v>0.30797642821209598</v>
      </c>
      <c r="AE760" s="33">
        <v>4.8016074501249603E-2</v>
      </c>
      <c r="AF760" s="33">
        <v>0.166480568713123</v>
      </c>
      <c r="AG760" s="33">
        <v>-0.53206198039506203</v>
      </c>
      <c r="AH760" s="33">
        <v>-1.5285600118387199</v>
      </c>
      <c r="AI760" s="33">
        <v>1.50369487806605</v>
      </c>
      <c r="AK760" cm="1">
        <f t="array" ref="AK760">MMULT(Z760:AI760,MMULT($AA$16:$AJ$25,TRANSPOSE(Z760:AI760)))</f>
        <v>9.5909974317080369E-4</v>
      </c>
      <c r="AL760">
        <f t="shared" si="71"/>
        <v>3.0969335530017489E-2</v>
      </c>
      <c r="AM760" s="43" cm="1">
        <f t="array" ref="AM760">MMULT($Y$6:$AH$6,TRANSPOSE(Z760:AI760))</f>
        <v>1.3295261378508397E-2</v>
      </c>
      <c r="BK760" s="4"/>
    </row>
    <row r="761" spans="1:63" ht="12.7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33">
        <v>-0.88846678498836096</v>
      </c>
      <c r="AA761" s="33">
        <v>1.0252568971846201</v>
      </c>
      <c r="AB761" s="33">
        <v>0.191487440804292</v>
      </c>
      <c r="AC761" s="33">
        <v>0.70712376688308798</v>
      </c>
      <c r="AD761" s="33">
        <v>0.30850715248480498</v>
      </c>
      <c r="AE761" s="33">
        <v>4.8182935740938598E-2</v>
      </c>
      <c r="AF761" s="33">
        <v>0.166049607184413</v>
      </c>
      <c r="AG761" s="33">
        <v>-0.53306331297082299</v>
      </c>
      <c r="AH761" s="33">
        <v>-1.5310584198188799</v>
      </c>
      <c r="AI761" s="33">
        <v>1.5059807174948601</v>
      </c>
      <c r="AK761" cm="1">
        <f t="array" ref="AK761">MMULT(Z761:AI761,MMULT($AA$16:$AJ$25,TRANSPOSE(Z761:AI761)))</f>
        <v>9.6196568639935007E-4</v>
      </c>
      <c r="AL761">
        <f t="shared" si="71"/>
        <v>3.1015571676165345E-2</v>
      </c>
      <c r="AM761" s="43" cm="1">
        <f t="array" ref="AM761">MMULT($Y$6:$AH$6,TRANSPOSE(Z761:AI761))</f>
        <v>1.3313953293731449E-2</v>
      </c>
      <c r="BK761" s="4"/>
    </row>
    <row r="762" spans="1:63" ht="12.7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33">
        <v>-0.889737142252362</v>
      </c>
      <c r="AA762" s="33">
        <v>1.02691409132679</v>
      </c>
      <c r="AB762" s="33">
        <v>0.19128244959386501</v>
      </c>
      <c r="AC762" s="33">
        <v>0.70788919835876096</v>
      </c>
      <c r="AD762" s="33">
        <v>0.30903787675751299</v>
      </c>
      <c r="AE762" s="33">
        <v>4.83497969806276E-2</v>
      </c>
      <c r="AF762" s="33">
        <v>0.165618645655703</v>
      </c>
      <c r="AG762" s="33">
        <v>-0.53406464554658395</v>
      </c>
      <c r="AH762" s="33">
        <v>-1.5335568277990299</v>
      </c>
      <c r="AI762" s="33">
        <v>1.50826655692366</v>
      </c>
      <c r="AK762" cm="1">
        <f t="array" ref="AK762">MMULT(Z762:AI762,MMULT($AA$16:$AJ$25,TRANSPOSE(Z762:AI762)))</f>
        <v>9.6483604915227573E-4</v>
      </c>
      <c r="AL762">
        <f t="shared" ref="AL762:AL825" si="72">SQRT(AK762)</f>
        <v>3.1061810139659855E-2</v>
      </c>
      <c r="AM762" s="43" cm="1">
        <f t="array" ref="AM762">MMULT($Y$6:$AH$6,TRANSPOSE(Z762:AI762))</f>
        <v>1.3332645208954403E-2</v>
      </c>
      <c r="BK762" s="4"/>
    </row>
    <row r="763" spans="1:63" ht="12.7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33">
        <v>-0.89100749951636404</v>
      </c>
      <c r="AA763" s="33">
        <v>1.0285712854689699</v>
      </c>
      <c r="AB763" s="33">
        <v>0.19107745838343801</v>
      </c>
      <c r="AC763" s="33">
        <v>0.70865462983443395</v>
      </c>
      <c r="AD763" s="33">
        <v>0.30956860103022099</v>
      </c>
      <c r="AE763" s="33">
        <v>4.8516658220315603E-2</v>
      </c>
      <c r="AF763" s="33">
        <v>0.165187684126993</v>
      </c>
      <c r="AG763" s="33">
        <v>-0.53506597812234502</v>
      </c>
      <c r="AH763" s="33">
        <v>-1.5360552357791799</v>
      </c>
      <c r="AI763" s="33">
        <v>1.5105523963524701</v>
      </c>
      <c r="AK763" cm="1">
        <f t="array" ref="AK763">MMULT(Z763:AI763,MMULT($AA$16:$AJ$25,TRANSPOSE(Z763:AI763)))</f>
        <v>9.6771083142960224E-4</v>
      </c>
      <c r="AL763">
        <f t="shared" si="72"/>
        <v>3.110805091016797E-2</v>
      </c>
      <c r="AM763" s="43" cm="1">
        <f t="array" ref="AM763">MMULT($Y$6:$AH$6,TRANSPOSE(Z763:AI763))</f>
        <v>1.3351337124177434E-2</v>
      </c>
      <c r="BK763" s="4"/>
    </row>
    <row r="764" spans="1:63" ht="12.75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33">
        <v>-0.89227785678036597</v>
      </c>
      <c r="AA764" s="33">
        <v>1.0302284796111401</v>
      </c>
      <c r="AB764" s="33">
        <v>0.19087246717301101</v>
      </c>
      <c r="AC764" s="33">
        <v>0.70942006131010704</v>
      </c>
      <c r="AD764" s="33">
        <v>0.31009932530293</v>
      </c>
      <c r="AE764" s="33">
        <v>4.8683519460004598E-2</v>
      </c>
      <c r="AF764" s="33">
        <v>0.164756722598283</v>
      </c>
      <c r="AG764" s="33">
        <v>-0.53606731069810598</v>
      </c>
      <c r="AH764" s="33">
        <v>-1.5385536437593399</v>
      </c>
      <c r="AI764" s="33">
        <v>1.51283823578128</v>
      </c>
      <c r="AK764" cm="1">
        <f t="array" ref="AK764">MMULT(Z764:AI764,MMULT($AA$16:$AJ$25,TRANSPOSE(Z764:AI764)))</f>
        <v>9.7059003323132168E-4</v>
      </c>
      <c r="AL764">
        <f t="shared" si="72"/>
        <v>3.1154293977417008E-2</v>
      </c>
      <c r="AM764" s="43" cm="1">
        <f t="array" ref="AM764">MMULT($Y$6:$AH$6,TRANSPOSE(Z764:AI764))</f>
        <v>1.337002903940045E-2</v>
      </c>
      <c r="BK764" s="4"/>
    </row>
    <row r="765" spans="1:63" ht="12.75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33">
        <v>-0.89354821404436802</v>
      </c>
      <c r="AA765" s="33">
        <v>1.03188567375332</v>
      </c>
      <c r="AB765" s="33">
        <v>0.19066747596258399</v>
      </c>
      <c r="AC765" s="33">
        <v>0.71018549278578003</v>
      </c>
      <c r="AD765" s="33">
        <v>0.310630049575638</v>
      </c>
      <c r="AE765" s="33">
        <v>4.88503806996936E-2</v>
      </c>
      <c r="AF765" s="33">
        <v>0.164325761069573</v>
      </c>
      <c r="AG765" s="33">
        <v>-0.53706864327386705</v>
      </c>
      <c r="AH765" s="33">
        <v>-1.5410520517394899</v>
      </c>
      <c r="AI765" s="33">
        <v>1.5151240752100801</v>
      </c>
      <c r="AK765" cm="1">
        <f t="array" ref="AK765">MMULT(Z765:AI765,MMULT($AA$16:$AJ$25,TRANSPOSE(Z765:AI765)))</f>
        <v>9.7347365455742723E-4</v>
      </c>
      <c r="AL765">
        <f t="shared" si="72"/>
        <v>3.1200539331194696E-2</v>
      </c>
      <c r="AM765" s="43" cm="1">
        <f t="array" ref="AM765">MMULT($Y$6:$AH$6,TRANSPOSE(Z765:AI765))</f>
        <v>1.3388720954623436E-2</v>
      </c>
      <c r="BK765" s="4"/>
    </row>
    <row r="766" spans="1:63" ht="12.7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33">
        <v>-0.89481857130836895</v>
      </c>
      <c r="AA766" s="33">
        <v>1.0335428678954901</v>
      </c>
      <c r="AB766" s="33">
        <v>0.19046248475215699</v>
      </c>
      <c r="AC766" s="33">
        <v>0.71095092426145301</v>
      </c>
      <c r="AD766" s="33">
        <v>0.31116077384834701</v>
      </c>
      <c r="AE766" s="33">
        <v>4.9017241939382603E-2</v>
      </c>
      <c r="AF766" s="33">
        <v>0.163894799540863</v>
      </c>
      <c r="AG766" s="33">
        <v>-0.53806997584962801</v>
      </c>
      <c r="AH766" s="33">
        <v>-1.5435504597196501</v>
      </c>
      <c r="AI766" s="33">
        <v>1.51740991463889</v>
      </c>
      <c r="AK766" cm="1">
        <f t="array" ref="AK766">MMULT(Z766:AI766,MMULT($AA$16:$AJ$25,TRANSPOSE(Z766:AI766)))</f>
        <v>9.763616954079307E-4</v>
      </c>
      <c r="AL766">
        <f t="shared" si="72"/>
        <v>3.1246786961349013E-2</v>
      </c>
      <c r="AM766" s="43" cm="1">
        <f t="array" ref="AM766">MMULT($Y$6:$AH$6,TRANSPOSE(Z766:AI766))</f>
        <v>1.3407412869846452E-2</v>
      </c>
      <c r="BK766" s="4"/>
    </row>
    <row r="767" spans="1:63" ht="12.75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33">
        <v>-0.89608892857237099</v>
      </c>
      <c r="AA767" s="33">
        <v>1.03520006203767</v>
      </c>
      <c r="AB767" s="33">
        <v>0.19025749354172999</v>
      </c>
      <c r="AC767" s="33">
        <v>0.71171635573712599</v>
      </c>
      <c r="AD767" s="33">
        <v>0.31169149812105501</v>
      </c>
      <c r="AE767" s="33">
        <v>4.9184103179071598E-2</v>
      </c>
      <c r="AF767" s="33">
        <v>0.163463838012153</v>
      </c>
      <c r="AG767" s="33">
        <v>-0.53907130842538897</v>
      </c>
      <c r="AH767" s="33">
        <v>-1.5460488676998001</v>
      </c>
      <c r="AI767" s="33">
        <v>1.5196957540677001</v>
      </c>
      <c r="AK767" cm="1">
        <f t="array" ref="AK767">MMULT(Z767:AI767,MMULT($AA$16:$AJ$25,TRANSPOSE(Z767:AI767)))</f>
        <v>9.7925415578282602E-4</v>
      </c>
      <c r="AL767">
        <f t="shared" si="72"/>
        <v>3.1293036857787164E-2</v>
      </c>
      <c r="AM767" s="43" cm="1">
        <f t="array" ref="AM767">MMULT($Y$6:$AH$6,TRANSPOSE(Z767:AI767))</f>
        <v>1.3426104785069486E-2</v>
      </c>
      <c r="BK767" s="4"/>
    </row>
    <row r="768" spans="1:63" ht="12.7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33">
        <v>-0.89735928583637303</v>
      </c>
      <c r="AA768" s="33">
        <v>1.0368572561798399</v>
      </c>
      <c r="AB768" s="33">
        <v>0.190052502331303</v>
      </c>
      <c r="AC768" s="33">
        <v>0.71248178721279898</v>
      </c>
      <c r="AD768" s="33">
        <v>0.31222222239376302</v>
      </c>
      <c r="AE768" s="33">
        <v>4.93509644187606E-2</v>
      </c>
      <c r="AF768" s="33">
        <v>0.163032876483443</v>
      </c>
      <c r="AG768" s="33">
        <v>-0.54007264100115004</v>
      </c>
      <c r="AH768" s="33">
        <v>-1.5485472756799501</v>
      </c>
      <c r="AI768" s="33">
        <v>1.52198159349651</v>
      </c>
      <c r="AK768" cm="1">
        <f t="array" ref="AK768">MMULT(Z768:AI768,MMULT($AA$16:$AJ$25,TRANSPOSE(Z768:AI768)))</f>
        <v>9.8215103568211038E-4</v>
      </c>
      <c r="AL768">
        <f t="shared" si="72"/>
        <v>3.1339289010475502E-2</v>
      </c>
      <c r="AM768" s="43" cm="1">
        <f t="array" ref="AM768">MMULT($Y$6:$AH$6,TRANSPOSE(Z768:AI768))</f>
        <v>1.3444796700292486E-2</v>
      </c>
      <c r="BK768" s="4"/>
    </row>
    <row r="769" spans="1:63" ht="12.75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33">
        <v>-0.89862964310037496</v>
      </c>
      <c r="AA769" s="33">
        <v>1.0385144503220101</v>
      </c>
      <c r="AB769" s="33">
        <v>0.189847511120876</v>
      </c>
      <c r="AC769" s="33">
        <v>0.71324721868847196</v>
      </c>
      <c r="AD769" s="33">
        <v>0.31275294666647202</v>
      </c>
      <c r="AE769" s="33">
        <v>4.9517825658449602E-2</v>
      </c>
      <c r="AF769" s="33">
        <v>0.162601914954733</v>
      </c>
      <c r="AG769" s="33">
        <v>-0.541073973576911</v>
      </c>
      <c r="AH769" s="33">
        <v>-1.5510456836601101</v>
      </c>
      <c r="AI769" s="33">
        <v>1.5242674329253101</v>
      </c>
      <c r="AK769" cm="1">
        <f t="array" ref="AK769">MMULT(Z769:AI769,MMULT($AA$16:$AJ$25,TRANSPOSE(Z769:AI769)))</f>
        <v>9.8505233510578528E-4</v>
      </c>
      <c r="AL769">
        <f t="shared" si="72"/>
        <v>3.1385543409439089E-2</v>
      </c>
      <c r="AM769" s="43" cm="1">
        <f t="array" ref="AM769">MMULT($Y$6:$AH$6,TRANSPOSE(Z769:AI769))</f>
        <v>1.3463488615515454E-2</v>
      </c>
      <c r="BK769" s="4"/>
    </row>
    <row r="770" spans="1:63" ht="12.75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33">
        <v>-0.89990000036437701</v>
      </c>
      <c r="AA770" s="33">
        <v>1.04017164446419</v>
      </c>
      <c r="AB770" s="33">
        <v>0.189642519910449</v>
      </c>
      <c r="AC770" s="33">
        <v>0.71401265016414495</v>
      </c>
      <c r="AD770" s="33">
        <v>0.31328367093918003</v>
      </c>
      <c r="AE770" s="33">
        <v>4.9684686898138597E-2</v>
      </c>
      <c r="AF770" s="33">
        <v>0.162170953426023</v>
      </c>
      <c r="AG770" s="33">
        <v>-0.54207530615267197</v>
      </c>
      <c r="AH770" s="33">
        <v>-1.5535440916402601</v>
      </c>
      <c r="AI770" s="33">
        <v>1.52655327235412</v>
      </c>
      <c r="AK770" cm="1">
        <f t="array" ref="AK770">MMULT(Z770:AI770,MMULT($AA$16:$AJ$25,TRANSPOSE(Z770:AI770)))</f>
        <v>9.8795805405385659E-4</v>
      </c>
      <c r="AL770">
        <f t="shared" si="72"/>
        <v>3.1431800044761302E-2</v>
      </c>
      <c r="AM770" s="43" cm="1">
        <f t="array" ref="AM770">MMULT($Y$6:$AH$6,TRANSPOSE(Z770:AI770))</f>
        <v>1.3482180530738488E-2</v>
      </c>
      <c r="BK770" s="4"/>
    </row>
    <row r="771" spans="1:63" ht="12.7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33">
        <v>-0.90117035762837805</v>
      </c>
      <c r="AA771" s="33">
        <v>1.0418288386063601</v>
      </c>
      <c r="AB771" s="33">
        <v>0.18943752870002201</v>
      </c>
      <c r="AC771" s="33">
        <v>0.71477808163981804</v>
      </c>
      <c r="AD771" s="33">
        <v>0.31381439521188897</v>
      </c>
      <c r="AE771" s="33">
        <v>4.9851548137827599E-2</v>
      </c>
      <c r="AF771" s="33">
        <v>0.161739991897313</v>
      </c>
      <c r="AG771" s="33">
        <v>-0.54307663872843304</v>
      </c>
      <c r="AH771" s="33">
        <v>-1.5560424996204201</v>
      </c>
      <c r="AI771" s="33">
        <v>1.5288391117829301</v>
      </c>
      <c r="AK771" cm="1">
        <f t="array" ref="AK771">MMULT(Z771:AI771,MMULT($AA$16:$AJ$25,TRANSPOSE(Z771:AI771)))</f>
        <v>9.9086819252632106E-4</v>
      </c>
      <c r="AL771">
        <f t="shared" si="72"/>
        <v>3.1478058906583187E-2</v>
      </c>
      <c r="AM771" s="43" cm="1">
        <f t="array" ref="AM771">MMULT($Y$6:$AH$6,TRANSPOSE(Z771:AI771))</f>
        <v>1.3500872445961504E-2</v>
      </c>
      <c r="BK771" s="4"/>
    </row>
    <row r="772" spans="1:63" ht="12.75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33">
        <v>-0.90244071489237998</v>
      </c>
      <c r="AA772" s="33">
        <v>1.04348603274854</v>
      </c>
      <c r="AB772" s="33">
        <v>0.18923253748959501</v>
      </c>
      <c r="AC772" s="33">
        <v>0.71554351311549103</v>
      </c>
      <c r="AD772" s="33">
        <v>0.31434511948459698</v>
      </c>
      <c r="AE772" s="33">
        <v>5.0018409377516601E-2</v>
      </c>
      <c r="AF772" s="33">
        <v>0.161309030368603</v>
      </c>
      <c r="AG772" s="33">
        <v>-0.544077971304194</v>
      </c>
      <c r="AH772" s="33">
        <v>-1.5585409076005701</v>
      </c>
      <c r="AI772" s="33">
        <v>1.53112495121173</v>
      </c>
      <c r="AK772" cm="1">
        <f t="array" ref="AK772">MMULT(Z772:AI772,MMULT($AA$16:$AJ$25,TRANSPOSE(Z772:AI772)))</f>
        <v>9.937827505231713E-4</v>
      </c>
      <c r="AL772">
        <f t="shared" si="72"/>
        <v>3.1524319985103112E-2</v>
      </c>
      <c r="AM772" s="43" cm="1">
        <f t="array" ref="AM772">MMULT($Y$6:$AH$6,TRANSPOSE(Z772:AI772))</f>
        <v>1.3519564361184492E-2</v>
      </c>
      <c r="BK772" s="4"/>
    </row>
    <row r="773" spans="1:63" ht="12.7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33">
        <v>-0.90371107215638202</v>
      </c>
      <c r="AA773" s="33">
        <v>1.0451432268907099</v>
      </c>
      <c r="AB773" s="33">
        <v>0.18902754627916801</v>
      </c>
      <c r="AC773" s="33">
        <v>0.71630894459116401</v>
      </c>
      <c r="AD773" s="33">
        <v>0.31487584375730499</v>
      </c>
      <c r="AE773" s="33">
        <v>5.0185270617204597E-2</v>
      </c>
      <c r="AF773" s="33">
        <v>0.160878068839893</v>
      </c>
      <c r="AG773" s="33">
        <v>-0.54507930387995496</v>
      </c>
      <c r="AH773" s="33">
        <v>-1.5610393155807201</v>
      </c>
      <c r="AI773" s="33">
        <v>1.5334107906405401</v>
      </c>
      <c r="AK773" cm="1">
        <f t="array" ref="AK773">MMULT(Z773:AI773,MMULT($AA$16:$AJ$25,TRANSPOSE(Z773:AI773)))</f>
        <v>9.9670172804441621E-4</v>
      </c>
      <c r="AL773">
        <f t="shared" si="72"/>
        <v>3.1570583270576678E-2</v>
      </c>
      <c r="AM773" s="43" cm="1">
        <f t="array" ref="AM773">MMULT($Y$6:$AH$6,TRANSPOSE(Z773:AI773))</f>
        <v>1.3538256276407487E-2</v>
      </c>
      <c r="BK773" s="4"/>
    </row>
    <row r="774" spans="1:63" ht="12.75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33">
        <v>-0.90498142942038395</v>
      </c>
      <c r="AA774" s="33">
        <v>1.0468004210328901</v>
      </c>
      <c r="AB774" s="33">
        <v>0.18882255506874099</v>
      </c>
      <c r="AC774" s="33">
        <v>0.71707437606683699</v>
      </c>
      <c r="AD774" s="33">
        <v>0.31540656803001399</v>
      </c>
      <c r="AE774" s="33">
        <v>5.0352131856893599E-2</v>
      </c>
      <c r="AF774" s="33">
        <v>0.160447107311183</v>
      </c>
      <c r="AG774" s="33">
        <v>-0.54608063645571603</v>
      </c>
      <c r="AH774" s="33">
        <v>-1.5635377235608801</v>
      </c>
      <c r="AI774" s="33">
        <v>1.53569663006935</v>
      </c>
      <c r="AK774" cm="1">
        <f t="array" ref="AK774">MMULT(Z774:AI774,MMULT($AA$16:$AJ$25,TRANSPOSE(Z774:AI774)))</f>
        <v>9.9962512509006035E-4</v>
      </c>
      <c r="AL774">
        <f t="shared" si="72"/>
        <v>3.1616848753316017E-2</v>
      </c>
      <c r="AM774" s="43" cm="1">
        <f t="array" ref="AM774">MMULT($Y$6:$AH$6,TRANSPOSE(Z774:AI774))</f>
        <v>1.3556948191630537E-2</v>
      </c>
      <c r="BK774" s="4"/>
    </row>
    <row r="775" spans="1:63" ht="12.75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33">
        <v>-0.906251786684386</v>
      </c>
      <c r="AA775" s="33">
        <v>1.04845761517506</v>
      </c>
      <c r="AB775" s="33">
        <v>0.18861756385831399</v>
      </c>
      <c r="AC775" s="33">
        <v>0.71783980754250998</v>
      </c>
      <c r="AD775" s="33">
        <v>0.31593729230272199</v>
      </c>
      <c r="AE775" s="33">
        <v>5.0518993096582601E-2</v>
      </c>
      <c r="AF775" s="33">
        <v>0.160016145782473</v>
      </c>
      <c r="AG775" s="33">
        <v>-0.54708196903147699</v>
      </c>
      <c r="AH775" s="33">
        <v>-1.5660361315410301</v>
      </c>
      <c r="AI775" s="33">
        <v>1.5379824694981601</v>
      </c>
      <c r="AK775" cm="1">
        <f t="array" ref="AK775">MMULT(Z775:AI775,MMULT($AA$16:$AJ$25,TRANSPOSE(Z775:AI775)))</f>
        <v>1.0025529416600898E-3</v>
      </c>
      <c r="AL775">
        <f t="shared" si="72"/>
        <v>3.1663116423689089E-2</v>
      </c>
      <c r="AM775" s="43" cm="1">
        <f t="array" ref="AM775">MMULT($Y$6:$AH$6,TRANSPOSE(Z775:AI775))</f>
        <v>1.3575640106853536E-2</v>
      </c>
      <c r="BK775" s="4"/>
    </row>
    <row r="776" spans="1:63" ht="12.75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33">
        <v>-0.90752214394838804</v>
      </c>
      <c r="AA776" s="33">
        <v>1.0501148093172401</v>
      </c>
      <c r="AB776" s="33">
        <v>0.18841257264788699</v>
      </c>
      <c r="AC776" s="33">
        <v>0.71860523901818296</v>
      </c>
      <c r="AD776" s="33">
        <v>0.316468016575431</v>
      </c>
      <c r="AE776" s="33">
        <v>5.0685854336271603E-2</v>
      </c>
      <c r="AF776" s="33">
        <v>0.159585184253763</v>
      </c>
      <c r="AG776" s="33">
        <v>-0.54808330160723795</v>
      </c>
      <c r="AH776" s="33">
        <v>-1.56853453952119</v>
      </c>
      <c r="AI776" s="33">
        <v>1.54026830892696</v>
      </c>
      <c r="AK776" cm="1">
        <f t="array" ref="AK776">MMULT(Z776:AI776,MMULT($AA$16:$AJ$25,TRANSPOSE(Z776:AI776)))</f>
        <v>1.0054851777545127E-3</v>
      </c>
      <c r="AL776">
        <f t="shared" si="72"/>
        <v>3.1709386272120006E-2</v>
      </c>
      <c r="AM776" s="43" cm="1">
        <f t="array" ref="AM776">MMULT($Y$6:$AH$6,TRANSPOSE(Z776:AI776))</f>
        <v>1.3594332022076543E-2</v>
      </c>
      <c r="BK776" s="4"/>
    </row>
    <row r="777" spans="1:63" ht="12.75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33">
        <v>-0.90879250121238897</v>
      </c>
      <c r="AA777" s="33">
        <v>1.05177200345941</v>
      </c>
      <c r="AB777" s="33">
        <v>0.18820758143746</v>
      </c>
      <c r="AC777" s="33">
        <v>0.71937067049385595</v>
      </c>
      <c r="AD777" s="33">
        <v>0.316998740848139</v>
      </c>
      <c r="AE777" s="33">
        <v>5.0852715575960598E-2</v>
      </c>
      <c r="AF777" s="33">
        <v>0.159154222725053</v>
      </c>
      <c r="AG777" s="33">
        <v>-0.54908463418299902</v>
      </c>
      <c r="AH777" s="33">
        <v>-1.57103294750134</v>
      </c>
      <c r="AI777" s="33">
        <v>1.5425541483557701</v>
      </c>
      <c r="AK777" cm="1">
        <f t="array" ref="AK777">MMULT(Z777:AI777,MMULT($AA$16:$AJ$25,TRANSPOSE(Z777:AI777)))</f>
        <v>1.0084218333733259E-3</v>
      </c>
      <c r="AL777">
        <f t="shared" si="72"/>
        <v>3.1755658289088037E-2</v>
      </c>
      <c r="AM777" s="43" cm="1">
        <f t="array" ref="AM777">MMULT($Y$6:$AH$6,TRANSPOSE(Z777:AI777))</f>
        <v>1.3613023937299542E-2</v>
      </c>
      <c r="BK777" s="4"/>
    </row>
    <row r="778" spans="1:63" ht="12.75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33">
        <v>-0.91006285847639101</v>
      </c>
      <c r="AA778" s="33">
        <v>1.0534291976015899</v>
      </c>
      <c r="AB778" s="33">
        <v>0.188002590227033</v>
      </c>
      <c r="AC778" s="33">
        <v>0.72013610196952904</v>
      </c>
      <c r="AD778" s="33">
        <v>0.31752946512084701</v>
      </c>
      <c r="AE778" s="33">
        <v>5.10195768156496E-2</v>
      </c>
      <c r="AF778" s="33">
        <v>0.158723261196343</v>
      </c>
      <c r="AG778" s="33">
        <v>-0.55008596675875998</v>
      </c>
      <c r="AH778" s="33">
        <v>-1.57353135548149</v>
      </c>
      <c r="AI778" s="33">
        <v>1.54483998778458</v>
      </c>
      <c r="AK778" cm="1">
        <f t="array" ref="AK778">MMULT(Z778:AI778,MMULT($AA$16:$AJ$25,TRANSPOSE(Z778:AI778)))</f>
        <v>1.0113629085165348E-3</v>
      </c>
      <c r="AL778">
        <f t="shared" si="72"/>
        <v>3.1801932465127566E-2</v>
      </c>
      <c r="AM778" s="43" cm="1">
        <f t="array" ref="AM778">MMULT($Y$6:$AH$6,TRANSPOSE(Z778:AI778))</f>
        <v>1.3631715852522572E-2</v>
      </c>
      <c r="BK778" s="4"/>
    </row>
    <row r="779" spans="1:63" ht="12.75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33">
        <v>-0.91133321574039305</v>
      </c>
      <c r="AA779" s="33">
        <v>1.0550863917437601</v>
      </c>
      <c r="AB779" s="33">
        <v>0.187797599016606</v>
      </c>
      <c r="AC779" s="33">
        <v>0.72090153344520203</v>
      </c>
      <c r="AD779" s="33">
        <v>0.31806018939355601</v>
      </c>
      <c r="AE779" s="33">
        <v>5.1186438055338603E-2</v>
      </c>
      <c r="AF779" s="33">
        <v>0.158292299667633</v>
      </c>
      <c r="AG779" s="33">
        <v>-0.55108729933452105</v>
      </c>
      <c r="AH779" s="33">
        <v>-1.57602976346165</v>
      </c>
      <c r="AI779" s="33">
        <v>1.5471258272133801</v>
      </c>
      <c r="AK779" cm="1">
        <f t="array" ref="AK779">MMULT(Z779:AI779,MMULT($AA$16:$AJ$25,TRANSPOSE(Z779:AI779)))</f>
        <v>1.0143084031841311E-3</v>
      </c>
      <c r="AL779">
        <f t="shared" si="72"/>
        <v>3.184820879082733E-2</v>
      </c>
      <c r="AM779" s="43" cm="1">
        <f t="array" ref="AM779">MMULT($Y$6:$AH$6,TRANSPOSE(Z779:AI779))</f>
        <v>1.3650407767745544E-2</v>
      </c>
      <c r="BK779" s="4"/>
    </row>
    <row r="780" spans="1:63" ht="12.7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33">
        <v>-0.91260357300439499</v>
      </c>
      <c r="AA780" s="33">
        <v>1.05674358588594</v>
      </c>
      <c r="AB780" s="33">
        <v>0.18759260780617901</v>
      </c>
      <c r="AC780" s="33">
        <v>0.72166696492087501</v>
      </c>
      <c r="AD780" s="33">
        <v>0.31859091366626402</v>
      </c>
      <c r="AE780" s="33">
        <v>5.1353299295027598E-2</v>
      </c>
      <c r="AF780" s="33">
        <v>0.157861338138923</v>
      </c>
      <c r="AG780" s="33">
        <v>-0.55208863191028201</v>
      </c>
      <c r="AH780" s="33">
        <v>-1.5785281714418</v>
      </c>
      <c r="AI780" s="33">
        <v>1.54941166664219</v>
      </c>
      <c r="AK780" cm="1">
        <f t="array" ref="AK780">MMULT(Z780:AI780,MMULT($AA$16:$AJ$25,TRANSPOSE(Z780:AI780)))</f>
        <v>1.0172583173761237E-3</v>
      </c>
      <c r="AL780">
        <f t="shared" si="72"/>
        <v>3.1894487256830507E-2</v>
      </c>
      <c r="AM780" s="43" cm="1">
        <f t="array" ref="AM780">MMULT($Y$6:$AH$6,TRANSPOSE(Z780:AI780))</f>
        <v>1.3669099682968575E-2</v>
      </c>
      <c r="BK780" s="4"/>
    </row>
    <row r="781" spans="1:63" ht="12.75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33">
        <v>-0.91387393026839703</v>
      </c>
      <c r="AA781" s="33">
        <v>1.0584007800281101</v>
      </c>
      <c r="AB781" s="33">
        <v>0.18738761659575201</v>
      </c>
      <c r="AC781" s="33">
        <v>0.72243239639654799</v>
      </c>
      <c r="AD781" s="33">
        <v>0.31912163793897302</v>
      </c>
      <c r="AE781" s="33">
        <v>5.15201605347166E-2</v>
      </c>
      <c r="AF781" s="33">
        <v>0.157430376610213</v>
      </c>
      <c r="AG781" s="33">
        <v>-0.55308996448604297</v>
      </c>
      <c r="AH781" s="33">
        <v>-1.58102657942196</v>
      </c>
      <c r="AI781" s="33">
        <v>1.5516975060710001</v>
      </c>
      <c r="AK781" cm="1">
        <f t="array" ref="AK781">MMULT(Z781:AI781,MMULT($AA$16:$AJ$25,TRANSPOSE(Z781:AI781)))</f>
        <v>1.0202126510925101E-3</v>
      </c>
      <c r="AL781">
        <f t="shared" si="72"/>
        <v>3.1940767853833915E-2</v>
      </c>
      <c r="AM781" s="43" cm="1">
        <f t="array" ref="AM781">MMULT($Y$6:$AH$6,TRANSPOSE(Z781:AI781))</f>
        <v>1.3687791598191591E-2</v>
      </c>
      <c r="BK781" s="4"/>
    </row>
    <row r="782" spans="1:63" ht="12.75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33">
        <v>-0.91514428753239796</v>
      </c>
      <c r="AA782" s="33">
        <v>1.06005797417029</v>
      </c>
      <c r="AB782" s="33">
        <v>0.18718262538532501</v>
      </c>
      <c r="AC782" s="33">
        <v>0.72319782787222098</v>
      </c>
      <c r="AD782" s="33">
        <v>0.31965236221168097</v>
      </c>
      <c r="AE782" s="33">
        <v>5.1687021774405602E-2</v>
      </c>
      <c r="AF782" s="33">
        <v>0.156999415081503</v>
      </c>
      <c r="AG782" s="33">
        <v>-0.55409129706180404</v>
      </c>
      <c r="AH782" s="33">
        <v>-1.58352498740211</v>
      </c>
      <c r="AI782" s="33">
        <v>1.55398334549981</v>
      </c>
      <c r="AK782" cm="1">
        <f t="array" ref="AK782">MMULT(Z782:AI782,MMULT($AA$16:$AJ$25,TRANSPOSE(Z782:AI782)))</f>
        <v>1.0231714043332871E-3</v>
      </c>
      <c r="AL782">
        <f t="shared" si="72"/>
        <v>3.1987050572587765E-2</v>
      </c>
      <c r="AM782" s="43" cm="1">
        <f t="array" ref="AM782">MMULT($Y$6:$AH$6,TRANSPOSE(Z782:AI782))</f>
        <v>1.3706483513414625E-2</v>
      </c>
      <c r="BK782" s="4"/>
    </row>
    <row r="783" spans="1:63" ht="12.75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33">
        <v>-0.9164146447964</v>
      </c>
      <c r="AA783" s="33">
        <v>1.0617151683124599</v>
      </c>
      <c r="AB783" s="33">
        <v>0.18697763417489799</v>
      </c>
      <c r="AC783" s="33">
        <v>0.72396325934789396</v>
      </c>
      <c r="AD783" s="33">
        <v>0.32018308648438898</v>
      </c>
      <c r="AE783" s="33">
        <v>5.1853883014093598E-2</v>
      </c>
      <c r="AF783" s="33">
        <v>0.156568453552793</v>
      </c>
      <c r="AG783" s="33">
        <v>-0.555092629637565</v>
      </c>
      <c r="AH783" s="33">
        <v>-1.58602339538226</v>
      </c>
      <c r="AI783" s="33">
        <v>1.5562691849286101</v>
      </c>
      <c r="AK783" cm="1">
        <f t="array" ref="AK783">MMULT(Z783:AI783,MMULT($AA$16:$AJ$25,TRANSPOSE(Z783:AI783)))</f>
        <v>1.0261345770984482E-3</v>
      </c>
      <c r="AL783">
        <f t="shared" si="72"/>
        <v>3.203333540389524E-2</v>
      </c>
      <c r="AM783" s="43" cm="1">
        <f t="array" ref="AM783">MMULT($Y$6:$AH$6,TRANSPOSE(Z783:AI783))</f>
        <v>1.3725175428637576E-2</v>
      </c>
      <c r="BK783" s="4"/>
    </row>
    <row r="784" spans="1:63" ht="12.75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33">
        <v>-0.91768500206040204</v>
      </c>
      <c r="AA784" s="33">
        <v>1.0633723624546401</v>
      </c>
      <c r="AB784" s="33">
        <v>0.18677264296447099</v>
      </c>
      <c r="AC784" s="33">
        <v>0.72472869082356695</v>
      </c>
      <c r="AD784" s="33">
        <v>0.32071381075709798</v>
      </c>
      <c r="AE784" s="33">
        <v>5.20207442537826E-2</v>
      </c>
      <c r="AF784" s="33">
        <v>0.156137492024083</v>
      </c>
      <c r="AG784" s="33">
        <v>-0.55609396221332597</v>
      </c>
      <c r="AH784" s="33">
        <v>-1.58852180336242</v>
      </c>
      <c r="AI784" s="33">
        <v>1.55855502435742</v>
      </c>
      <c r="AK784" cm="1">
        <f t="array" ref="AK784">MMULT(Z784:AI784,MMULT($AA$16:$AJ$25,TRANSPOSE(Z784:AI784)))</f>
        <v>1.0291021693880137E-3</v>
      </c>
      <c r="AL784">
        <f t="shared" si="72"/>
        <v>3.2079622338612619E-2</v>
      </c>
      <c r="AM784" s="43" cm="1">
        <f t="array" ref="AM784">MMULT($Y$6:$AH$6,TRANSPOSE(Z784:AI784))</f>
        <v>1.3743867343860627E-2</v>
      </c>
      <c r="BK784" s="4"/>
    </row>
    <row r="785" spans="1:63" ht="12.75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33">
        <v>-0.91895535932440398</v>
      </c>
      <c r="AA785" s="33">
        <v>1.06502955659681</v>
      </c>
      <c r="AB785" s="33">
        <v>0.18656765175404399</v>
      </c>
      <c r="AC785" s="33">
        <v>0.72549412229924004</v>
      </c>
      <c r="AD785" s="33">
        <v>0.32124453502980599</v>
      </c>
      <c r="AE785" s="33">
        <v>5.2187605493471602E-2</v>
      </c>
      <c r="AF785" s="33">
        <v>0.155706530495373</v>
      </c>
      <c r="AG785" s="33">
        <v>-0.55709529478908704</v>
      </c>
      <c r="AH785" s="33">
        <v>-1.59102021134257</v>
      </c>
      <c r="AI785" s="33">
        <v>1.5608408637862301</v>
      </c>
      <c r="AK785" cm="1">
        <f t="array" ref="AK785">MMULT(Z785:AI785,MMULT($AA$16:$AJ$25,TRANSPOSE(Z785:AI785)))</f>
        <v>1.0320741812019645E-3</v>
      </c>
      <c r="AL785">
        <f t="shared" si="72"/>
        <v>3.2125911367647836E-2</v>
      </c>
      <c r="AM785" s="43" cm="1">
        <f t="array" ref="AM785">MMULT($Y$6:$AH$6,TRANSPOSE(Z785:AI785))</f>
        <v>1.3762559259083627E-2</v>
      </c>
      <c r="BK785" s="4"/>
    </row>
    <row r="786" spans="1:63" ht="12.75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33">
        <v>-0.92022571658840602</v>
      </c>
      <c r="AA786" s="33">
        <v>1.0666867507389901</v>
      </c>
      <c r="AB786" s="33">
        <v>0.186362660543617</v>
      </c>
      <c r="AC786" s="33">
        <v>0.72625955377491302</v>
      </c>
      <c r="AD786" s="33">
        <v>0.32177525930251499</v>
      </c>
      <c r="AE786" s="33">
        <v>5.2354466733160597E-2</v>
      </c>
      <c r="AF786" s="33">
        <v>0.155275568966663</v>
      </c>
      <c r="AG786" s="33">
        <v>-0.558096627364848</v>
      </c>
      <c r="AH786" s="33">
        <v>-1.59351861932273</v>
      </c>
      <c r="AI786" s="33">
        <v>1.56312670321503</v>
      </c>
      <c r="AK786" cm="1">
        <f t="array" ref="AK786">MMULT(Z786:AI786,MMULT($AA$16:$AJ$25,TRANSPOSE(Z786:AI786)))</f>
        <v>1.0350506125403089E-3</v>
      </c>
      <c r="AL786">
        <f t="shared" si="72"/>
        <v>3.2172202481961176E-2</v>
      </c>
      <c r="AM786" s="43" cm="1">
        <f t="array" ref="AM786">MMULT($Y$6:$AH$6,TRANSPOSE(Z786:AI786))</f>
        <v>1.3781251174306629E-2</v>
      </c>
      <c r="BK786" s="4"/>
    </row>
    <row r="787" spans="1:63" ht="12.7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33">
        <v>-0.92149607385240695</v>
      </c>
      <c r="AA787" s="33">
        <v>1.06834394488116</v>
      </c>
      <c r="AB787" s="33">
        <v>0.18615766933319</v>
      </c>
      <c r="AC787" s="33">
        <v>0.72702498525058601</v>
      </c>
      <c r="AD787" s="33">
        <v>0.322305983575223</v>
      </c>
      <c r="AE787" s="33">
        <v>5.2521327972849599E-2</v>
      </c>
      <c r="AF787" s="33">
        <v>0.154844607437953</v>
      </c>
      <c r="AG787" s="33">
        <v>-0.55909795994060896</v>
      </c>
      <c r="AH787" s="33">
        <v>-1.59601702730288</v>
      </c>
      <c r="AI787" s="33">
        <v>1.5654125426438401</v>
      </c>
      <c r="AK787" cm="1">
        <f t="array" ref="AK787">MMULT(Z787:AI787,MMULT($AA$16:$AJ$25,TRANSPOSE(Z787:AI787)))</f>
        <v>1.0380314634030434E-3</v>
      </c>
      <c r="AL787">
        <f t="shared" si="72"/>
        <v>3.2218495672564282E-2</v>
      </c>
      <c r="AM787" s="43" cm="1">
        <f t="array" ref="AM787">MMULT($Y$6:$AH$6,TRANSPOSE(Z787:AI787))</f>
        <v>1.3799943089529629E-2</v>
      </c>
      <c r="BK787" s="4"/>
    </row>
    <row r="788" spans="1:63" ht="12.75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33">
        <v>-0.92276643111640899</v>
      </c>
      <c r="AA788" s="33">
        <v>1.0700011390233399</v>
      </c>
      <c r="AB788" s="33">
        <v>0.185952678122763</v>
      </c>
      <c r="AC788" s="33">
        <v>0.72779041672625899</v>
      </c>
      <c r="AD788" s="33">
        <v>0.322836707847931</v>
      </c>
      <c r="AE788" s="33">
        <v>5.2688189212538601E-2</v>
      </c>
      <c r="AF788" s="33">
        <v>0.154413645909243</v>
      </c>
      <c r="AG788" s="33">
        <v>-0.56009929251637003</v>
      </c>
      <c r="AH788" s="33">
        <v>-1.59851543528303</v>
      </c>
      <c r="AI788" s="33">
        <v>1.56769838207265</v>
      </c>
      <c r="AK788" cm="1">
        <f t="array" ref="AK788">MMULT(Z788:AI788,MMULT($AA$16:$AJ$25,TRANSPOSE(Z788:AI788)))</f>
        <v>1.0410167337901739E-3</v>
      </c>
      <c r="AL788">
        <f t="shared" si="72"/>
        <v>3.2264790930520128E-2</v>
      </c>
      <c r="AM788" s="43" cm="1">
        <f t="array" ref="AM788">MMULT($Y$6:$AH$6,TRANSPOSE(Z788:AI788))</f>
        <v>1.3818635004752663E-2</v>
      </c>
      <c r="BK788" s="4"/>
    </row>
    <row r="789" spans="1:63" ht="12.75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33">
        <v>-0.92403678838041103</v>
      </c>
      <c r="AA789" s="33">
        <v>1.0716583331655101</v>
      </c>
      <c r="AB789" s="33">
        <v>0.18574768691233601</v>
      </c>
      <c r="AC789" s="33">
        <v>0.72855584820193198</v>
      </c>
      <c r="AD789" s="33">
        <v>0.32336743212064001</v>
      </c>
      <c r="AE789" s="33">
        <v>5.2855050452227603E-2</v>
      </c>
      <c r="AF789" s="33">
        <v>0.153982684380533</v>
      </c>
      <c r="AG789" s="33">
        <v>-0.56110062509213099</v>
      </c>
      <c r="AH789" s="33">
        <v>-1.60101384326319</v>
      </c>
      <c r="AI789" s="33">
        <v>1.5699842215014499</v>
      </c>
      <c r="AK789" cm="1">
        <f t="array" ref="AK789">MMULT(Z789:AI789,MMULT($AA$16:$AJ$25,TRANSPOSE(Z789:AI789)))</f>
        <v>1.0440064237016912E-3</v>
      </c>
      <c r="AL789">
        <f t="shared" si="72"/>
        <v>3.2311088246942274E-2</v>
      </c>
      <c r="AM789" s="43" cm="1">
        <f t="array" ref="AM789">MMULT($Y$6:$AH$6,TRANSPOSE(Z789:AI789))</f>
        <v>1.3837326919975631E-2</v>
      </c>
      <c r="BK789" s="4"/>
    </row>
    <row r="790" spans="1:63" ht="12.75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33">
        <v>-0.92530714564441296</v>
      </c>
      <c r="AA790" s="33">
        <v>1.07331552730769</v>
      </c>
      <c r="AB790" s="33">
        <v>0.18554269570190901</v>
      </c>
      <c r="AC790" s="33">
        <v>0.72932127967760496</v>
      </c>
      <c r="AD790" s="33">
        <v>0.32389815639334801</v>
      </c>
      <c r="AE790" s="33">
        <v>5.3021911691916598E-2</v>
      </c>
      <c r="AF790" s="33">
        <v>0.153551722851823</v>
      </c>
      <c r="AG790" s="33">
        <v>-0.56210195766789195</v>
      </c>
      <c r="AH790" s="33">
        <v>-1.60351225124334</v>
      </c>
      <c r="AI790" s="33">
        <v>1.57227006093026</v>
      </c>
      <c r="AK790" cm="1">
        <f t="array" ref="AK790">MMULT(Z790:AI790,MMULT($AA$16:$AJ$25,TRANSPOSE(Z790:AI790)))</f>
        <v>1.0470005331376059E-3</v>
      </c>
      <c r="AL790">
        <f t="shared" si="72"/>
        <v>3.2357387612995059E-2</v>
      </c>
      <c r="AM790" s="43" cm="1">
        <f t="array" ref="AM790">MMULT($Y$6:$AH$6,TRANSPOSE(Z790:AI790))</f>
        <v>1.3856018835198665E-2</v>
      </c>
      <c r="BK790" s="4"/>
    </row>
    <row r="791" spans="1:63" ht="12.75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33">
        <v>-0.92657750290841501</v>
      </c>
      <c r="AA791" s="33">
        <v>1.0749727214498599</v>
      </c>
      <c r="AB791" s="33">
        <v>0.18533770449148201</v>
      </c>
      <c r="AC791" s="33">
        <v>0.73008671115327795</v>
      </c>
      <c r="AD791" s="33">
        <v>0.32442888066605702</v>
      </c>
      <c r="AE791" s="33">
        <v>5.31887729316056E-2</v>
      </c>
      <c r="AF791" s="33">
        <v>0.153120761323113</v>
      </c>
      <c r="AG791" s="33">
        <v>-0.56310329024365302</v>
      </c>
      <c r="AH791" s="33">
        <v>-1.6060106592234999</v>
      </c>
      <c r="AI791" s="33">
        <v>1.5745559003590699</v>
      </c>
      <c r="AK791" cm="1">
        <f t="array" ref="AK791">MMULT(Z791:AI791,MMULT($AA$16:$AJ$25,TRANSPOSE(Z791:AI791)))</f>
        <v>1.0499990620979134E-3</v>
      </c>
      <c r="AL791">
        <f t="shared" si="72"/>
        <v>3.2403689019892677E-2</v>
      </c>
      <c r="AM791" s="43" cm="1">
        <f t="array" ref="AM791">MMULT($Y$6:$AH$6,TRANSPOSE(Z791:AI791))</f>
        <v>1.3874710750421678E-2</v>
      </c>
      <c r="BK791" s="4"/>
    </row>
    <row r="792" spans="1:63" ht="12.7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33">
        <v>-0.92784786017241605</v>
      </c>
      <c r="AA792" s="33">
        <v>1.07662991559204</v>
      </c>
      <c r="AB792" s="33">
        <v>0.18513271328105499</v>
      </c>
      <c r="AC792" s="33">
        <v>0.73085214262895104</v>
      </c>
      <c r="AD792" s="33">
        <v>0.32495960493876502</v>
      </c>
      <c r="AE792" s="33">
        <v>5.3355634171293603E-2</v>
      </c>
      <c r="AF792" s="33">
        <v>0.152689799794404</v>
      </c>
      <c r="AG792" s="33">
        <v>-0.56410462281941398</v>
      </c>
      <c r="AH792" s="33">
        <v>-1.6085090672036499</v>
      </c>
      <c r="AI792" s="33">
        <v>1.57684173978788</v>
      </c>
      <c r="AK792" cm="1">
        <f t="array" ref="AK792">MMULT(Z792:AI792,MMULT($AA$16:$AJ$25,TRANSPOSE(Z792:AI792)))</f>
        <v>1.053002010582612E-3</v>
      </c>
      <c r="AL792">
        <f t="shared" si="72"/>
        <v>3.2449992458899152E-2</v>
      </c>
      <c r="AM792" s="43" cm="1">
        <f t="array" ref="AM792">MMULT($Y$6:$AH$6,TRANSPOSE(Z792:AI792))</f>
        <v>1.3893402665644716E-2</v>
      </c>
      <c r="BK792" s="4"/>
    </row>
    <row r="793" spans="1:63" ht="12.75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33">
        <v>-0.92911821743641798</v>
      </c>
      <c r="AA793" s="33">
        <v>1.0782871097342099</v>
      </c>
      <c r="AB793" s="33">
        <v>0.18492772207062799</v>
      </c>
      <c r="AC793" s="33">
        <v>0.73161757410462402</v>
      </c>
      <c r="AD793" s="33">
        <v>0.32549032921147297</v>
      </c>
      <c r="AE793" s="33">
        <v>5.3522495410982598E-2</v>
      </c>
      <c r="AF793" s="33">
        <v>0.152258838265694</v>
      </c>
      <c r="AG793" s="33">
        <v>-0.56510595539517505</v>
      </c>
      <c r="AH793" s="33">
        <v>-1.6110074751837999</v>
      </c>
      <c r="AI793" s="33">
        <v>1.5791275792166799</v>
      </c>
      <c r="AK793" cm="1">
        <f t="array" ref="AK793">MMULT(Z793:AI793,MMULT($AA$16:$AJ$25,TRANSPOSE(Z793:AI793)))</f>
        <v>1.0560093785916941E-3</v>
      </c>
      <c r="AL793">
        <f t="shared" si="72"/>
        <v>3.2496297921327813E-2</v>
      </c>
      <c r="AM793" s="43" cm="1">
        <f t="array" ref="AM793">MMULT($Y$6:$AH$6,TRANSPOSE(Z793:AI793))</f>
        <v>1.3912094580867666E-2</v>
      </c>
      <c r="BK793" s="4"/>
    </row>
    <row r="794" spans="1:63" ht="12.75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33">
        <v>-0.93038857470042002</v>
      </c>
      <c r="AA794" s="33">
        <v>1.0799443038763801</v>
      </c>
      <c r="AB794" s="33">
        <v>0.184722730860201</v>
      </c>
      <c r="AC794" s="33">
        <v>0.73238300558029701</v>
      </c>
      <c r="AD794" s="33">
        <v>0.32602105348418198</v>
      </c>
      <c r="AE794" s="33">
        <v>5.3689356650671601E-2</v>
      </c>
      <c r="AF794" s="33">
        <v>0.151827876736984</v>
      </c>
      <c r="AG794" s="33">
        <v>-0.56610728797093601</v>
      </c>
      <c r="AH794" s="33">
        <v>-1.6135058831639599</v>
      </c>
      <c r="AI794" s="33">
        <v>1.58141341864549</v>
      </c>
      <c r="AK794" cm="1">
        <f t="array" ref="AK794">MMULT(Z794:AI794,MMULT($AA$16:$AJ$25,TRANSPOSE(Z794:AI794)))</f>
        <v>1.0590211661251783E-3</v>
      </c>
      <c r="AL794">
        <f t="shared" si="72"/>
        <v>3.2542605398541438E-2</v>
      </c>
      <c r="AM794" s="43" cm="1">
        <f t="array" ref="AM794">MMULT($Y$6:$AH$6,TRANSPOSE(Z794:AI794))</f>
        <v>1.3930786496090683E-2</v>
      </c>
      <c r="BK794" s="4"/>
    </row>
    <row r="795" spans="1:63" ht="12.75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33">
        <v>-0.93165893196442195</v>
      </c>
      <c r="AA795" s="33">
        <v>1.08160149801856</v>
      </c>
      <c r="AB795" s="33">
        <v>0.184517739649774</v>
      </c>
      <c r="AC795" s="33">
        <v>0.73314843705596999</v>
      </c>
      <c r="AD795" s="33">
        <v>0.32655177775688998</v>
      </c>
      <c r="AE795" s="33">
        <v>5.3856217890360603E-2</v>
      </c>
      <c r="AF795" s="33">
        <v>0.151396915208274</v>
      </c>
      <c r="AG795" s="33">
        <v>-0.56710862054669697</v>
      </c>
      <c r="AH795" s="33">
        <v>-1.6160042911441099</v>
      </c>
      <c r="AI795" s="33">
        <v>1.5836992580742999</v>
      </c>
      <c r="AK795" cm="1">
        <f t="array" ref="AK795">MMULT(Z795:AI795,MMULT($AA$16:$AJ$25,TRANSPOSE(Z795:AI795)))</f>
        <v>1.0620373731830535E-3</v>
      </c>
      <c r="AL795">
        <f t="shared" si="72"/>
        <v>3.2588914881951092E-2</v>
      </c>
      <c r="AM795" s="43" cm="1">
        <f t="array" ref="AM795">MMULT($Y$6:$AH$6,TRANSPOSE(Z795:AI795))</f>
        <v>1.3949478411313714E-2</v>
      </c>
      <c r="BK795" s="4"/>
    </row>
    <row r="796" spans="1:63" ht="12.75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33">
        <v>-0.932929289228424</v>
      </c>
      <c r="AA796" s="33">
        <v>1.0832586921607299</v>
      </c>
      <c r="AB796" s="33">
        <v>0.184312748439347</v>
      </c>
      <c r="AC796" s="33">
        <v>0.73391386853164298</v>
      </c>
      <c r="AD796" s="33">
        <v>0.32708250202959899</v>
      </c>
      <c r="AE796" s="33">
        <v>5.4023079130049598E-2</v>
      </c>
      <c r="AF796" s="33">
        <v>0.150965953679564</v>
      </c>
      <c r="AG796" s="33">
        <v>-0.56810995312245804</v>
      </c>
      <c r="AH796" s="33">
        <v>-1.6185026991242699</v>
      </c>
      <c r="AI796" s="33">
        <v>1.5859850975031</v>
      </c>
      <c r="AK796" cm="1">
        <f t="array" ref="AK796">MMULT(Z796:AI796,MMULT($AA$16:$AJ$25,TRANSPOSE(Z796:AI796)))</f>
        <v>1.065057999765316E-3</v>
      </c>
      <c r="AL796">
        <f t="shared" si="72"/>
        <v>3.2635226363016329E-2</v>
      </c>
      <c r="AM796" s="43" cm="1">
        <f t="array" ref="AM796">MMULT($Y$6:$AH$6,TRANSPOSE(Z796:AI796))</f>
        <v>1.3968170326536685E-2</v>
      </c>
      <c r="BK796" s="4"/>
    </row>
    <row r="797" spans="1:63" ht="12.75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33">
        <v>-0.93419964649242504</v>
      </c>
      <c r="AA797" s="33">
        <v>1.08491588630291</v>
      </c>
      <c r="AB797" s="33">
        <v>0.18410775722892</v>
      </c>
      <c r="AC797" s="33">
        <v>0.73467930000731596</v>
      </c>
      <c r="AD797" s="33">
        <v>0.32761322630230699</v>
      </c>
      <c r="AE797" s="33">
        <v>5.41899403697386E-2</v>
      </c>
      <c r="AF797" s="33">
        <v>0.150534992150854</v>
      </c>
      <c r="AG797" s="33">
        <v>-0.569111285698219</v>
      </c>
      <c r="AH797" s="33">
        <v>-1.6210011071044199</v>
      </c>
      <c r="AI797" s="33">
        <v>1.5882709369319099</v>
      </c>
      <c r="AK797" cm="1">
        <f t="array" ref="AK797">MMULT(Z797:AI797,MMULT($AA$16:$AJ$25,TRANSPOSE(Z797:AI797)))</f>
        <v>1.0680830458719755E-3</v>
      </c>
      <c r="AL797">
        <f t="shared" si="72"/>
        <v>3.2681539833244941E-2</v>
      </c>
      <c r="AM797" s="43" cm="1">
        <f t="array" ref="AM797">MMULT($Y$6:$AH$6,TRANSPOSE(Z797:AI797))</f>
        <v>1.3986862241759719E-2</v>
      </c>
      <c r="BK797" s="4"/>
    </row>
    <row r="798" spans="1:63" ht="12.75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33">
        <v>-0.93547000375642697</v>
      </c>
      <c r="AA798" s="33">
        <v>1.0865730804450799</v>
      </c>
      <c r="AB798" s="33">
        <v>0.18390276601849301</v>
      </c>
      <c r="AC798" s="33">
        <v>0.73544473148298894</v>
      </c>
      <c r="AD798" s="33">
        <v>0.328143950575015</v>
      </c>
      <c r="AE798" s="33">
        <v>5.4356801609427602E-2</v>
      </c>
      <c r="AF798" s="33">
        <v>0.150104030622144</v>
      </c>
      <c r="AG798" s="33">
        <v>-0.57011261827397997</v>
      </c>
      <c r="AH798" s="33">
        <v>-1.6234995150845699</v>
      </c>
      <c r="AI798" s="33">
        <v>1.59055677636072</v>
      </c>
      <c r="AK798" cm="1">
        <f t="array" ref="AK798">MMULT(Z798:AI798,MMULT($AA$16:$AJ$25,TRANSPOSE(Z798:AI798)))</f>
        <v>1.0711125115030241E-3</v>
      </c>
      <c r="AL798">
        <f t="shared" si="72"/>
        <v>3.2727855284192149E-2</v>
      </c>
      <c r="AM798" s="43" cm="1">
        <f t="array" ref="AM798">MMULT($Y$6:$AH$6,TRANSPOSE(Z798:AI798))</f>
        <v>1.4005554156982718E-2</v>
      </c>
      <c r="BK798" s="4"/>
    </row>
    <row r="799" spans="1:63" ht="12.75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33">
        <v>-0.93674036102042901</v>
      </c>
      <c r="AA799" s="33">
        <v>1.0882302745872601</v>
      </c>
      <c r="AB799" s="33">
        <v>0.18369777480806601</v>
      </c>
      <c r="AC799" s="33">
        <v>0.73621016295866204</v>
      </c>
      <c r="AD799" s="33">
        <v>0.328674674847724</v>
      </c>
      <c r="AE799" s="33">
        <v>5.4523662849116597E-2</v>
      </c>
      <c r="AF799" s="33">
        <v>0.149673069093434</v>
      </c>
      <c r="AG799" s="33">
        <v>-0.57111395084974104</v>
      </c>
      <c r="AH799" s="33">
        <v>-1.6259979230647299</v>
      </c>
      <c r="AI799" s="33">
        <v>1.5928426157895299</v>
      </c>
      <c r="AK799" cm="1">
        <f t="array" ref="AK799">MMULT(Z799:AI799,MMULT($AA$16:$AJ$25,TRANSPOSE(Z799:AI799)))</f>
        <v>1.0741463966584719E-3</v>
      </c>
      <c r="AL799">
        <f t="shared" si="72"/>
        <v>3.2774172707460851E-2</v>
      </c>
      <c r="AM799" s="43" cm="1">
        <f t="array" ref="AM799">MMULT($Y$6:$AH$6,TRANSPOSE(Z799:AI799))</f>
        <v>1.4024246072205766E-2</v>
      </c>
      <c r="BK799" s="4"/>
    </row>
    <row r="800" spans="1:63" ht="12.75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33">
        <v>-0.93801071828443106</v>
      </c>
      <c r="AA800" s="33">
        <v>1.08988746872943</v>
      </c>
      <c r="AB800" s="33">
        <v>0.18349278359763899</v>
      </c>
      <c r="AC800" s="33">
        <v>0.73697559443433502</v>
      </c>
      <c r="AD800" s="33">
        <v>0.32920539912043201</v>
      </c>
      <c r="AE800" s="33">
        <v>5.4690524088805599E-2</v>
      </c>
      <c r="AF800" s="33">
        <v>0.149242107564724</v>
      </c>
      <c r="AG800" s="33">
        <v>-0.572115283425502</v>
      </c>
      <c r="AH800" s="33">
        <v>-1.6284963310448799</v>
      </c>
      <c r="AI800" s="33">
        <v>1.59512845521833</v>
      </c>
      <c r="AK800" cm="1">
        <f t="array" ref="AK800">MMULT(Z800:AI800,MMULT($AA$16:$AJ$25,TRANSPOSE(Z800:AI800)))</f>
        <v>1.0771847013382992E-3</v>
      </c>
      <c r="AL800">
        <f t="shared" si="72"/>
        <v>3.2820492094700518E-2</v>
      </c>
      <c r="AM800" s="43" cm="1">
        <f t="array" ref="AM800">MMULT($Y$6:$AH$6,TRANSPOSE(Z800:AI800))</f>
        <v>1.4042937987428721E-2</v>
      </c>
      <c r="BK800" s="4"/>
    </row>
    <row r="801" spans="1:63" ht="12.7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33">
        <v>-0.93928107554843299</v>
      </c>
      <c r="AA801" s="33">
        <v>1.0915446628716099</v>
      </c>
      <c r="AB801" s="33">
        <v>0.18328779238721199</v>
      </c>
      <c r="AC801" s="33">
        <v>0.73774102591000801</v>
      </c>
      <c r="AD801" s="33">
        <v>0.32973612339314101</v>
      </c>
      <c r="AE801" s="33">
        <v>5.4857385328494601E-2</v>
      </c>
      <c r="AF801" s="33">
        <v>0.148811146036014</v>
      </c>
      <c r="AG801" s="33">
        <v>-0.57311661600126296</v>
      </c>
      <c r="AH801" s="33">
        <v>-1.6309947390250401</v>
      </c>
      <c r="AI801" s="33">
        <v>1.5974142946471399</v>
      </c>
      <c r="AK801" cm="1">
        <f t="array" ref="AK801">MMULT(Z801:AI801,MMULT($AA$16:$AJ$25,TRANSPOSE(Z801:AI801)))</f>
        <v>1.0802274255425316E-3</v>
      </c>
      <c r="AL801">
        <f t="shared" si="72"/>
        <v>3.2866813437608028E-2</v>
      </c>
      <c r="AM801" s="43" cm="1">
        <f t="array" ref="AM801">MMULT($Y$6:$AH$6,TRANSPOSE(Z801:AI801))</f>
        <v>1.4061629902651768E-2</v>
      </c>
      <c r="BK801" s="4"/>
    </row>
    <row r="802" spans="1:63" ht="12.75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33">
        <v>-0.94055143281243403</v>
      </c>
      <c r="AA802" s="33">
        <v>1.09320185701378</v>
      </c>
      <c r="AB802" s="33">
        <v>0.18308280117678499</v>
      </c>
      <c r="AC802" s="33">
        <v>0.73850645738568099</v>
      </c>
      <c r="AD802" s="33">
        <v>0.33026684766584902</v>
      </c>
      <c r="AE802" s="33">
        <v>5.5024246568182597E-2</v>
      </c>
      <c r="AF802" s="33">
        <v>0.148380184507304</v>
      </c>
      <c r="AG802" s="33">
        <v>-0.57411794857702403</v>
      </c>
      <c r="AH802" s="33">
        <v>-1.6334931470051901</v>
      </c>
      <c r="AI802" s="33">
        <v>1.59970013407595</v>
      </c>
      <c r="AK802" cm="1">
        <f t="array" ref="AK802">MMULT(Z802:AI802,MMULT($AA$16:$AJ$25,TRANSPOSE(Z802:AI802)))</f>
        <v>1.0832745692711484E-3</v>
      </c>
      <c r="AL802">
        <f t="shared" si="72"/>
        <v>3.2913136727925951E-2</v>
      </c>
      <c r="AM802" s="43" cm="1">
        <f t="array" ref="AM802">MMULT($Y$6:$AH$6,TRANSPOSE(Z802:AI802))</f>
        <v>1.4080321817874769E-2</v>
      </c>
      <c r="BK802" s="4"/>
    </row>
    <row r="803" spans="1:63" ht="12.75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33">
        <v>-0.94182179007643596</v>
      </c>
      <c r="AA803" s="33">
        <v>1.0948590511559599</v>
      </c>
      <c r="AB803" s="33">
        <v>0.182877809966358</v>
      </c>
      <c r="AC803" s="33">
        <v>0.73927188886135398</v>
      </c>
      <c r="AD803" s="33">
        <v>0.33079757193855702</v>
      </c>
      <c r="AE803" s="33">
        <v>5.5191107807871599E-2</v>
      </c>
      <c r="AF803" s="33">
        <v>0.147949222978594</v>
      </c>
      <c r="AG803" s="33">
        <v>-0.57511928115278499</v>
      </c>
      <c r="AH803" s="33">
        <v>-1.6359915549853401</v>
      </c>
      <c r="AI803" s="33">
        <v>1.6019859735047499</v>
      </c>
      <c r="AK803" cm="1">
        <f t="array" ref="AK803">MMULT(Z803:AI803,MMULT($AA$16:$AJ$25,TRANSPOSE(Z803:AI803)))</f>
        <v>1.0863261325241547E-3</v>
      </c>
      <c r="AL803">
        <f t="shared" si="72"/>
        <v>3.2959461957443342E-2</v>
      </c>
      <c r="AM803" s="43" cm="1">
        <f t="array" ref="AM803">MMULT($Y$6:$AH$6,TRANSPOSE(Z803:AI803))</f>
        <v>1.4099013733097755E-2</v>
      </c>
      <c r="BK803" s="4"/>
    </row>
    <row r="804" spans="1:63" ht="12.75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33">
        <v>-0.943092147340438</v>
      </c>
      <c r="AA804" s="33">
        <v>1.0965162452981301</v>
      </c>
      <c r="AB804" s="33">
        <v>0.182672818755931</v>
      </c>
      <c r="AC804" s="33">
        <v>0.74003732033702696</v>
      </c>
      <c r="AD804" s="33">
        <v>0.33132829621126603</v>
      </c>
      <c r="AE804" s="33">
        <v>5.5357969047560601E-2</v>
      </c>
      <c r="AF804" s="33">
        <v>0.147518261449884</v>
      </c>
      <c r="AG804" s="33">
        <v>-0.57612061372854495</v>
      </c>
      <c r="AH804" s="33">
        <v>-1.6384899629655001</v>
      </c>
      <c r="AI804" s="33">
        <v>1.60427181293356</v>
      </c>
      <c r="AK804" cm="1">
        <f t="array" ref="AK804">MMULT(Z804:AI804,MMULT($AA$16:$AJ$25,TRANSPOSE(Z804:AI804)))</f>
        <v>1.0893821153015609E-3</v>
      </c>
      <c r="AL804">
        <f t="shared" si="72"/>
        <v>3.3005789117995059E-2</v>
      </c>
      <c r="AM804" s="43" cm="1">
        <f t="array" ref="AM804">MMULT($Y$6:$AH$6,TRANSPOSE(Z804:AI804))</f>
        <v>1.4117705648320773E-2</v>
      </c>
      <c r="BK804" s="4"/>
    </row>
    <row r="805" spans="1:63" ht="12.75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33">
        <v>-0.94436250460444005</v>
      </c>
      <c r="AA805" s="33">
        <v>1.09817343944031</v>
      </c>
      <c r="AB805" s="33">
        <v>0.182467827545504</v>
      </c>
      <c r="AC805" s="33">
        <v>0.74080275181270006</v>
      </c>
      <c r="AD805" s="33">
        <v>0.33185902048397398</v>
      </c>
      <c r="AE805" s="33">
        <v>5.5524830287249603E-2</v>
      </c>
      <c r="AF805" s="33">
        <v>0.147087299921174</v>
      </c>
      <c r="AG805" s="33">
        <v>-0.57712194630430602</v>
      </c>
      <c r="AH805" s="33">
        <v>-1.6409883709456501</v>
      </c>
      <c r="AI805" s="33">
        <v>1.6065576523623699</v>
      </c>
      <c r="AK805" cm="1">
        <f t="array" ref="AK805">MMULT(Z805:AI805,MMULT($AA$16:$AJ$25,TRANSPOSE(Z805:AI805)))</f>
        <v>1.0924425176033576E-3</v>
      </c>
      <c r="AL805">
        <f t="shared" si="72"/>
        <v>3.3052118201461124E-2</v>
      </c>
      <c r="AM805" s="43" cm="1">
        <f t="array" ref="AM805">MMULT($Y$6:$AH$6,TRANSPOSE(Z805:AI805))</f>
        <v>1.4136397563543804E-2</v>
      </c>
      <c r="BK805" s="4"/>
    </row>
    <row r="806" spans="1:63" ht="12.75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33">
        <v>-0.94563286186844198</v>
      </c>
      <c r="AA806" s="33">
        <v>1.0998306335824799</v>
      </c>
      <c r="AB806" s="33">
        <v>0.18226283633507701</v>
      </c>
      <c r="AC806" s="33">
        <v>0.74156818328837304</v>
      </c>
      <c r="AD806" s="33">
        <v>0.33238974475668298</v>
      </c>
      <c r="AE806" s="33">
        <v>5.5691691526938598E-2</v>
      </c>
      <c r="AF806" s="33">
        <v>0.146656338392464</v>
      </c>
      <c r="AG806" s="33">
        <v>-0.57812327888006798</v>
      </c>
      <c r="AH806" s="33">
        <v>-1.6434867789258101</v>
      </c>
      <c r="AI806" s="33">
        <v>1.60884349179118</v>
      </c>
      <c r="AK806" cm="1">
        <f t="array" ref="AK806">MMULT(Z806:AI806,MMULT($AA$16:$AJ$25,TRANSPOSE(Z806:AI806)))</f>
        <v>1.0955073394295473E-3</v>
      </c>
      <c r="AL806">
        <f t="shared" si="72"/>
        <v>3.3098449199766858E-2</v>
      </c>
      <c r="AM806" s="43" cm="1">
        <f t="array" ref="AM806">MMULT($Y$6:$AH$6,TRANSPOSE(Z806:AI806))</f>
        <v>1.415508947876682E-2</v>
      </c>
      <c r="BK806" s="4"/>
    </row>
    <row r="807" spans="1:63" ht="12.7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33">
        <v>-0.94690321913244302</v>
      </c>
      <c r="AA807" s="33">
        <v>1.10148782772466</v>
      </c>
      <c r="AB807" s="33">
        <v>0.18205784512465001</v>
      </c>
      <c r="AC807" s="33">
        <v>0.74233361476404602</v>
      </c>
      <c r="AD807" s="33">
        <v>0.33292046902939099</v>
      </c>
      <c r="AE807" s="33">
        <v>5.58585527666276E-2</v>
      </c>
      <c r="AF807" s="33">
        <v>0.146225376863754</v>
      </c>
      <c r="AG807" s="33">
        <v>-0.57912461145582805</v>
      </c>
      <c r="AH807" s="33">
        <v>-1.6459851869059601</v>
      </c>
      <c r="AI807" s="33">
        <v>1.6111293312199799</v>
      </c>
      <c r="AK807" cm="1">
        <f t="array" ref="AK807">MMULT(Z807:AI807,MMULT($AA$16:$AJ$25,TRANSPOSE(Z807:AI807)))</f>
        <v>1.0985765807801225E-3</v>
      </c>
      <c r="AL807">
        <f t="shared" si="72"/>
        <v>3.3144782104882246E-2</v>
      </c>
      <c r="AM807" s="43" cm="1">
        <f t="array" ref="AM807">MMULT($Y$6:$AH$6,TRANSPOSE(Z807:AI807))</f>
        <v>1.4173781393989809E-2</v>
      </c>
      <c r="BK807" s="4"/>
    </row>
    <row r="808" spans="1:63" ht="12.75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33">
        <v>-0.94817357639644495</v>
      </c>
      <c r="AA808" s="33">
        <v>1.1031450218668299</v>
      </c>
      <c r="AB808" s="33">
        <v>0.18185285391422301</v>
      </c>
      <c r="AC808" s="33">
        <v>0.74309904623971901</v>
      </c>
      <c r="AD808" s="33">
        <v>0.33345119330209899</v>
      </c>
      <c r="AE808" s="33">
        <v>5.6025414006316603E-2</v>
      </c>
      <c r="AF808" s="33">
        <v>0.145794415335044</v>
      </c>
      <c r="AG808" s="33">
        <v>-0.58012594403158901</v>
      </c>
      <c r="AH808" s="33">
        <v>-1.6484835948861101</v>
      </c>
      <c r="AI808" s="33">
        <v>1.61341517064879</v>
      </c>
      <c r="AK808" cm="1">
        <f t="array" ref="AK808">MMULT(Z808:AI808,MMULT($AA$16:$AJ$25,TRANSPOSE(Z808:AI808)))</f>
        <v>1.1016502416550927E-3</v>
      </c>
      <c r="AL808">
        <f t="shared" si="72"/>
        <v>3.3191116908822045E-2</v>
      </c>
      <c r="AM808" s="43" cm="1">
        <f t="array" ref="AM808">MMULT($Y$6:$AH$6,TRANSPOSE(Z808:AI808))</f>
        <v>1.4192473309212807E-2</v>
      </c>
      <c r="BK808" s="4"/>
    </row>
    <row r="809" spans="1:63" ht="12.75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33">
        <v>-0.94944393366044699</v>
      </c>
      <c r="AA809" s="33">
        <v>1.1048022160090101</v>
      </c>
      <c r="AB809" s="33">
        <v>0.18164786270379599</v>
      </c>
      <c r="AC809" s="33">
        <v>0.74386447771539199</v>
      </c>
      <c r="AD809" s="33">
        <v>0.333981917574808</v>
      </c>
      <c r="AE809" s="33">
        <v>5.6192275246005598E-2</v>
      </c>
      <c r="AF809" s="33">
        <v>0.145363453806334</v>
      </c>
      <c r="AG809" s="33">
        <v>-0.58112727660735097</v>
      </c>
      <c r="AH809" s="33">
        <v>-1.6509820028662701</v>
      </c>
      <c r="AI809" s="33">
        <v>1.6157010100775999</v>
      </c>
      <c r="AK809" cm="1">
        <f t="array" ref="AK809">MMULT(Z809:AI809,MMULT($AA$16:$AJ$25,TRANSPOSE(Z809:AI809)))</f>
        <v>1.1047283220544618E-3</v>
      </c>
      <c r="AL809">
        <f t="shared" si="72"/>
        <v>3.323745360364512E-2</v>
      </c>
      <c r="AM809" s="43" cm="1">
        <f t="array" ref="AM809">MMULT($Y$6:$AH$6,TRANSPOSE(Z809:AI809))</f>
        <v>1.4211165224435857E-2</v>
      </c>
      <c r="BK809" s="4"/>
    </row>
    <row r="810" spans="1:63" ht="12.75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33">
        <v>-0.95071429092444903</v>
      </c>
      <c r="AA810" s="33">
        <v>1.10645941015118</v>
      </c>
      <c r="AB810" s="33">
        <v>0.18144287149336899</v>
      </c>
      <c r="AC810" s="33">
        <v>0.74462990919106498</v>
      </c>
      <c r="AD810" s="33">
        <v>0.334512641847516</v>
      </c>
      <c r="AE810" s="33">
        <v>5.63591364856946E-2</v>
      </c>
      <c r="AF810" s="33">
        <v>0.144932492277624</v>
      </c>
      <c r="AG810" s="33">
        <v>-0.58212860918311105</v>
      </c>
      <c r="AH810" s="33">
        <v>-1.6534804108464201</v>
      </c>
      <c r="AI810" s="33">
        <v>1.6179868495064</v>
      </c>
      <c r="AK810" cm="1">
        <f t="array" ref="AK810">MMULT(Z810:AI810,MMULT($AA$16:$AJ$25,TRANSPOSE(Z810:AI810)))</f>
        <v>1.1078108219782104E-3</v>
      </c>
      <c r="AL810">
        <f t="shared" si="72"/>
        <v>3.3283792181453879E-2</v>
      </c>
      <c r="AM810" s="43" cm="1">
        <f t="array" ref="AM810">MMULT($Y$6:$AH$6,TRANSPOSE(Z810:AI810))</f>
        <v>1.4229857139658809E-2</v>
      </c>
      <c r="BK810" s="4"/>
    </row>
    <row r="811" spans="1:63" ht="12.75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33">
        <v>-0.95198464818845097</v>
      </c>
      <c r="AA811" s="33">
        <v>1.1081166042933599</v>
      </c>
      <c r="AB811" s="33">
        <v>0.18123788028294199</v>
      </c>
      <c r="AC811" s="33">
        <v>0.74539534066673796</v>
      </c>
      <c r="AD811" s="33">
        <v>0.33504336612022501</v>
      </c>
      <c r="AE811" s="33">
        <v>5.6525997725383602E-2</v>
      </c>
      <c r="AF811" s="33">
        <v>0.144501530748914</v>
      </c>
      <c r="AG811" s="33">
        <v>-0.58312994175887201</v>
      </c>
      <c r="AH811" s="33">
        <v>-1.65597881882658</v>
      </c>
      <c r="AI811" s="33">
        <v>1.6202726889352099</v>
      </c>
      <c r="AK811" cm="1">
        <f t="array" ref="AK811">MMULT(Z811:AI811,MMULT($AA$16:$AJ$25,TRANSPOSE(Z811:AI811)))</f>
        <v>1.1108977414263641E-3</v>
      </c>
      <c r="AL811">
        <f t="shared" si="72"/>
        <v>3.3330132634395021E-2</v>
      </c>
      <c r="AM811" s="43" cm="1">
        <f t="array" ref="AM811">MMULT($Y$6:$AH$6,TRANSPOSE(Z811:AI811))</f>
        <v>1.4248549054881859E-2</v>
      </c>
      <c r="BK811" s="4"/>
    </row>
    <row r="812" spans="1:63" ht="12.75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33">
        <v>-0.95325500545245201</v>
      </c>
      <c r="AA812" s="33">
        <v>1.10977379843553</v>
      </c>
      <c r="AB812" s="33">
        <v>0.181032889072515</v>
      </c>
      <c r="AC812" s="33">
        <v>0.74616077214241106</v>
      </c>
      <c r="AD812" s="33">
        <v>0.33557409039293301</v>
      </c>
      <c r="AE812" s="33">
        <v>5.6692858965071598E-2</v>
      </c>
      <c r="AF812" s="33">
        <v>0.144070569220204</v>
      </c>
      <c r="AG812" s="33">
        <v>-0.58413127433463297</v>
      </c>
      <c r="AH812" s="33">
        <v>-1.65847722680673</v>
      </c>
      <c r="AI812" s="33">
        <v>1.62255852836402</v>
      </c>
      <c r="AK812" cm="1">
        <f t="array" ref="AK812">MMULT(Z812:AI812,MMULT($AA$16:$AJ$25,TRANSPOSE(Z812:AI812)))</f>
        <v>1.1139890803989027E-3</v>
      </c>
      <c r="AL812">
        <f t="shared" si="72"/>
        <v>3.3376474954657849E-2</v>
      </c>
      <c r="AM812" s="43" cm="1">
        <f t="array" ref="AM812">MMULT($Y$6:$AH$6,TRANSPOSE(Z812:AI812))</f>
        <v>1.4267240970104858E-2</v>
      </c>
      <c r="BK812" s="4"/>
    </row>
    <row r="813" spans="1:63" ht="12.75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33">
        <v>-0.95452536271645405</v>
      </c>
      <c r="AA813" s="33">
        <v>1.1114309925777099</v>
      </c>
      <c r="AB813" s="33">
        <v>0.180827897862088</v>
      </c>
      <c r="AC813" s="33">
        <v>0.74692620361808404</v>
      </c>
      <c r="AD813" s="33">
        <v>0.33610481466564102</v>
      </c>
      <c r="AE813" s="33">
        <v>5.68597202047606E-2</v>
      </c>
      <c r="AF813" s="33">
        <v>0.143639607691494</v>
      </c>
      <c r="AG813" s="33">
        <v>-0.58513260691039404</v>
      </c>
      <c r="AH813" s="33">
        <v>-1.66097563478688</v>
      </c>
      <c r="AI813" s="33">
        <v>1.6248443677928299</v>
      </c>
      <c r="AK813" cm="1">
        <f t="array" ref="AK813">MMULT(Z813:AI813,MMULT($AA$16:$AJ$25,TRANSPOSE(Z813:AI813)))</f>
        <v>1.1170848388958364E-3</v>
      </c>
      <c r="AL813">
        <f t="shared" si="72"/>
        <v>3.3422819134475125E-2</v>
      </c>
      <c r="AM813" s="43" cm="1">
        <f t="array" ref="AM813">MMULT($Y$6:$AH$6,TRANSPOSE(Z813:AI813))</f>
        <v>1.428593288532789E-2</v>
      </c>
      <c r="BK813" s="4"/>
    </row>
    <row r="814" spans="1:63" ht="12.75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33">
        <v>-0.95579571998045598</v>
      </c>
      <c r="AA814" s="33">
        <v>1.1130881867198801</v>
      </c>
      <c r="AB814" s="33">
        <v>0.180622906651661</v>
      </c>
      <c r="AC814" s="33">
        <v>0.74769163509375602</v>
      </c>
      <c r="AD814" s="33">
        <v>0.33663553893835002</v>
      </c>
      <c r="AE814" s="33">
        <v>5.7026581444449602E-2</v>
      </c>
      <c r="AF814" s="33">
        <v>0.143208646162784</v>
      </c>
      <c r="AG814" s="33">
        <v>-0.586133939486155</v>
      </c>
      <c r="AH814" s="33">
        <v>-1.66347404276704</v>
      </c>
      <c r="AI814" s="33">
        <v>1.62713020722163</v>
      </c>
      <c r="AK814" cm="1">
        <f t="array" ref="AK814">MMULT(Z814:AI814,MMULT($AA$16:$AJ$25,TRANSPOSE(Z814:AI814)))</f>
        <v>1.1201850169171579E-3</v>
      </c>
      <c r="AL814">
        <f t="shared" si="72"/>
        <v>3.3469165166122056E-2</v>
      </c>
      <c r="AM814" s="43" cm="1">
        <f t="array" ref="AM814">MMULT($Y$6:$AH$6,TRANSPOSE(Z814:AI814))</f>
        <v>1.430462480055086E-2</v>
      </c>
      <c r="BK814" s="4"/>
    </row>
    <row r="815" spans="1:63" ht="12.75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33">
        <v>-0.95706607724445802</v>
      </c>
      <c r="AA815" s="33">
        <v>1.11474538086206</v>
      </c>
      <c r="AB815" s="33">
        <v>0.18041791544123401</v>
      </c>
      <c r="AC815" s="33">
        <v>0.74845706656942901</v>
      </c>
      <c r="AD815" s="33">
        <v>0.33716626321105803</v>
      </c>
      <c r="AE815" s="33">
        <v>5.7193442684138597E-2</v>
      </c>
      <c r="AF815" s="33">
        <v>0.142777684634074</v>
      </c>
      <c r="AG815" s="33">
        <v>-0.58713527206191596</v>
      </c>
      <c r="AH815" s="33">
        <v>-1.66597245074719</v>
      </c>
      <c r="AI815" s="33">
        <v>1.6294160466504399</v>
      </c>
      <c r="AK815" cm="1">
        <f t="array" ref="AK815">MMULT(Z815:AI815,MMULT($AA$16:$AJ$25,TRANSPOSE(Z815:AI815)))</f>
        <v>1.123289614462876E-3</v>
      </c>
      <c r="AL815">
        <f t="shared" si="72"/>
        <v>3.3515513041916516E-2</v>
      </c>
      <c r="AM815" s="43" cm="1">
        <f t="array" ref="AM815">MMULT($Y$6:$AH$6,TRANSPOSE(Z815:AI815))</f>
        <v>1.4323316715773891E-2</v>
      </c>
      <c r="BK815" s="4"/>
    </row>
    <row r="816" spans="1:63" ht="12.7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33">
        <v>-0.95833643450845996</v>
      </c>
      <c r="AA816" s="33">
        <v>1.1164025750042299</v>
      </c>
      <c r="AB816" s="33">
        <v>0.18021292423080701</v>
      </c>
      <c r="AC816" s="33">
        <v>0.74922249804510199</v>
      </c>
      <c r="AD816" s="33">
        <v>0.33769698748376697</v>
      </c>
      <c r="AE816" s="33">
        <v>5.7360303923827599E-2</v>
      </c>
      <c r="AF816" s="33">
        <v>0.142346723105364</v>
      </c>
      <c r="AG816" s="33">
        <v>-0.58813660463767703</v>
      </c>
      <c r="AH816" s="33">
        <v>-1.66847085872735</v>
      </c>
      <c r="AI816" s="33">
        <v>1.63170188607925</v>
      </c>
      <c r="AK816" cm="1">
        <f t="array" ref="AK816">MMULT(Z816:AI816,MMULT($AA$16:$AJ$25,TRANSPOSE(Z816:AI816)))</f>
        <v>1.1263986315329872E-3</v>
      </c>
      <c r="AL816">
        <f t="shared" si="72"/>
        <v>3.3561862754218325E-2</v>
      </c>
      <c r="AM816" s="43" cm="1">
        <f t="array" ref="AM816">MMULT($Y$6:$AH$6,TRANSPOSE(Z816:AI816))</f>
        <v>1.4342008630996907E-2</v>
      </c>
      <c r="BK816" s="4"/>
    </row>
    <row r="817" spans="1:63" ht="12.75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33">
        <v>-0.959606791772461</v>
      </c>
      <c r="AA817" s="33">
        <v>1.11805976914641</v>
      </c>
      <c r="AB817" s="33">
        <v>0.18000793302038001</v>
      </c>
      <c r="AC817" s="33">
        <v>0.74998792952077498</v>
      </c>
      <c r="AD817" s="33">
        <v>0.33822771175647498</v>
      </c>
      <c r="AE817" s="33">
        <v>5.7527165163516601E-2</v>
      </c>
      <c r="AF817" s="33">
        <v>0.141915761576654</v>
      </c>
      <c r="AG817" s="33">
        <v>-0.58913793721343799</v>
      </c>
      <c r="AH817" s="33">
        <v>-1.6709692667075</v>
      </c>
      <c r="AI817" s="33">
        <v>1.6339877255080499</v>
      </c>
      <c r="AK817" cm="1">
        <f t="array" ref="AK817">MMULT(Z817:AI817,MMULT($AA$16:$AJ$25,TRANSPOSE(Z817:AI817)))</f>
        <v>1.1295120681274837E-3</v>
      </c>
      <c r="AL817">
        <f t="shared" si="72"/>
        <v>3.3608214295429081E-2</v>
      </c>
      <c r="AM817" s="43" cm="1">
        <f t="array" ref="AM817">MMULT($Y$6:$AH$6,TRANSPOSE(Z817:AI817))</f>
        <v>1.4360700546219896E-2</v>
      </c>
      <c r="BK817" s="4"/>
    </row>
    <row r="818" spans="1:63" ht="12.75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33">
        <v>-0.96087714903646304</v>
      </c>
      <c r="AA818" s="33">
        <v>1.1197169632885799</v>
      </c>
      <c r="AB818" s="33">
        <v>0.17980294180995299</v>
      </c>
      <c r="AC818" s="33">
        <v>0.75075336099644796</v>
      </c>
      <c r="AD818" s="33">
        <v>0.33875843602918299</v>
      </c>
      <c r="AE818" s="33">
        <v>5.7694026403205603E-2</v>
      </c>
      <c r="AF818" s="33">
        <v>0.141484800047944</v>
      </c>
      <c r="AG818" s="33">
        <v>-0.59013926978919895</v>
      </c>
      <c r="AH818" s="33">
        <v>-1.67346767468765</v>
      </c>
      <c r="AI818" s="33">
        <v>1.63627356493686</v>
      </c>
      <c r="AK818" cm="1">
        <f t="array" ref="AK818">MMULT(Z818:AI818,MMULT($AA$16:$AJ$25,TRANSPOSE(Z818:AI818)))</f>
        <v>1.1326299242463752E-3</v>
      </c>
      <c r="AL818">
        <f t="shared" si="72"/>
        <v>3.3654567657992206E-2</v>
      </c>
      <c r="AM818" s="43" cm="1">
        <f t="array" ref="AM818">MMULT($Y$6:$AH$6,TRANSPOSE(Z818:AI818))</f>
        <v>1.4379392461442894E-2</v>
      </c>
      <c r="BK818" s="4"/>
    </row>
    <row r="819" spans="1:63" ht="12.75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33">
        <v>-0.96214750630046497</v>
      </c>
      <c r="AA819" s="33">
        <v>1.1213741574307501</v>
      </c>
      <c r="AB819" s="33">
        <v>0.17959795059952599</v>
      </c>
      <c r="AC819" s="33">
        <v>0.75151879247212094</v>
      </c>
      <c r="AD819" s="33">
        <v>0.33928916030189199</v>
      </c>
      <c r="AE819" s="33">
        <v>5.7860887642894598E-2</v>
      </c>
      <c r="AF819" s="33">
        <v>0.141053838519234</v>
      </c>
      <c r="AG819" s="33">
        <v>-0.59114060236496002</v>
      </c>
      <c r="AH819" s="33">
        <v>-1.67596608266781</v>
      </c>
      <c r="AI819" s="33">
        <v>1.6385594043656699</v>
      </c>
      <c r="AK819" cm="1">
        <f t="array" ref="AK819">MMULT(Z819:AI819,MMULT($AA$16:$AJ$25,TRANSPOSE(Z819:AI819)))</f>
        <v>1.1357521998896631E-3</v>
      </c>
      <c r="AL819">
        <f t="shared" si="72"/>
        <v>3.3700922834392279E-2</v>
      </c>
      <c r="AM819" s="43" cm="1">
        <f t="array" ref="AM819">MMULT($Y$6:$AH$6,TRANSPOSE(Z819:AI819))</f>
        <v>1.4398084376665909E-2</v>
      </c>
      <c r="BK819" s="4"/>
    </row>
    <row r="820" spans="1:63" ht="12.75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33">
        <v>-0.96341786356446701</v>
      </c>
      <c r="AA820" s="33">
        <v>1.12303135157293</v>
      </c>
      <c r="AB820" s="33">
        <v>0.17939295938909899</v>
      </c>
      <c r="AC820" s="33">
        <v>0.75228422394779404</v>
      </c>
      <c r="AD820" s="33">
        <v>0.3398198845746</v>
      </c>
      <c r="AE820" s="33">
        <v>5.80277488825836E-2</v>
      </c>
      <c r="AF820" s="33">
        <v>0.140622876990524</v>
      </c>
      <c r="AG820" s="33">
        <v>-0.59214193494072098</v>
      </c>
      <c r="AH820" s="33">
        <v>-1.67846449064796</v>
      </c>
      <c r="AI820" s="33">
        <v>1.64084524379448</v>
      </c>
      <c r="AK820" cm="1">
        <f t="array" ref="AK820">MMULT(Z820:AI820,MMULT($AA$16:$AJ$25,TRANSPOSE(Z820:AI820)))</f>
        <v>1.1388788950573421E-3</v>
      </c>
      <c r="AL820">
        <f t="shared" si="72"/>
        <v>3.3747279817154779E-2</v>
      </c>
      <c r="AM820" s="43" cm="1">
        <f t="array" ref="AM820">MMULT($Y$6:$AH$6,TRANSPOSE(Z820:AI820))</f>
        <v>1.4416776291888943E-2</v>
      </c>
      <c r="BK820" s="4"/>
    </row>
    <row r="821" spans="1:63" ht="12.75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33">
        <v>-0.96468822082846795</v>
      </c>
      <c r="AA821" s="33">
        <v>1.1246885457150999</v>
      </c>
      <c r="AB821" s="33">
        <v>0.179187968178672</v>
      </c>
      <c r="AC821" s="33">
        <v>0.75304965542346702</v>
      </c>
      <c r="AD821" s="33">
        <v>0.340350608847309</v>
      </c>
      <c r="AE821" s="33">
        <v>5.8194610122272603E-2</v>
      </c>
      <c r="AF821" s="33">
        <v>0.140191915461814</v>
      </c>
      <c r="AG821" s="33">
        <v>-0.59314326751648205</v>
      </c>
      <c r="AH821" s="33">
        <v>-1.68096289862812</v>
      </c>
      <c r="AI821" s="33">
        <v>1.6431310832232799</v>
      </c>
      <c r="AK821" cm="1">
        <f t="array" ref="AK821">MMULT(Z821:AI821,MMULT($AA$16:$AJ$25,TRANSPOSE(Z821:AI821)))</f>
        <v>1.1420100097494078E-3</v>
      </c>
      <c r="AL821">
        <f t="shared" si="72"/>
        <v>3.3793638598845904E-2</v>
      </c>
      <c r="AM821" s="43" cm="1">
        <f t="array" ref="AM821">MMULT($Y$6:$AH$6,TRANSPOSE(Z821:AI821))</f>
        <v>1.4435468207111914E-2</v>
      </c>
      <c r="BK821" s="4"/>
    </row>
    <row r="822" spans="1:63" ht="12.7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33">
        <v>-0.96595857809246999</v>
      </c>
      <c r="AA822" s="33">
        <v>1.12634573985728</v>
      </c>
      <c r="AB822" s="33">
        <v>0.178982976968245</v>
      </c>
      <c r="AC822" s="33">
        <v>0.75381508689914001</v>
      </c>
      <c r="AD822" s="33">
        <v>0.340881333120017</v>
      </c>
      <c r="AE822" s="33">
        <v>5.8361471361960598E-2</v>
      </c>
      <c r="AF822" s="33">
        <v>0.139760953933104</v>
      </c>
      <c r="AG822" s="33">
        <v>-0.59414460009224301</v>
      </c>
      <c r="AH822" s="33">
        <v>-1.68346130660827</v>
      </c>
      <c r="AI822" s="33">
        <v>1.6454169226520901</v>
      </c>
      <c r="AK822" cm="1">
        <f t="array" ref="AK822">MMULT(Z822:AI822,MMULT($AA$16:$AJ$25,TRANSPOSE(Z822:AI822)))</f>
        <v>1.1451455439658712E-3</v>
      </c>
      <c r="AL822">
        <f t="shared" si="72"/>
        <v>3.3839999172072553E-2</v>
      </c>
      <c r="AM822" s="43" cm="1">
        <f t="array" ref="AM822">MMULT($Y$6:$AH$6,TRANSPOSE(Z822:AI822))</f>
        <v>1.4454160122334945E-2</v>
      </c>
      <c r="BK822" s="4"/>
    </row>
    <row r="823" spans="1:63" ht="12.75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33">
        <v>-0.96722893535647203</v>
      </c>
      <c r="AA823" s="33">
        <v>1.12800293399945</v>
      </c>
      <c r="AB823" s="33">
        <v>0.178777985757818</v>
      </c>
      <c r="AC823" s="33">
        <v>0.75458051837481299</v>
      </c>
      <c r="AD823" s="33">
        <v>0.34141205739272501</v>
      </c>
      <c r="AE823" s="33">
        <v>5.8528332601649601E-2</v>
      </c>
      <c r="AF823" s="33">
        <v>0.139329992404394</v>
      </c>
      <c r="AG823" s="33">
        <v>-0.59514593266800397</v>
      </c>
      <c r="AH823" s="33">
        <v>-1.68595971458842</v>
      </c>
      <c r="AI823" s="33">
        <v>1.6477027620808999</v>
      </c>
      <c r="AK823" cm="1">
        <f t="array" ref="AK823">MMULT(Z823:AI823,MMULT($AA$16:$AJ$25,TRANSPOSE(Z823:AI823)))</f>
        <v>1.1482854977067232E-3</v>
      </c>
      <c r="AL823">
        <f t="shared" si="72"/>
        <v>3.388636152948149E-2</v>
      </c>
      <c r="AM823" s="43" cm="1">
        <f t="array" ref="AM823">MMULT($Y$6:$AH$6,TRANSPOSE(Z823:AI823))</f>
        <v>1.4472852037557942E-2</v>
      </c>
      <c r="BK823" s="4"/>
    </row>
    <row r="824" spans="1:63" ht="12.75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33">
        <v>-0.96849929262047396</v>
      </c>
      <c r="AA824" s="33">
        <v>1.1296601281416301</v>
      </c>
      <c r="AB824" s="33">
        <v>0.17857299454739101</v>
      </c>
      <c r="AC824" s="33">
        <v>0.75534594985048598</v>
      </c>
      <c r="AD824" s="33">
        <v>0.34194278166543401</v>
      </c>
      <c r="AE824" s="33">
        <v>5.8695193841338603E-2</v>
      </c>
      <c r="AF824" s="33">
        <v>0.138899030875684</v>
      </c>
      <c r="AG824" s="33">
        <v>-0.59614726524376505</v>
      </c>
      <c r="AH824" s="33">
        <v>-1.68845812256858</v>
      </c>
      <c r="AI824" s="33">
        <v>1.6499886015097001</v>
      </c>
      <c r="AK824" cm="1">
        <f t="array" ref="AK824">MMULT(Z824:AI824,MMULT($AA$16:$AJ$25,TRANSPOSE(Z824:AI824)))</f>
        <v>1.1514298709719693E-3</v>
      </c>
      <c r="AL824">
        <f t="shared" si="72"/>
        <v>3.39327256637596E-2</v>
      </c>
      <c r="AM824" s="43" cm="1">
        <f t="array" ref="AM824">MMULT($Y$6:$AH$6,TRANSPOSE(Z824:AI824))</f>
        <v>1.4491543952780949E-2</v>
      </c>
      <c r="BK824" s="4"/>
    </row>
    <row r="825" spans="1:63" ht="12.75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33">
        <v>-0.969769649884476</v>
      </c>
      <c r="AA825" s="33">
        <v>1.1313173222838</v>
      </c>
      <c r="AB825" s="33">
        <v>0.17836800333696401</v>
      </c>
      <c r="AC825" s="33">
        <v>0.75611138132615896</v>
      </c>
      <c r="AD825" s="33">
        <v>0.34247350593814202</v>
      </c>
      <c r="AE825" s="33">
        <v>5.8862055081027598E-2</v>
      </c>
      <c r="AF825" s="33">
        <v>0.138468069346974</v>
      </c>
      <c r="AG825" s="33">
        <v>-0.59714859781952601</v>
      </c>
      <c r="AH825" s="33">
        <v>-1.69095653054873</v>
      </c>
      <c r="AI825" s="33">
        <v>1.6522744409385099</v>
      </c>
      <c r="AK825" cm="1">
        <f t="array" ref="AK825">MMULT(Z825:AI825,MMULT($AA$16:$AJ$25,TRANSPOSE(Z825:AI825)))</f>
        <v>1.1545786637616059E-3</v>
      </c>
      <c r="AL825">
        <f t="shared" si="72"/>
        <v>3.3979091567633263E-2</v>
      </c>
      <c r="AM825" s="43" cm="1">
        <f t="array" ref="AM825">MMULT($Y$6:$AH$6,TRANSPOSE(Z825:AI825))</f>
        <v>1.4510235868003946E-2</v>
      </c>
      <c r="BK825" s="4"/>
    </row>
    <row r="826" spans="1:63" ht="12.75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33">
        <v>-0.97104000714847705</v>
      </c>
      <c r="AA826" s="33">
        <v>1.1329745164259799</v>
      </c>
      <c r="AB826" s="33">
        <v>0.17816301212653701</v>
      </c>
      <c r="AC826" s="33">
        <v>0.75687681280183206</v>
      </c>
      <c r="AD826" s="33">
        <v>0.34300423021085102</v>
      </c>
      <c r="AE826" s="33">
        <v>5.90289163207166E-2</v>
      </c>
      <c r="AF826" s="33">
        <v>0.138037107818264</v>
      </c>
      <c r="AG826" s="33">
        <v>-0.59814993039528697</v>
      </c>
      <c r="AH826" s="33">
        <v>-1.69345493852889</v>
      </c>
      <c r="AI826" s="33">
        <v>1.6545602803673201</v>
      </c>
      <c r="AK826" cm="1">
        <f t="array" ref="AK826">MMULT(Z826:AI826,MMULT($AA$16:$AJ$25,TRANSPOSE(Z826:AI826)))</f>
        <v>1.1577318760756415E-3</v>
      </c>
      <c r="AL826">
        <f t="shared" ref="AL826:AL889" si="73">SQRT(AK826)</f>
        <v>3.4025459233868419E-2</v>
      </c>
      <c r="AM826" s="43" cm="1">
        <f t="array" ref="AM826">MMULT($Y$6:$AH$6,TRANSPOSE(Z826:AI826))</f>
        <v>1.4528927783226998E-2</v>
      </c>
      <c r="BK826" s="4"/>
    </row>
    <row r="827" spans="1:63" ht="12.75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33">
        <v>-0.97231036441247898</v>
      </c>
      <c r="AA827" s="33">
        <v>1.13463171056815</v>
      </c>
      <c r="AB827" s="33">
        <v>0.17795802091610999</v>
      </c>
      <c r="AC827" s="33">
        <v>0.75764224427750504</v>
      </c>
      <c r="AD827" s="33">
        <v>0.34353495448355897</v>
      </c>
      <c r="AE827" s="33">
        <v>5.9195777560405602E-2</v>
      </c>
      <c r="AF827" s="33">
        <v>0.137606146289554</v>
      </c>
      <c r="AG827" s="33">
        <v>-0.59915126297104804</v>
      </c>
      <c r="AH827" s="33">
        <v>-1.6959533465090399</v>
      </c>
      <c r="AI827" s="33">
        <v>1.65684611979612</v>
      </c>
      <c r="AK827" cm="1">
        <f t="array" ref="AK827">MMULT(Z827:AI827,MMULT($AA$16:$AJ$25,TRANSPOSE(Z827:AI827)))</f>
        <v>1.1608895079140565E-3</v>
      </c>
      <c r="AL827">
        <f t="shared" si="73"/>
        <v>3.4071828655269684E-2</v>
      </c>
      <c r="AM827" s="43" cm="1">
        <f t="array" ref="AM827">MMULT($Y$6:$AH$6,TRANSPOSE(Z827:AI827))</f>
        <v>1.454761969844995E-2</v>
      </c>
      <c r="BK827" s="4"/>
    </row>
    <row r="828" spans="1:63" ht="12.75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33">
        <v>-0.97358072167648102</v>
      </c>
      <c r="AA828" s="33">
        <v>1.13628890471033</v>
      </c>
      <c r="AB828" s="33">
        <v>0.17775302970568299</v>
      </c>
      <c r="AC828" s="33">
        <v>0.75840767575317802</v>
      </c>
      <c r="AD828" s="33">
        <v>0.34406567875626698</v>
      </c>
      <c r="AE828" s="33">
        <v>5.9362638800094597E-2</v>
      </c>
      <c r="AF828" s="33">
        <v>0.137175184760845</v>
      </c>
      <c r="AG828" s="33">
        <v>-0.600152595546809</v>
      </c>
      <c r="AH828" s="33">
        <v>-1.6984517544891899</v>
      </c>
      <c r="AI828" s="33">
        <v>1.6591319592249301</v>
      </c>
      <c r="AK828" cm="1">
        <f t="array" ref="AK828">MMULT(Z828:AI828,MMULT($AA$16:$AJ$25,TRANSPOSE(Z828:AI828)))</f>
        <v>1.1640515592768724E-3</v>
      </c>
      <c r="AL828">
        <f t="shared" si="73"/>
        <v>3.4118199824681145E-2</v>
      </c>
      <c r="AM828" s="43" cm="1">
        <f t="array" ref="AM828">MMULT($Y$6:$AH$6,TRANSPOSE(Z828:AI828))</f>
        <v>1.4566311613672982E-2</v>
      </c>
      <c r="BK828" s="4"/>
    </row>
    <row r="829" spans="1:63" ht="12.75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33">
        <v>-0.97485107894048295</v>
      </c>
      <c r="AA829" s="33">
        <v>1.1379460988525001</v>
      </c>
      <c r="AB829" s="33">
        <v>0.17754803849525599</v>
      </c>
      <c r="AC829" s="33">
        <v>0.75917310722885101</v>
      </c>
      <c r="AD829" s="33">
        <v>0.34459640302897598</v>
      </c>
      <c r="AE829" s="33">
        <v>5.9529500039783599E-2</v>
      </c>
      <c r="AF829" s="33">
        <v>0.136744223232135</v>
      </c>
      <c r="AG829" s="33">
        <v>-0.60115392812256996</v>
      </c>
      <c r="AH829" s="33">
        <v>-1.7009501624693499</v>
      </c>
      <c r="AI829" s="33">
        <v>1.66141779865374</v>
      </c>
      <c r="AK829" cm="1">
        <f t="array" ref="AK829">MMULT(Z829:AI829,MMULT($AA$16:$AJ$25,TRANSPOSE(Z829:AI829)))</f>
        <v>1.167218030164082E-3</v>
      </c>
      <c r="AL829">
        <f t="shared" si="73"/>
        <v>3.4164572734985021E-2</v>
      </c>
      <c r="AM829" s="43" cm="1">
        <f t="array" ref="AM829">MMULT($Y$6:$AH$6,TRANSPOSE(Z829:AI829))</f>
        <v>1.4585003528895999E-2</v>
      </c>
      <c r="BK829" s="4"/>
    </row>
    <row r="830" spans="1:63" ht="12.75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33">
        <v>-0.97612143620448499</v>
      </c>
      <c r="AA830" s="33">
        <v>1.13960329299468</v>
      </c>
      <c r="AB830" s="33">
        <v>0.177343047284829</v>
      </c>
      <c r="AC830" s="33">
        <v>0.75993853870452399</v>
      </c>
      <c r="AD830" s="33">
        <v>0.34512712730168399</v>
      </c>
      <c r="AE830" s="33">
        <v>5.9696361279472601E-2</v>
      </c>
      <c r="AF830" s="33">
        <v>0.136313261703425</v>
      </c>
      <c r="AG830" s="33">
        <v>-0.60215526069833103</v>
      </c>
      <c r="AH830" s="33">
        <v>-1.7034485704494999</v>
      </c>
      <c r="AI830" s="33">
        <v>1.6637036380825501</v>
      </c>
      <c r="AK830" cm="1">
        <f t="array" ref="AK830">MMULT(Z830:AI830,MMULT($AA$16:$AJ$25,TRANSPOSE(Z830:AI830)))</f>
        <v>1.1703889205756824E-3</v>
      </c>
      <c r="AL830">
        <f t="shared" si="73"/>
        <v>3.421094737910195E-2</v>
      </c>
      <c r="AM830" s="43" cm="1">
        <f t="array" ref="AM830">MMULT($Y$6:$AH$6,TRANSPOSE(Z830:AI830))</f>
        <v>1.4603695444119033E-2</v>
      </c>
      <c r="BK830" s="4"/>
    </row>
    <row r="831" spans="1:63" ht="12.75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33">
        <v>-0.97739179346848604</v>
      </c>
      <c r="AA831" s="33">
        <v>1.1412604871368499</v>
      </c>
      <c r="AB831" s="33">
        <v>0.177138056074402</v>
      </c>
      <c r="AC831" s="33">
        <v>0.76070397018019698</v>
      </c>
      <c r="AD831" s="33">
        <v>0.34565785157439299</v>
      </c>
      <c r="AE831" s="33">
        <v>5.9863222519161603E-2</v>
      </c>
      <c r="AF831" s="33">
        <v>0.135882300174715</v>
      </c>
      <c r="AG831" s="33">
        <v>-0.60315659327409199</v>
      </c>
      <c r="AH831" s="33">
        <v>-1.7059469784296599</v>
      </c>
      <c r="AI831" s="33">
        <v>1.66598947751135</v>
      </c>
      <c r="AK831" cm="1">
        <f t="array" ref="AK831">MMULT(Z831:AI831,MMULT($AA$16:$AJ$25,TRANSPOSE(Z831:AI831)))</f>
        <v>1.1735642305116696E-3</v>
      </c>
      <c r="AL831">
        <f t="shared" si="73"/>
        <v>3.4257323749990597E-2</v>
      </c>
      <c r="AM831" s="43" cm="1">
        <f t="array" ref="AM831">MMULT($Y$6:$AH$6,TRANSPOSE(Z831:AI831))</f>
        <v>1.4622387359342003E-2</v>
      </c>
      <c r="BK831" s="4"/>
    </row>
    <row r="832" spans="1:63" ht="12.75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33">
        <v>-0.97866215073248797</v>
      </c>
      <c r="AA832" s="33">
        <v>1.14291768127903</v>
      </c>
      <c r="AB832" s="33">
        <v>0.176933064863975</v>
      </c>
      <c r="AC832" s="33">
        <v>0.76146940165586996</v>
      </c>
      <c r="AD832" s="33">
        <v>0.346188575847101</v>
      </c>
      <c r="AE832" s="33">
        <v>6.0030083758849599E-2</v>
      </c>
      <c r="AF832" s="33">
        <v>0.135451338646005</v>
      </c>
      <c r="AG832" s="33">
        <v>-0.60415792584985295</v>
      </c>
      <c r="AH832" s="33">
        <v>-1.7084453864098099</v>
      </c>
      <c r="AI832" s="33">
        <v>1.6682753169401601</v>
      </c>
      <c r="AK832" cm="1">
        <f t="array" ref="AK832">MMULT(Z832:AI832,MMULT($AA$16:$AJ$25,TRANSPOSE(Z832:AI832)))</f>
        <v>1.1767439599720542E-3</v>
      </c>
      <c r="AL832">
        <f t="shared" si="73"/>
        <v>3.4303701840647668E-2</v>
      </c>
      <c r="AM832" s="43" cm="1">
        <f t="array" ref="AM832">MMULT($Y$6:$AH$6,TRANSPOSE(Z832:AI832))</f>
        <v>1.4641079274565035E-2</v>
      </c>
      <c r="BK832" s="4"/>
    </row>
    <row r="833" spans="1:63" ht="12.75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33">
        <v>-0.97993250799649001</v>
      </c>
      <c r="AA833" s="33">
        <v>1.1445748754212</v>
      </c>
      <c r="AB833" s="33">
        <v>0.17672807365354801</v>
      </c>
      <c r="AC833" s="33">
        <v>0.76223483313154305</v>
      </c>
      <c r="AD833" s="33">
        <v>0.346719300119809</v>
      </c>
      <c r="AE833" s="33">
        <v>6.0196944998538601E-2</v>
      </c>
      <c r="AF833" s="33">
        <v>0.135020377117295</v>
      </c>
      <c r="AG833" s="33">
        <v>-0.60515925842561402</v>
      </c>
      <c r="AH833" s="33">
        <v>-1.7109437943899599</v>
      </c>
      <c r="AI833" s="33">
        <v>1.67056115636897</v>
      </c>
      <c r="AK833" cm="1">
        <f t="array" ref="AK833">MMULT(Z833:AI833,MMULT($AA$16:$AJ$25,TRANSPOSE(Z833:AI833)))</f>
        <v>1.1799281089568277E-3</v>
      </c>
      <c r="AL833">
        <f t="shared" si="73"/>
        <v>3.4350081644107161E-2</v>
      </c>
      <c r="AM833" s="43" cm="1">
        <f t="array" ref="AM833">MMULT($Y$6:$AH$6,TRANSPOSE(Z833:AI833))</f>
        <v>1.4659771189788033E-2</v>
      </c>
      <c r="BK833" s="4"/>
    </row>
    <row r="834" spans="1:63" ht="12.75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33">
        <v>-0.98120286526049205</v>
      </c>
      <c r="AA834" s="33">
        <v>1.1462320695633801</v>
      </c>
      <c r="AB834" s="33">
        <v>0.17652308244312101</v>
      </c>
      <c r="AC834" s="33">
        <v>0.76300026460721604</v>
      </c>
      <c r="AD834" s="33">
        <v>0.34725002439251801</v>
      </c>
      <c r="AE834" s="33">
        <v>6.0363806238227603E-2</v>
      </c>
      <c r="AF834" s="33">
        <v>0.134589415588585</v>
      </c>
      <c r="AG834" s="33">
        <v>-0.60616059100137498</v>
      </c>
      <c r="AH834" s="33">
        <v>-1.7134422023701199</v>
      </c>
      <c r="AI834" s="33">
        <v>1.6728469957977701</v>
      </c>
      <c r="AK834" cm="1">
        <f t="array" ref="AK834">MMULT(Z834:AI834,MMULT($AA$16:$AJ$25,TRANSPOSE(Z834:AI834)))</f>
        <v>1.1831166774659953E-3</v>
      </c>
      <c r="AL834">
        <f t="shared" si="73"/>
        <v>3.4396463153440575E-2</v>
      </c>
      <c r="AM834" s="43" cm="1">
        <f t="array" ref="AM834">MMULT($Y$6:$AH$6,TRANSPOSE(Z834:AI834))</f>
        <v>1.4678463105011037E-2</v>
      </c>
      <c r="BK834" s="4"/>
    </row>
    <row r="835" spans="1:63" ht="12.75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33">
        <v>-0.98247322252449398</v>
      </c>
      <c r="AA835" s="33">
        <v>1.14788926370555</v>
      </c>
      <c r="AB835" s="33">
        <v>0.17631809123269401</v>
      </c>
      <c r="AC835" s="33">
        <v>0.76376569608288902</v>
      </c>
      <c r="AD835" s="33">
        <v>0.34778074866522601</v>
      </c>
      <c r="AE835" s="33">
        <v>6.0530667477916598E-2</v>
      </c>
      <c r="AF835" s="33">
        <v>0.134158454059875</v>
      </c>
      <c r="AG835" s="33">
        <v>-0.60716192357713605</v>
      </c>
      <c r="AH835" s="33">
        <v>-1.7159406103502699</v>
      </c>
      <c r="AI835" s="33">
        <v>1.67513283522658</v>
      </c>
      <c r="AK835" cm="1">
        <f t="array" ref="AK835">MMULT(Z835:AI835,MMULT($AA$16:$AJ$25,TRANSPOSE(Z835:AI835)))</f>
        <v>1.186309665499553E-3</v>
      </c>
      <c r="AL835">
        <f t="shared" si="73"/>
        <v>3.4442846361756353E-2</v>
      </c>
      <c r="AM835" s="43" cm="1">
        <f t="array" ref="AM835">MMULT($Y$6:$AH$6,TRANSPOSE(Z835:AI835))</f>
        <v>1.4697155020234037E-2</v>
      </c>
      <c r="BK835" s="4"/>
    </row>
    <row r="836" spans="1:63" ht="12.75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33">
        <v>-0.98374357978849503</v>
      </c>
      <c r="AA836" s="33">
        <v>1.1495464578477299</v>
      </c>
      <c r="AB836" s="33">
        <v>0.17611310002226699</v>
      </c>
      <c r="AC836" s="33">
        <v>0.76453112755856201</v>
      </c>
      <c r="AD836" s="33">
        <v>0.34831147293793502</v>
      </c>
      <c r="AE836" s="33">
        <v>6.0697528717605601E-2</v>
      </c>
      <c r="AF836" s="33">
        <v>0.133727492531165</v>
      </c>
      <c r="AG836" s="33">
        <v>-0.60816325615289701</v>
      </c>
      <c r="AH836" s="33">
        <v>-1.7184390183304299</v>
      </c>
      <c r="AI836" s="33">
        <v>1.6774186746553901</v>
      </c>
      <c r="AK836" cm="1">
        <f t="array" ref="AK836">MMULT(Z836:AI836,MMULT($AA$16:$AJ$25,TRANSPOSE(Z836:AI836)))</f>
        <v>1.1895070730575106E-3</v>
      </c>
      <c r="AL836">
        <f t="shared" si="73"/>
        <v>3.4489231262199951E-2</v>
      </c>
      <c r="AM836" s="43" cm="1">
        <f t="array" ref="AM836">MMULT($Y$6:$AH$6,TRANSPOSE(Z836:AI836))</f>
        <v>1.4715846935457084E-2</v>
      </c>
      <c r="BK836" s="4"/>
    </row>
    <row r="837" spans="1:63" ht="12.75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33">
        <v>-0.98501393705249696</v>
      </c>
      <c r="AA837" s="33">
        <v>1.1512036519899</v>
      </c>
      <c r="AB837" s="33">
        <v>0.17590810881183999</v>
      </c>
      <c r="AC837" s="33">
        <v>0.76529655903423499</v>
      </c>
      <c r="AD837" s="33">
        <v>0.34884219721064302</v>
      </c>
      <c r="AE837" s="33">
        <v>6.0864389957294603E-2</v>
      </c>
      <c r="AF837" s="33">
        <v>0.133296531002455</v>
      </c>
      <c r="AG837" s="33">
        <v>-0.60916458872865797</v>
      </c>
      <c r="AH837" s="33">
        <v>-1.7209374263105801</v>
      </c>
      <c r="AI837" s="33">
        <v>1.6797045140842</v>
      </c>
      <c r="AK837" cm="1">
        <f t="array" ref="AK837">MMULT(Z837:AI837,MMULT($AA$16:$AJ$25,TRANSPOSE(Z837:AI837)))</f>
        <v>1.1927089001398529E-3</v>
      </c>
      <c r="AL837">
        <f t="shared" si="73"/>
        <v>3.4535617847953046E-2</v>
      </c>
      <c r="AM837" s="43" cm="1">
        <f t="array" ref="AM837">MMULT($Y$6:$AH$6,TRANSPOSE(Z837:AI837))</f>
        <v>1.4734538850680086E-2</v>
      </c>
      <c r="BK837" s="4"/>
    </row>
    <row r="838" spans="1:63" ht="12.75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33">
        <v>-0.986284294316499</v>
      </c>
      <c r="AA838" s="33">
        <v>1.15286084613208</v>
      </c>
      <c r="AB838" s="33">
        <v>0.17570311760141299</v>
      </c>
      <c r="AC838" s="33">
        <v>0.76606199050990798</v>
      </c>
      <c r="AD838" s="33">
        <v>0.34937292148335097</v>
      </c>
      <c r="AE838" s="33">
        <v>6.1031251196983598E-2</v>
      </c>
      <c r="AF838" s="33">
        <v>0.132865569473745</v>
      </c>
      <c r="AG838" s="33">
        <v>-0.61016592130441905</v>
      </c>
      <c r="AH838" s="33">
        <v>-1.7234358342907301</v>
      </c>
      <c r="AI838" s="33">
        <v>1.6819903535130001</v>
      </c>
      <c r="AK838" cm="1">
        <f t="array" ref="AK838">MMULT(Z838:AI838,MMULT($AA$16:$AJ$25,TRANSPOSE(Z838:AI838)))</f>
        <v>1.1959151467465846E-3</v>
      </c>
      <c r="AL838">
        <f t="shared" si="73"/>
        <v>3.4582006112233929E-2</v>
      </c>
      <c r="AM838" s="43" cm="1">
        <f t="array" ref="AM838">MMULT($Y$6:$AH$6,TRANSPOSE(Z838:AI838))</f>
        <v>1.4753230765903073E-2</v>
      </c>
      <c r="BK838" s="4"/>
    </row>
    <row r="839" spans="1:63" ht="12.75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33">
        <v>-0.98755465158050104</v>
      </c>
      <c r="AA839" s="33">
        <v>1.1545180402742501</v>
      </c>
      <c r="AB839" s="33">
        <v>0.175498126390986</v>
      </c>
      <c r="AC839" s="33">
        <v>0.76682742198558096</v>
      </c>
      <c r="AD839" s="33">
        <v>0.34990364575605998</v>
      </c>
      <c r="AE839" s="33">
        <v>6.11981124366726E-2</v>
      </c>
      <c r="AF839" s="33">
        <v>0.132434607945035</v>
      </c>
      <c r="AG839" s="33">
        <v>-0.61116725388018001</v>
      </c>
      <c r="AH839" s="33">
        <v>-1.7259342422708901</v>
      </c>
      <c r="AI839" s="33">
        <v>1.68427619294181</v>
      </c>
      <c r="AK839" cm="1">
        <f t="array" ref="AK839">MMULT(Z839:AI839,MMULT($AA$16:$AJ$25,TRANSPOSE(Z839:AI839)))</f>
        <v>1.1991258128777151E-3</v>
      </c>
      <c r="AL839">
        <f t="shared" si="73"/>
        <v>3.4628396048297053E-2</v>
      </c>
      <c r="AM839" s="43" cm="1">
        <f t="array" ref="AM839">MMULT($Y$6:$AH$6,TRANSPOSE(Z839:AI839))</f>
        <v>1.4771922681126089E-2</v>
      </c>
      <c r="BK839" s="4"/>
    </row>
    <row r="840" spans="1:63" ht="12.75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33">
        <v>-0.98882500884450297</v>
      </c>
      <c r="AA840" s="33">
        <v>1.15617523441643</v>
      </c>
      <c r="AB840" s="33">
        <v>0.175293135180559</v>
      </c>
      <c r="AC840" s="33">
        <v>0.76759285346125405</v>
      </c>
      <c r="AD840" s="33">
        <v>0.35043437002876798</v>
      </c>
      <c r="AE840" s="33">
        <v>6.1364973676361602E-2</v>
      </c>
      <c r="AF840" s="33">
        <v>0.132003646416325</v>
      </c>
      <c r="AG840" s="33">
        <v>-0.61216858645594097</v>
      </c>
      <c r="AH840" s="33">
        <v>-1.7284326502510401</v>
      </c>
      <c r="AI840" s="33">
        <v>1.6865620323706201</v>
      </c>
      <c r="AK840" cm="1">
        <f t="array" ref="AK840">MMULT(Z840:AI840,MMULT($AA$16:$AJ$25,TRANSPOSE(Z840:AI840)))</f>
        <v>1.2023408985332371E-3</v>
      </c>
      <c r="AL840">
        <f t="shared" si="73"/>
        <v>3.4674787649432506E-2</v>
      </c>
      <c r="AM840" s="43" cm="1">
        <f t="array" ref="AM840">MMULT($Y$6:$AH$6,TRANSPOSE(Z840:AI840))</f>
        <v>1.4790614596349123E-2</v>
      </c>
      <c r="BK840" s="4"/>
    </row>
    <row r="841" spans="1:63" ht="12.75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33">
        <v>-0.99009536610850402</v>
      </c>
      <c r="AA841" s="33">
        <v>1.1578324285585999</v>
      </c>
      <c r="AB841" s="33">
        <v>0.175088143970132</v>
      </c>
      <c r="AC841" s="33">
        <v>0.76835828493692704</v>
      </c>
      <c r="AD841" s="33">
        <v>0.35096509430147699</v>
      </c>
      <c r="AE841" s="33">
        <v>6.1531834916049598E-2</v>
      </c>
      <c r="AF841" s="33">
        <v>0.131572684887615</v>
      </c>
      <c r="AG841" s="33">
        <v>-0.61316991903170204</v>
      </c>
      <c r="AH841" s="33">
        <v>-1.7309310582312001</v>
      </c>
      <c r="AI841" s="33">
        <v>1.68884787179942</v>
      </c>
      <c r="AK841" cm="1">
        <f t="array" ref="AK841">MMULT(Z841:AI841,MMULT($AA$16:$AJ$25,TRANSPOSE(Z841:AI841)))</f>
        <v>1.2055604037131459E-3</v>
      </c>
      <c r="AL841">
        <f t="shared" si="73"/>
        <v>3.4721180908966011E-2</v>
      </c>
      <c r="AM841" s="43" cm="1">
        <f t="array" ref="AM841">MMULT($Y$6:$AH$6,TRANSPOSE(Z841:AI841))</f>
        <v>1.4809306511572091E-2</v>
      </c>
      <c r="BK841" s="4"/>
    </row>
    <row r="842" spans="1:63" ht="12.75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33">
        <v>-0.99136572337250595</v>
      </c>
      <c r="AA842" s="33">
        <v>1.15948962270078</v>
      </c>
      <c r="AB842" s="33">
        <v>0.17488315275970501</v>
      </c>
      <c r="AC842" s="33">
        <v>0.76912371641260002</v>
      </c>
      <c r="AD842" s="33">
        <v>0.35149581857418499</v>
      </c>
      <c r="AE842" s="33">
        <v>6.16986961557386E-2</v>
      </c>
      <c r="AF842" s="33">
        <v>0.131141723358905</v>
      </c>
      <c r="AG842" s="33">
        <v>-0.614171251607463</v>
      </c>
      <c r="AH842" s="33">
        <v>-1.7334294662113501</v>
      </c>
      <c r="AI842" s="33">
        <v>1.6911337112282301</v>
      </c>
      <c r="AK842" cm="1">
        <f t="array" ref="AK842">MMULT(Z842:AI842,MMULT($AA$16:$AJ$25,TRANSPOSE(Z842:AI842)))</f>
        <v>1.2087843284174524E-3</v>
      </c>
      <c r="AL842">
        <f t="shared" si="73"/>
        <v>3.4767575820258918E-2</v>
      </c>
      <c r="AM842" s="43" cm="1">
        <f t="array" ref="AM842">MMULT($Y$6:$AH$6,TRANSPOSE(Z842:AI842))</f>
        <v>1.4827998426795124E-2</v>
      </c>
      <c r="BK842" s="4"/>
    </row>
    <row r="843" spans="1:63" ht="12.7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33">
        <v>-0.99263608063650799</v>
      </c>
      <c r="AA843" s="33">
        <v>1.16114681684295</v>
      </c>
      <c r="AB843" s="33">
        <v>0.17467816154927801</v>
      </c>
      <c r="AC843" s="33">
        <v>0.76988914788827301</v>
      </c>
      <c r="AD843" s="33">
        <v>0.352026542846893</v>
      </c>
      <c r="AE843" s="33">
        <v>6.1865557395427602E-2</v>
      </c>
      <c r="AF843" s="33">
        <v>0.130710761830195</v>
      </c>
      <c r="AG843" s="33">
        <v>-0.61517258418322396</v>
      </c>
      <c r="AH843" s="33">
        <v>-1.7359278741915001</v>
      </c>
      <c r="AI843" s="33">
        <v>1.69341955065704</v>
      </c>
      <c r="AK843" cm="1">
        <f t="array" ref="AK843">MMULT(Z843:AI843,MMULT($AA$16:$AJ$25,TRANSPOSE(Z843:AI843)))</f>
        <v>1.2120126726461471E-3</v>
      </c>
      <c r="AL843">
        <f t="shared" si="73"/>
        <v>3.4813972376707414E-2</v>
      </c>
      <c r="AM843" s="43" cm="1">
        <f t="array" ref="AM843">MMULT($Y$6:$AH$6,TRANSPOSE(Z843:AI843))</f>
        <v>1.4846690342018121E-2</v>
      </c>
      <c r="BK843" s="4"/>
    </row>
    <row r="844" spans="1:63" ht="12.75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33">
        <v>-0.99390643790051003</v>
      </c>
      <c r="AA844" s="33">
        <v>1.1628040109851201</v>
      </c>
      <c r="AB844" s="33">
        <v>0.17447317033885101</v>
      </c>
      <c r="AC844" s="33">
        <v>0.77065457936394599</v>
      </c>
      <c r="AD844" s="33">
        <v>0.352557267119602</v>
      </c>
      <c r="AE844" s="33">
        <v>6.2032418635116597E-2</v>
      </c>
      <c r="AF844" s="33">
        <v>0.130279800301485</v>
      </c>
      <c r="AG844" s="33">
        <v>-0.61617391675898503</v>
      </c>
      <c r="AH844" s="33">
        <v>-1.7384262821716601</v>
      </c>
      <c r="AI844" s="33">
        <v>1.6957053900858501</v>
      </c>
      <c r="AK844" cm="1">
        <f t="array" ref="AK844">MMULT(Z844:AI844,MMULT($AA$16:$AJ$25,TRANSPOSE(Z844:AI844)))</f>
        <v>1.215245436399239E-3</v>
      </c>
      <c r="AL844">
        <f t="shared" si="73"/>
        <v>3.4860370571742912E-2</v>
      </c>
      <c r="AM844" s="43" cm="1">
        <f t="array" ref="AM844">MMULT($Y$6:$AH$6,TRANSPOSE(Z844:AI844))</f>
        <v>1.4865382257241138E-2</v>
      </c>
      <c r="BK844" s="4"/>
    </row>
    <row r="845" spans="1:63" ht="12.75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33">
        <v>-0.99517679516451196</v>
      </c>
      <c r="AA845" s="33">
        <v>1.1644612051273</v>
      </c>
      <c r="AB845" s="33">
        <v>0.17426817912842399</v>
      </c>
      <c r="AC845" s="33">
        <v>0.77142001083961897</v>
      </c>
      <c r="AD845" s="33">
        <v>0.35308799139231001</v>
      </c>
      <c r="AE845" s="33">
        <v>6.2199279874805599E-2</v>
      </c>
      <c r="AF845" s="33">
        <v>0.129848838772775</v>
      </c>
      <c r="AG845" s="33">
        <v>-0.61717524933474599</v>
      </c>
      <c r="AH845" s="33">
        <v>-1.7409246901518101</v>
      </c>
      <c r="AI845" s="33">
        <v>1.69799122951465</v>
      </c>
      <c r="AK845" cm="1">
        <f t="array" ref="AK845">MMULT(Z845:AI845,MMULT($AA$16:$AJ$25,TRANSPOSE(Z845:AI845)))</f>
        <v>1.2184826196767152E-3</v>
      </c>
      <c r="AL845">
        <f t="shared" si="73"/>
        <v>3.4906770398831159E-2</v>
      </c>
      <c r="AM845" s="43" cm="1">
        <f t="array" ref="AM845">MMULT($Y$6:$AH$6,TRANSPOSE(Z845:AI845))</f>
        <v>1.4884074172464123E-2</v>
      </c>
      <c r="BK845" s="4"/>
    </row>
    <row r="846" spans="1:63" ht="12.75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33">
        <v>-0.99644715242851301</v>
      </c>
      <c r="AA846" s="33">
        <v>1.1661183992694699</v>
      </c>
      <c r="AB846" s="33">
        <v>0.17406318791799699</v>
      </c>
      <c r="AC846" s="33">
        <v>0.77218544231529196</v>
      </c>
      <c r="AD846" s="33">
        <v>0.35361871566501901</v>
      </c>
      <c r="AE846" s="33">
        <v>6.2366141114494601E-2</v>
      </c>
      <c r="AF846" s="33">
        <v>0.129417877244065</v>
      </c>
      <c r="AG846" s="33">
        <v>-0.61817658191050695</v>
      </c>
      <c r="AH846" s="33">
        <v>-1.7434230981319701</v>
      </c>
      <c r="AI846" s="33">
        <v>1.7002770689434601</v>
      </c>
      <c r="AK846" cm="1">
        <f t="array" ref="AK846">MMULT(Z846:AI846,MMULT($AA$16:$AJ$25,TRANSPOSE(Z846:AI846)))</f>
        <v>1.2217242224785909E-3</v>
      </c>
      <c r="AL846">
        <f t="shared" si="73"/>
        <v>3.4953171851472807E-2</v>
      </c>
      <c r="AM846" s="43" cm="1">
        <f t="array" ref="AM846">MMULT($Y$6:$AH$6,TRANSPOSE(Z846:AI846))</f>
        <v>1.490276608768714E-2</v>
      </c>
      <c r="BK846" s="4"/>
    </row>
    <row r="847" spans="1:63" ht="12.75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33">
        <v>-0.99771750969251505</v>
      </c>
      <c r="AA847" s="33">
        <v>1.16777559341165</v>
      </c>
      <c r="AB847" s="33">
        <v>0.17385819670757</v>
      </c>
      <c r="AC847" s="33">
        <v>0.77295087379096505</v>
      </c>
      <c r="AD847" s="33">
        <v>0.35414943993772702</v>
      </c>
      <c r="AE847" s="33">
        <v>6.2533002354183603E-2</v>
      </c>
      <c r="AF847" s="33">
        <v>0.128986915715355</v>
      </c>
      <c r="AG847" s="33">
        <v>-0.61917791448626802</v>
      </c>
      <c r="AH847" s="33">
        <v>-1.74592150611212</v>
      </c>
      <c r="AI847" s="33">
        <v>1.70256290837227</v>
      </c>
      <c r="AK847" cm="1">
        <f t="array" ref="AK847">MMULT(Z847:AI847,MMULT($AA$16:$AJ$25,TRANSPOSE(Z847:AI847)))</f>
        <v>1.2249702448048579E-3</v>
      </c>
      <c r="AL847">
        <f t="shared" si="73"/>
        <v>3.4999574923202395E-2</v>
      </c>
      <c r="AM847" s="43" cm="1">
        <f t="array" ref="AM847">MMULT($Y$6:$AH$6,TRANSPOSE(Z847:AI847))</f>
        <v>1.4921458002910174E-2</v>
      </c>
      <c r="BK847" s="4"/>
    </row>
    <row r="848" spans="1:63" ht="12.75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33">
        <v>-0.99898786695651698</v>
      </c>
      <c r="AA848" s="33">
        <v>1.16943278755382</v>
      </c>
      <c r="AB848" s="33">
        <v>0.173653205497143</v>
      </c>
      <c r="AC848" s="33">
        <v>0.77371630526663804</v>
      </c>
      <c r="AD848" s="33">
        <v>0.35468016421043502</v>
      </c>
      <c r="AE848" s="33">
        <v>6.2699863593872598E-2</v>
      </c>
      <c r="AF848" s="33">
        <v>0.12855595418664501</v>
      </c>
      <c r="AG848" s="33">
        <v>-0.62017924706202898</v>
      </c>
      <c r="AH848" s="33">
        <v>-1.74841991409227</v>
      </c>
      <c r="AI848" s="33">
        <v>1.7048487478010701</v>
      </c>
      <c r="AK848" cm="1">
        <f t="array" ref="AK848">MMULT(Z848:AI848,MMULT($AA$16:$AJ$25,TRANSPOSE(Z848:AI848)))</f>
        <v>1.2282206866555078E-3</v>
      </c>
      <c r="AL848">
        <f t="shared" si="73"/>
        <v>3.5045979607588484E-2</v>
      </c>
      <c r="AM848" s="43" cm="1">
        <f t="array" ref="AM848">MMULT($Y$6:$AH$6,TRANSPOSE(Z848:AI848))</f>
        <v>1.4940149918133128E-2</v>
      </c>
      <c r="BK848" s="4"/>
    </row>
    <row r="849" spans="1:63" ht="12.75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33">
        <v>-1.00025822422052</v>
      </c>
      <c r="AA849" s="33">
        <v>1.1710899816960001</v>
      </c>
      <c r="AB849" s="33">
        <v>0.173448214286716</v>
      </c>
      <c r="AC849" s="33">
        <v>0.77448173674231102</v>
      </c>
      <c r="AD849" s="33">
        <v>0.35521088848314403</v>
      </c>
      <c r="AE849" s="33">
        <v>6.2866724833561594E-2</v>
      </c>
      <c r="AF849" s="33">
        <v>0.12812499265793501</v>
      </c>
      <c r="AG849" s="33">
        <v>-0.62118057963779005</v>
      </c>
      <c r="AH849" s="33">
        <v>-1.75091832207243</v>
      </c>
      <c r="AI849" s="33">
        <v>1.70713458722988</v>
      </c>
      <c r="AK849" cm="1">
        <f t="array" ref="AK849">MMULT(Z849:AI849,MMULT($AA$16:$AJ$25,TRANSPOSE(Z849:AI849)))</f>
        <v>1.2314755480305637E-3</v>
      </c>
      <c r="AL849">
        <f t="shared" si="73"/>
        <v>3.5092385898233873E-2</v>
      </c>
      <c r="AM849" s="43" cm="1">
        <f t="array" ref="AM849">MMULT($Y$6:$AH$6,TRANSPOSE(Z849:AI849))</f>
        <v>1.4958841833356174E-2</v>
      </c>
      <c r="BK849" s="4"/>
    </row>
    <row r="850" spans="1:63" ht="12.75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33">
        <v>-1.0015285814845201</v>
      </c>
      <c r="AA850" s="33">
        <v>1.17274717583817</v>
      </c>
      <c r="AB850" s="33">
        <v>0.173243223076289</v>
      </c>
      <c r="AC850" s="33">
        <v>0.77524716821798401</v>
      </c>
      <c r="AD850" s="33">
        <v>0.35574161275585198</v>
      </c>
      <c r="AE850" s="33">
        <v>6.3033586073250603E-2</v>
      </c>
      <c r="AF850" s="33">
        <v>0.12769403112922501</v>
      </c>
      <c r="AG850" s="33">
        <v>-0.62218191221355101</v>
      </c>
      <c r="AH850" s="33">
        <v>-1.75341673005258</v>
      </c>
      <c r="AI850" s="33">
        <v>1.7094204266586901</v>
      </c>
      <c r="AK850" cm="1">
        <f t="array" ref="AK850">MMULT(Z850:AI850,MMULT($AA$16:$AJ$25,TRANSPOSE(Z850:AI850)))</f>
        <v>1.2347348289300031E-3</v>
      </c>
      <c r="AL850">
        <f t="shared" si="73"/>
        <v>3.5138793788774297E-2</v>
      </c>
      <c r="AM850" s="43" cm="1">
        <f t="array" ref="AM850">MMULT($Y$6:$AH$6,TRANSPOSE(Z850:AI850))</f>
        <v>1.4977533748579177E-2</v>
      </c>
      <c r="BK850" s="4"/>
    </row>
    <row r="851" spans="1:63" ht="12.75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33">
        <v>-1.0027989387485201</v>
      </c>
      <c r="AA851" s="33">
        <v>1.1744043699803499</v>
      </c>
      <c r="AB851" s="33">
        <v>0.17303823186586201</v>
      </c>
      <c r="AC851" s="33">
        <v>0.77601259969365699</v>
      </c>
      <c r="AD851" s="33">
        <v>0.35627233702856098</v>
      </c>
      <c r="AE851" s="33">
        <v>6.3200447312938599E-2</v>
      </c>
      <c r="AF851" s="33">
        <v>0.12726306960051501</v>
      </c>
      <c r="AG851" s="33">
        <v>-0.62318324478931197</v>
      </c>
      <c r="AH851" s="33">
        <v>-1.75591513803274</v>
      </c>
      <c r="AI851" s="33">
        <v>1.71170626608749</v>
      </c>
      <c r="AK851" cm="1">
        <f t="array" ref="AK851">MMULT(Z851:AI851,MMULT($AA$16:$AJ$25,TRANSPOSE(Z851:AI851)))</f>
        <v>1.2379985293538359E-3</v>
      </c>
      <c r="AL851">
        <f t="shared" si="73"/>
        <v>3.5185203272879294E-2</v>
      </c>
      <c r="AM851" s="43" cm="1">
        <f t="array" ref="AM851">MMULT($Y$6:$AH$6,TRANSPOSE(Z851:AI851))</f>
        <v>1.4996225663802182E-2</v>
      </c>
      <c r="BK851" s="4"/>
    </row>
    <row r="852" spans="1:63" ht="12.7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33">
        <v>-1.0040692960125199</v>
      </c>
      <c r="AA852" s="33">
        <v>1.1760615641225201</v>
      </c>
      <c r="AB852" s="33">
        <v>0.17283324065543501</v>
      </c>
      <c r="AC852" s="33">
        <v>0.77677803116932997</v>
      </c>
      <c r="AD852" s="33">
        <v>0.35680306130126899</v>
      </c>
      <c r="AE852" s="33">
        <v>6.3367308552627594E-2</v>
      </c>
      <c r="AF852" s="33">
        <v>0.12683210807180501</v>
      </c>
      <c r="AG852" s="33">
        <v>-0.62418457736507305</v>
      </c>
      <c r="AH852" s="33">
        <v>-1.75841354601289</v>
      </c>
      <c r="AI852" s="33">
        <v>1.7139921055163001</v>
      </c>
      <c r="AK852" cm="1">
        <f t="array" ref="AK852">MMULT(Z852:AI852,MMULT($AA$16:$AJ$25,TRANSPOSE(Z852:AI852)))</f>
        <v>1.2412666493020598E-3</v>
      </c>
      <c r="AL852">
        <f t="shared" si="73"/>
        <v>3.5231614344251386E-2</v>
      </c>
      <c r="AM852" s="43" cm="1">
        <f t="array" ref="AM852">MMULT($Y$6:$AH$6,TRANSPOSE(Z852:AI852))</f>
        <v>1.5014917579025185E-2</v>
      </c>
      <c r="BK852" s="4"/>
    </row>
    <row r="853" spans="1:63" ht="12.75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33">
        <v>-1.00533965327653</v>
      </c>
      <c r="AA853" s="33">
        <v>1.1777187582647</v>
      </c>
      <c r="AB853" s="33">
        <v>0.17262824944500799</v>
      </c>
      <c r="AC853" s="33">
        <v>0.77754346264500296</v>
      </c>
      <c r="AD853" s="33">
        <v>0.35733378557397699</v>
      </c>
      <c r="AE853" s="33">
        <v>6.3534169792316603E-2</v>
      </c>
      <c r="AF853" s="33">
        <v>0.12640114654309501</v>
      </c>
      <c r="AG853" s="33">
        <v>-0.62518590994083401</v>
      </c>
      <c r="AH853" s="33">
        <v>-1.76091195399304</v>
      </c>
      <c r="AI853" s="33">
        <v>1.71627794494511</v>
      </c>
      <c r="AK853" cm="1">
        <f t="array" ref="AK853">MMULT(Z853:AI853,MMULT($AA$16:$AJ$25,TRANSPOSE(Z853:AI853)))</f>
        <v>1.2445391887746823E-3</v>
      </c>
      <c r="AL853">
        <f t="shared" si="73"/>
        <v>3.5278026996626133E-2</v>
      </c>
      <c r="AM853" s="43" cm="1">
        <f t="array" ref="AM853">MMULT($Y$6:$AH$6,TRANSPOSE(Z853:AI853))</f>
        <v>1.5033609494248205E-2</v>
      </c>
      <c r="BK853" s="4"/>
    </row>
    <row r="854" spans="1:63" ht="12.75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33">
        <v>-1.00661001054053</v>
      </c>
      <c r="AA854" s="33">
        <v>1.1793759524068701</v>
      </c>
      <c r="AB854" s="33">
        <v>0.17242325823458099</v>
      </c>
      <c r="AC854" s="33">
        <v>0.77830889412067605</v>
      </c>
      <c r="AD854" s="33">
        <v>0.357864509846686</v>
      </c>
      <c r="AE854" s="33">
        <v>6.3701031032005598E-2</v>
      </c>
      <c r="AF854" s="33">
        <v>0.12597018501438501</v>
      </c>
      <c r="AG854" s="33">
        <v>-0.62618724251659497</v>
      </c>
      <c r="AH854" s="33">
        <v>-1.7634103619732</v>
      </c>
      <c r="AI854" s="33">
        <v>1.7185637843739201</v>
      </c>
      <c r="AK854" cm="1">
        <f t="array" ref="AK854">MMULT(Z854:AI854,MMULT($AA$16:$AJ$25,TRANSPOSE(Z854:AI854)))</f>
        <v>1.2478161477716947E-3</v>
      </c>
      <c r="AL854">
        <f t="shared" si="73"/>
        <v>3.5324441223771604E-2</v>
      </c>
      <c r="AM854" s="43" cm="1">
        <f t="array" ref="AM854">MMULT($Y$6:$AH$6,TRANSPOSE(Z854:AI854))</f>
        <v>1.5052301409471225E-2</v>
      </c>
      <c r="BK854" s="4"/>
    </row>
    <row r="855" spans="1:63" ht="12.75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33">
        <v>-1.0078803678045301</v>
      </c>
      <c r="AA855" s="33">
        <v>1.18103314654905</v>
      </c>
      <c r="AB855" s="33">
        <v>0.17221826702415399</v>
      </c>
      <c r="AC855" s="33">
        <v>0.77907432559634904</v>
      </c>
      <c r="AD855" s="33">
        <v>0.358395234119394</v>
      </c>
      <c r="AE855" s="33">
        <v>6.3867892271694607E-2</v>
      </c>
      <c r="AF855" s="33">
        <v>0.12553922348567501</v>
      </c>
      <c r="AG855" s="33">
        <v>-0.62718857509235604</v>
      </c>
      <c r="AH855" s="33">
        <v>-1.76590876995335</v>
      </c>
      <c r="AI855" s="33">
        <v>1.72084962380272</v>
      </c>
      <c r="AK855" cm="1">
        <f t="array" ref="AK855">MMULT(Z855:AI855,MMULT($AA$16:$AJ$25,TRANSPOSE(Z855:AI855)))</f>
        <v>1.2510975262930921E-3</v>
      </c>
      <c r="AL855">
        <f t="shared" si="73"/>
        <v>3.5370857019488403E-2</v>
      </c>
      <c r="AM855" s="43" cm="1">
        <f t="array" ref="AM855">MMULT($Y$6:$AH$6,TRANSPOSE(Z855:AI855))</f>
        <v>1.5070993324694214E-2</v>
      </c>
      <c r="BK855" s="4"/>
    </row>
    <row r="856" spans="1:63" ht="12.75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33">
        <v>-1.0091507250685301</v>
      </c>
      <c r="AA856" s="33">
        <v>1.1826903406912199</v>
      </c>
      <c r="AB856" s="33">
        <v>0.172013275813727</v>
      </c>
      <c r="AC856" s="33">
        <v>0.77983975707202202</v>
      </c>
      <c r="AD856" s="33">
        <v>0.35892595839210301</v>
      </c>
      <c r="AE856" s="33">
        <v>6.4034753511383602E-2</v>
      </c>
      <c r="AF856" s="33">
        <v>0.12510826195696501</v>
      </c>
      <c r="AG856" s="33">
        <v>-0.628189907668117</v>
      </c>
      <c r="AH856" s="33">
        <v>-1.76840717793351</v>
      </c>
      <c r="AI856" s="33">
        <v>1.7231354632315301</v>
      </c>
      <c r="AK856" cm="1">
        <f t="array" ref="AK856">MMULT(Z856:AI856,MMULT($AA$16:$AJ$25,TRANSPOSE(Z856:AI856)))</f>
        <v>1.2543833243388886E-3</v>
      </c>
      <c r="AL856">
        <f t="shared" si="73"/>
        <v>3.5417274377609699E-2</v>
      </c>
      <c r="AM856" s="43" cm="1">
        <f t="array" ref="AM856">MMULT($Y$6:$AH$6,TRANSPOSE(Z856:AI856))</f>
        <v>1.5089685239917232E-2</v>
      </c>
      <c r="BK856" s="4"/>
    </row>
    <row r="857" spans="1:63" ht="12.75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33">
        <v>-1.0104210823325299</v>
      </c>
      <c r="AA857" s="33">
        <v>1.1843475348334001</v>
      </c>
      <c r="AB857" s="33">
        <v>0.1718082846033</v>
      </c>
      <c r="AC857" s="33">
        <v>0.78060518854769501</v>
      </c>
      <c r="AD857" s="33">
        <v>0.35945668266481101</v>
      </c>
      <c r="AE857" s="33">
        <v>6.4201614751072597E-2</v>
      </c>
      <c r="AF857" s="33">
        <v>0.12467730042825501</v>
      </c>
      <c r="AG857" s="33">
        <v>-0.62919124024387796</v>
      </c>
      <c r="AH857" s="33">
        <v>-1.77090558591366</v>
      </c>
      <c r="AI857" s="33">
        <v>1.72542130266034</v>
      </c>
      <c r="AK857" cm="1">
        <f t="array" ref="AK857">MMULT(Z857:AI857,MMULT($AA$16:$AJ$25,TRANSPOSE(Z857:AI857)))</f>
        <v>1.2576735419090766E-3</v>
      </c>
      <c r="AL857">
        <f t="shared" si="73"/>
        <v>3.5463693292000435E-2</v>
      </c>
      <c r="AM857" s="43" cm="1">
        <f t="array" ref="AM857">MMULT($Y$6:$AH$6,TRANSPOSE(Z857:AI857))</f>
        <v>1.5108377155140268E-2</v>
      </c>
      <c r="BK857" s="4"/>
    </row>
    <row r="858" spans="1:63" ht="12.75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33">
        <v>-1.01169143959654</v>
      </c>
      <c r="AA858" s="33">
        <v>1.18600472897557</v>
      </c>
      <c r="AB858" s="33">
        <v>0.171603293392873</v>
      </c>
      <c r="AC858" s="33">
        <v>0.78137062002336799</v>
      </c>
      <c r="AD858" s="33">
        <v>0.35998740693751902</v>
      </c>
      <c r="AE858" s="33">
        <v>6.4368475990761606E-2</v>
      </c>
      <c r="AF858" s="33">
        <v>0.12424633889954501</v>
      </c>
      <c r="AG858" s="33">
        <v>-0.63019257281963903</v>
      </c>
      <c r="AH858" s="33">
        <v>-1.77340399389381</v>
      </c>
      <c r="AI858" s="33">
        <v>1.7277071420891399</v>
      </c>
      <c r="AK858" cm="1">
        <f t="array" ref="AK858">MMULT(Z858:AI858,MMULT($AA$16:$AJ$25,TRANSPOSE(Z858:AI858)))</f>
        <v>1.2609681790036499E-3</v>
      </c>
      <c r="AL858">
        <f t="shared" si="73"/>
        <v>3.5510113756557438E-2</v>
      </c>
      <c r="AM858" s="43" cm="1">
        <f t="array" ref="AM858">MMULT($Y$6:$AH$6,TRANSPOSE(Z858:AI858))</f>
        <v>1.5127069070363207E-2</v>
      </c>
      <c r="BK858" s="4"/>
    </row>
    <row r="859" spans="1:63" ht="12.75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33">
        <v>-1.01296179686054</v>
      </c>
      <c r="AA859" s="33">
        <v>1.1876619231177501</v>
      </c>
      <c r="AB859" s="33">
        <v>0.17139830218244601</v>
      </c>
      <c r="AC859" s="33">
        <v>0.78213605149904097</v>
      </c>
      <c r="AD859" s="33">
        <v>0.36051813121022802</v>
      </c>
      <c r="AE859" s="33">
        <v>6.4535337230450601E-2</v>
      </c>
      <c r="AF859" s="33">
        <v>0.12381537737083501</v>
      </c>
      <c r="AG859" s="33">
        <v>-0.63119390539539999</v>
      </c>
      <c r="AH859" s="33">
        <v>-1.77590240187397</v>
      </c>
      <c r="AI859" s="33">
        <v>1.72999298151795</v>
      </c>
      <c r="AK859" cm="1">
        <f t="array" ref="AK859">MMULT(Z859:AI859,MMULT($AA$16:$AJ$25,TRANSPOSE(Z859:AI859)))</f>
        <v>1.2642672356226266E-3</v>
      </c>
      <c r="AL859">
        <f t="shared" si="73"/>
        <v>3.5556535765209563E-2</v>
      </c>
      <c r="AM859" s="43" cm="1">
        <f t="array" ref="AM859">MMULT($Y$6:$AH$6,TRANSPOSE(Z859:AI859))</f>
        <v>1.514576098558626E-2</v>
      </c>
      <c r="BK859" s="4"/>
    </row>
    <row r="860" spans="1:63" ht="12.75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33">
        <v>-1.01423215412454</v>
      </c>
      <c r="AA860" s="33">
        <v>1.18931911725992</v>
      </c>
      <c r="AB860" s="33">
        <v>0.17119331097201901</v>
      </c>
      <c r="AC860" s="33">
        <v>0.78290148297471396</v>
      </c>
      <c r="AD860" s="33">
        <v>0.36104885548293603</v>
      </c>
      <c r="AE860" s="33">
        <v>6.4702198470139596E-2</v>
      </c>
      <c r="AF860" s="33">
        <v>0.12338441584212501</v>
      </c>
      <c r="AG860" s="33">
        <v>-0.63219523797116095</v>
      </c>
      <c r="AH860" s="33">
        <v>-1.77840080985412</v>
      </c>
      <c r="AI860" s="33">
        <v>1.7322788209467599</v>
      </c>
      <c r="AK860" cm="1">
        <f t="array" ref="AK860">MMULT(Z860:AI860,MMULT($AA$16:$AJ$25,TRANSPOSE(Z860:AI860)))</f>
        <v>1.2675707117659873E-3</v>
      </c>
      <c r="AL860">
        <f t="shared" si="73"/>
        <v>3.5602959311916579E-2</v>
      </c>
      <c r="AM860" s="43" cm="1">
        <f t="array" ref="AM860">MMULT($Y$6:$AH$6,TRANSPOSE(Z860:AI860))</f>
        <v>1.5164452900809261E-2</v>
      </c>
      <c r="BK860" s="4"/>
    </row>
    <row r="861" spans="1:63" ht="12.7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33">
        <v>-1.0155025113885401</v>
      </c>
      <c r="AA861" s="33">
        <v>1.1909763114020999</v>
      </c>
      <c r="AB861" s="33">
        <v>0.17098831976159201</v>
      </c>
      <c r="AC861" s="33">
        <v>0.78366691445038705</v>
      </c>
      <c r="AD861" s="33">
        <v>0.36157957975564498</v>
      </c>
      <c r="AE861" s="33">
        <v>6.4869059709827606E-2</v>
      </c>
      <c r="AF861" s="33">
        <v>0.12295345431341501</v>
      </c>
      <c r="AG861" s="33">
        <v>-0.63319657054692202</v>
      </c>
      <c r="AH861" s="33">
        <v>-1.78089921783428</v>
      </c>
      <c r="AI861" s="33">
        <v>1.73456466037557</v>
      </c>
      <c r="AK861" cm="1">
        <f t="array" ref="AK861">MMULT(Z861:AI861,MMULT($AA$16:$AJ$25,TRANSPOSE(Z861:AI861)))</f>
        <v>1.2708786074337483E-3</v>
      </c>
      <c r="AL861">
        <f t="shared" si="73"/>
        <v>3.5649384390670037E-2</v>
      </c>
      <c r="AM861" s="43" cm="1">
        <f t="array" ref="AM861">MMULT($Y$6:$AH$6,TRANSPOSE(Z861:AI861))</f>
        <v>1.5183144816032314E-2</v>
      </c>
      <c r="BK861" s="4"/>
    </row>
    <row r="862" spans="1:63" ht="12.75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33">
        <v>-1.0167728686525399</v>
      </c>
      <c r="AA862" s="33">
        <v>1.1926335055442701</v>
      </c>
      <c r="AB862" s="33">
        <v>0.17078332855116499</v>
      </c>
      <c r="AC862" s="33">
        <v>0.78443234592606004</v>
      </c>
      <c r="AD862" s="33">
        <v>0.36211030402835298</v>
      </c>
      <c r="AE862" s="33">
        <v>6.5035920949516601E-2</v>
      </c>
      <c r="AF862" s="33">
        <v>0.12252249278470501</v>
      </c>
      <c r="AG862" s="33">
        <v>-0.63419790312268298</v>
      </c>
      <c r="AH862" s="33">
        <v>-1.78339762581443</v>
      </c>
      <c r="AI862" s="33">
        <v>1.7368504998043699</v>
      </c>
      <c r="AK862" cm="1">
        <f t="array" ref="AK862">MMULT(Z862:AI862,MMULT($AA$16:$AJ$25,TRANSPOSE(Z862:AI862)))</f>
        <v>1.2741909226258873E-3</v>
      </c>
      <c r="AL862">
        <f t="shared" si="73"/>
        <v>3.5695810995491996E-2</v>
      </c>
      <c r="AM862" s="43" cm="1">
        <f t="array" ref="AM862">MMULT($Y$6:$AH$6,TRANSPOSE(Z862:AI862))</f>
        <v>1.5201836731255268E-2</v>
      </c>
      <c r="BK862" s="4"/>
    </row>
    <row r="863" spans="1:63" ht="12.75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33">
        <v>-1.01804322591654</v>
      </c>
      <c r="AA863" s="33">
        <v>1.19429069968645</v>
      </c>
      <c r="AB863" s="33">
        <v>0.17057833734073799</v>
      </c>
      <c r="AC863" s="33">
        <v>0.78519777740173302</v>
      </c>
      <c r="AD863" s="33">
        <v>0.36264102830106099</v>
      </c>
      <c r="AE863" s="33">
        <v>6.5202782189205596E-2</v>
      </c>
      <c r="AF863" s="33">
        <v>0.12209153125599501</v>
      </c>
      <c r="AG863" s="33">
        <v>-0.63519923569844405</v>
      </c>
      <c r="AH863" s="33">
        <v>-1.78589603379458</v>
      </c>
      <c r="AI863" s="33">
        <v>1.73913633923318</v>
      </c>
      <c r="AK863" cm="1">
        <f t="array" ref="AK863">MMULT(Z863:AI863,MMULT($AA$16:$AJ$25,TRANSPOSE(Z863:AI863)))</f>
        <v>1.2775076573424279E-3</v>
      </c>
      <c r="AL863">
        <f t="shared" si="73"/>
        <v>3.5742239120436031E-2</v>
      </c>
      <c r="AM863" s="43" cm="1">
        <f t="array" ref="AM863">MMULT($Y$6:$AH$6,TRANSPOSE(Z863:AI863))</f>
        <v>1.5220528646478305E-2</v>
      </c>
      <c r="BK863" s="4"/>
    </row>
    <row r="864" spans="1:63" ht="12.75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33">
        <v>-1.01931358318055</v>
      </c>
      <c r="AA864" s="33">
        <v>1.1959478938286201</v>
      </c>
      <c r="AB864" s="33">
        <v>0.17037334613031099</v>
      </c>
      <c r="AC864" s="33">
        <v>0.78596320887740601</v>
      </c>
      <c r="AD864" s="33">
        <v>0.36317175257376999</v>
      </c>
      <c r="AE864" s="33">
        <v>6.5369643428894605E-2</v>
      </c>
      <c r="AF864" s="33">
        <v>0.12166056972728601</v>
      </c>
      <c r="AG864" s="33">
        <v>-0.63620056827420501</v>
      </c>
      <c r="AH864" s="33">
        <v>-1.7883944417747399</v>
      </c>
      <c r="AI864" s="33">
        <v>1.7414221786619899</v>
      </c>
      <c r="AK864" cm="1">
        <f t="array" ref="AK864">MMULT(Z864:AI864,MMULT($AA$16:$AJ$25,TRANSPOSE(Z864:AI864)))</f>
        <v>1.2808288115833651E-3</v>
      </c>
      <c r="AL864">
        <f t="shared" si="73"/>
        <v>3.5788668759585973E-2</v>
      </c>
      <c r="AM864" s="43" cm="1">
        <f t="array" ref="AM864">MMULT($Y$6:$AH$6,TRANSPOSE(Z864:AI864))</f>
        <v>1.523922056170131E-2</v>
      </c>
      <c r="BK864" s="4"/>
    </row>
    <row r="865" spans="1:63" ht="12.75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33">
        <v>-1.02058394044455</v>
      </c>
      <c r="AA865" s="33">
        <v>1.1976050879708</v>
      </c>
      <c r="AB865" s="33">
        <v>0.170168354919884</v>
      </c>
      <c r="AC865" s="33">
        <v>0.78672864035307899</v>
      </c>
      <c r="AD865" s="33">
        <v>0.363702476846478</v>
      </c>
      <c r="AE865" s="33">
        <v>6.5536504668583601E-2</v>
      </c>
      <c r="AF865" s="33">
        <v>0.12122960819857601</v>
      </c>
      <c r="AG865" s="33">
        <v>-0.63720190084996597</v>
      </c>
      <c r="AH865" s="33">
        <v>-1.7908928497548899</v>
      </c>
      <c r="AI865" s="33">
        <v>1.74370801809079</v>
      </c>
      <c r="AK865" cm="1">
        <f t="array" ref="AK865">MMULT(Z865:AI865,MMULT($AA$16:$AJ$25,TRANSPOSE(Z865:AI865)))</f>
        <v>1.2841543853486835E-3</v>
      </c>
      <c r="AL865">
        <f t="shared" si="73"/>
        <v>3.5835099907055981E-2</v>
      </c>
      <c r="AM865" s="43" cm="1">
        <f t="array" ref="AM865">MMULT($Y$6:$AH$6,TRANSPOSE(Z865:AI865))</f>
        <v>1.5257912476924299E-2</v>
      </c>
      <c r="BK865" s="4"/>
    </row>
    <row r="866" spans="1:63" ht="12.75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33">
        <v>-1.0218542977085501</v>
      </c>
      <c r="AA866" s="33">
        <v>1.1992622821129699</v>
      </c>
      <c r="AB866" s="33">
        <v>0.169963363709457</v>
      </c>
      <c r="AC866" s="33">
        <v>0.78749407182875197</v>
      </c>
      <c r="AD866" s="33">
        <v>0.364233201119187</v>
      </c>
      <c r="AE866" s="33">
        <v>6.5703365908272596E-2</v>
      </c>
      <c r="AF866" s="33">
        <v>0.12079864666986601</v>
      </c>
      <c r="AG866" s="33">
        <v>-0.63820323342572705</v>
      </c>
      <c r="AH866" s="33">
        <v>-1.7933912577350499</v>
      </c>
      <c r="AI866" s="33">
        <v>1.7459938575195999</v>
      </c>
      <c r="AK866" cm="1">
        <f t="array" ref="AK866">MMULT(Z866:AI866,MMULT($AA$16:$AJ$25,TRANSPOSE(Z866:AI866)))</f>
        <v>1.2874843786384019E-3</v>
      </c>
      <c r="AL866">
        <f t="shared" si="73"/>
        <v>3.5881532556990954E-2</v>
      </c>
      <c r="AM866" s="43" cm="1">
        <f t="array" ref="AM866">MMULT($Y$6:$AH$6,TRANSPOSE(Z866:AI866))</f>
        <v>1.5276604392147317E-2</v>
      </c>
      <c r="BK866" s="4"/>
    </row>
    <row r="867" spans="1:63" ht="12.75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33">
        <v>-1.0231246549725499</v>
      </c>
      <c r="AA867" s="33">
        <v>1.2009194762551501</v>
      </c>
      <c r="AB867" s="33">
        <v>0.16975837249903</v>
      </c>
      <c r="AC867" s="33">
        <v>0.78825950330442496</v>
      </c>
      <c r="AD867" s="33">
        <v>0.36476392539189501</v>
      </c>
      <c r="AE867" s="33">
        <v>6.5870227147961605E-2</v>
      </c>
      <c r="AF867" s="33">
        <v>0.12036768514115601</v>
      </c>
      <c r="AG867" s="33">
        <v>-0.63920456600148801</v>
      </c>
      <c r="AH867" s="33">
        <v>-1.7958896657151999</v>
      </c>
      <c r="AI867" s="33">
        <v>1.74827969694841</v>
      </c>
      <c r="AK867" cm="1">
        <f t="array" ref="AK867">MMULT(Z867:AI867,MMULT($AA$16:$AJ$25,TRANSPOSE(Z867:AI867)))</f>
        <v>1.2908187914525112E-3</v>
      </c>
      <c r="AL867">
        <f t="shared" si="73"/>
        <v>3.5927966703565496E-2</v>
      </c>
      <c r="AM867" s="43" cm="1">
        <f t="array" ref="AM867">MMULT($Y$6:$AH$6,TRANSPOSE(Z867:AI867))</f>
        <v>1.5295296307370355E-2</v>
      </c>
      <c r="BK867" s="4"/>
    </row>
    <row r="868" spans="1:63" ht="12.75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33">
        <v>-1.0243950122365499</v>
      </c>
      <c r="AA868" s="33">
        <v>1.20257667039732</v>
      </c>
      <c r="AB868" s="33">
        <v>0.16955338128860301</v>
      </c>
      <c r="AC868" s="33">
        <v>0.78902493478009805</v>
      </c>
      <c r="AD868" s="33">
        <v>0.36529464966460301</v>
      </c>
      <c r="AE868" s="33">
        <v>6.60370883876506E-2</v>
      </c>
      <c r="AF868" s="33">
        <v>0.11993672361244601</v>
      </c>
      <c r="AG868" s="33">
        <v>-0.64020589857724897</v>
      </c>
      <c r="AH868" s="33">
        <v>-1.7983880736953499</v>
      </c>
      <c r="AI868" s="33">
        <v>1.7505655363772199</v>
      </c>
      <c r="AK868" cm="1">
        <f t="array" ref="AK868">MMULT(Z868:AI868,MMULT($AA$16:$AJ$25,TRANSPOSE(Z868:AI868)))</f>
        <v>1.2941576237910093E-3</v>
      </c>
      <c r="AL868">
        <f t="shared" si="73"/>
        <v>3.5974402340984195E-2</v>
      </c>
      <c r="AM868" s="43" cm="1">
        <f t="array" ref="AM868">MMULT($Y$6:$AH$6,TRANSPOSE(Z868:AI868))</f>
        <v>1.5313988222593356E-2</v>
      </c>
      <c r="BK868" s="4"/>
    </row>
    <row r="869" spans="1:63" ht="12.75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33">
        <v>-1.02566536950056</v>
      </c>
      <c r="AA869" s="33">
        <v>1.2042338645394901</v>
      </c>
      <c r="AB869" s="33">
        <v>0.16934839007817601</v>
      </c>
      <c r="AC869" s="33">
        <v>0.78979036625577104</v>
      </c>
      <c r="AD869" s="33">
        <v>0.36582537393731202</v>
      </c>
      <c r="AE869" s="33">
        <v>6.6203949627339595E-2</v>
      </c>
      <c r="AF869" s="33">
        <v>0.11950576208373601</v>
      </c>
      <c r="AG869" s="33">
        <v>-0.64120723115301004</v>
      </c>
      <c r="AH869" s="33">
        <v>-1.8008864816755099</v>
      </c>
      <c r="AI869" s="33">
        <v>1.75285137580602</v>
      </c>
      <c r="AK869" cm="1">
        <f t="array" ref="AK869">MMULT(Z869:AI869,MMULT($AA$16:$AJ$25,TRANSPOSE(Z869:AI869)))</f>
        <v>1.2975008756539008E-3</v>
      </c>
      <c r="AL869">
        <f t="shared" si="73"/>
        <v>3.6020839463481426E-2</v>
      </c>
      <c r="AM869" s="43" cm="1">
        <f t="array" ref="AM869">MMULT($Y$6:$AH$6,TRANSPOSE(Z869:AI869))</f>
        <v>1.5332680137816312E-2</v>
      </c>
      <c r="BK869" s="4"/>
    </row>
    <row r="870" spans="1:63" ht="12.75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33">
        <v>-1.02693572676456</v>
      </c>
      <c r="AA870" s="33">
        <v>1.20589105868167</v>
      </c>
      <c r="AB870" s="33">
        <v>0.16914339886774901</v>
      </c>
      <c r="AC870" s="33">
        <v>0.79055579773144402</v>
      </c>
      <c r="AD870" s="33">
        <v>0.36635609821002002</v>
      </c>
      <c r="AE870" s="33">
        <v>6.6370810867028604E-2</v>
      </c>
      <c r="AF870" s="33">
        <v>0.11907480055502601</v>
      </c>
      <c r="AG870" s="33">
        <v>-0.642208563728771</v>
      </c>
      <c r="AH870" s="33">
        <v>-1.8033848896556599</v>
      </c>
      <c r="AI870" s="33">
        <v>1.7551372152348299</v>
      </c>
      <c r="AK870" cm="1">
        <f t="array" ref="AK870">MMULT(Z870:AI870,MMULT($AA$16:$AJ$25,TRANSPOSE(Z870:AI870)))</f>
        <v>1.3008485470411865E-3</v>
      </c>
      <c r="AL870">
        <f t="shared" si="73"/>
        <v>3.6067278065321014E-2</v>
      </c>
      <c r="AM870" s="43" cm="1">
        <f t="array" ref="AM870">MMULT($Y$6:$AH$6,TRANSPOSE(Z870:AI870))</f>
        <v>1.5351372053039349E-2</v>
      </c>
      <c r="BK870" s="4"/>
    </row>
    <row r="871" spans="1:63" ht="12.75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33">
        <v>-1.0282060840285601</v>
      </c>
      <c r="AA871" s="33">
        <v>1.2075482528238399</v>
      </c>
      <c r="AB871" s="33">
        <v>0.16893840765732199</v>
      </c>
      <c r="AC871" s="33">
        <v>0.79132122920711701</v>
      </c>
      <c r="AD871" s="33">
        <v>0.36688682248272902</v>
      </c>
      <c r="AE871" s="33">
        <v>6.65376721067166E-2</v>
      </c>
      <c r="AF871" s="33">
        <v>0.11864383902631601</v>
      </c>
      <c r="AG871" s="33">
        <v>-0.64320989630453196</v>
      </c>
      <c r="AH871" s="33">
        <v>-1.8058832976358199</v>
      </c>
      <c r="AI871" s="33">
        <v>1.75742305466364</v>
      </c>
      <c r="AK871" cm="1">
        <f t="array" ref="AK871">MMULT(Z871:AI871,MMULT($AA$16:$AJ$25,TRANSPOSE(Z871:AI871)))</f>
        <v>1.3042006379528656E-3</v>
      </c>
      <c r="AL871">
        <f t="shared" si="73"/>
        <v>3.6113718140796107E-2</v>
      </c>
      <c r="AM871" s="43" cm="1">
        <f t="array" ref="AM871">MMULT($Y$6:$AH$6,TRANSPOSE(Z871:AI871))</f>
        <v>1.5370063968262366E-2</v>
      </c>
      <c r="BK871" s="4"/>
    </row>
    <row r="872" spans="1:63" ht="12.75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33">
        <v>-1.0294764412925601</v>
      </c>
      <c r="AA872" s="33">
        <v>1.2092054469660201</v>
      </c>
      <c r="AB872" s="33">
        <v>0.16873341644689499</v>
      </c>
      <c r="AC872" s="33">
        <v>0.79208666068278999</v>
      </c>
      <c r="AD872" s="33">
        <v>0.36741754675543697</v>
      </c>
      <c r="AE872" s="33">
        <v>6.6704533346405595E-2</v>
      </c>
      <c r="AF872" s="33">
        <v>0.11821287749760601</v>
      </c>
      <c r="AG872" s="33">
        <v>-0.64421122888029303</v>
      </c>
      <c r="AH872" s="33">
        <v>-1.8083817056159699</v>
      </c>
      <c r="AI872" s="33">
        <v>1.7597088940924399</v>
      </c>
      <c r="AK872" cm="1">
        <f t="array" ref="AK872">MMULT(Z872:AI872,MMULT($AA$16:$AJ$25,TRANSPOSE(Z872:AI872)))</f>
        <v>1.3075571483889292E-3</v>
      </c>
      <c r="AL872">
        <f t="shared" si="73"/>
        <v>3.6160159684228844E-2</v>
      </c>
      <c r="AM872" s="43" cm="1">
        <f t="array" ref="AM872">MMULT($Y$6:$AH$6,TRANSPOSE(Z872:AI872))</f>
        <v>1.5388755883485355E-2</v>
      </c>
      <c r="BK872" s="4"/>
    </row>
    <row r="873" spans="1:63" ht="12.75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33">
        <v>-1.0307467985565599</v>
      </c>
      <c r="AA873" s="33">
        <v>1.21086264110819</v>
      </c>
      <c r="AB873" s="33">
        <v>0.16852842523646799</v>
      </c>
      <c r="AC873" s="33">
        <v>0.79285209215846297</v>
      </c>
      <c r="AD873" s="33">
        <v>0.36794827102814498</v>
      </c>
      <c r="AE873" s="33">
        <v>6.6871394586094604E-2</v>
      </c>
      <c r="AF873" s="33">
        <v>0.11778191596889601</v>
      </c>
      <c r="AG873" s="33">
        <v>-0.64521256145605399</v>
      </c>
      <c r="AH873" s="33">
        <v>-1.8108801135961199</v>
      </c>
      <c r="AI873" s="33">
        <v>1.76199473352125</v>
      </c>
      <c r="AK873" cm="1">
        <f t="array" ref="AK873">MMULT(Z873:AI873,MMULT($AA$16:$AJ$25,TRANSPOSE(Z873:AI873)))</f>
        <v>1.3109180783493879E-3</v>
      </c>
      <c r="AL873">
        <f t="shared" si="73"/>
        <v>3.620660268997062E-2</v>
      </c>
      <c r="AM873" s="43" cm="1">
        <f t="array" ref="AM873">MMULT($Y$6:$AH$6,TRANSPOSE(Z873:AI873))</f>
        <v>1.5407447798708356E-2</v>
      </c>
      <c r="BK873" s="4"/>
    </row>
    <row r="874" spans="1:63" ht="12.75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33">
        <v>-1.03201715582056</v>
      </c>
      <c r="AA874" s="33">
        <v>1.2125198352503701</v>
      </c>
      <c r="AB874" s="33">
        <v>0.168323434026041</v>
      </c>
      <c r="AC874" s="33">
        <v>0.79361752363413596</v>
      </c>
      <c r="AD874" s="33">
        <v>0.36847899530085398</v>
      </c>
      <c r="AE874" s="33">
        <v>6.7038255825783599E-2</v>
      </c>
      <c r="AF874" s="33">
        <v>0.11735095444018601</v>
      </c>
      <c r="AG874" s="33">
        <v>-0.64621389403181495</v>
      </c>
      <c r="AH874" s="33">
        <v>-1.8133785215762801</v>
      </c>
      <c r="AI874" s="33">
        <v>1.7642805729500599</v>
      </c>
      <c r="AK874" cm="1">
        <f t="array" ref="AK874">MMULT(Z874:AI874,MMULT($AA$16:$AJ$25,TRANSPOSE(Z874:AI874)))</f>
        <v>1.3142834278342468E-3</v>
      </c>
      <c r="AL874">
        <f t="shared" si="73"/>
        <v>3.6253047152401505E-2</v>
      </c>
      <c r="AM874" s="43" cm="1">
        <f t="array" ref="AM874">MMULT($Y$6:$AH$6,TRANSPOSE(Z874:AI874))</f>
        <v>1.5426139713931411E-2</v>
      </c>
      <c r="BK874" s="4"/>
    </row>
    <row r="875" spans="1:63" ht="12.75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33">
        <v>-1.03328751308457</v>
      </c>
      <c r="AA875" s="33">
        <v>1.21417702939254</v>
      </c>
      <c r="AB875" s="33">
        <v>0.168118442815614</v>
      </c>
      <c r="AC875" s="33">
        <v>0.79438295510980905</v>
      </c>
      <c r="AD875" s="33">
        <v>0.36900971957356199</v>
      </c>
      <c r="AE875" s="33">
        <v>6.7205117065472594E-2</v>
      </c>
      <c r="AF875" s="33">
        <v>0.11691999291147601</v>
      </c>
      <c r="AG875" s="33">
        <v>-0.64721522660757602</v>
      </c>
      <c r="AH875" s="33">
        <v>-1.8158769295564301</v>
      </c>
      <c r="AI875" s="33">
        <v>1.76656641237887</v>
      </c>
      <c r="AK875" cm="1">
        <f t="array" ref="AK875">MMULT(Z875:AI875,MMULT($AA$16:$AJ$25,TRANSPOSE(Z875:AI875)))</f>
        <v>1.3176531968434931E-3</v>
      </c>
      <c r="AL875">
        <f t="shared" si="73"/>
        <v>3.6299493065929903E-2</v>
      </c>
      <c r="AM875" s="43" cm="1">
        <f t="array" ref="AM875">MMULT($Y$6:$AH$6,TRANSPOSE(Z875:AI875))</f>
        <v>1.5444831629154398E-2</v>
      </c>
      <c r="BK875" s="4"/>
    </row>
    <row r="876" spans="1:63" ht="12.75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33">
        <v>-1.0345578703485701</v>
      </c>
      <c r="AA876" s="33">
        <v>1.2158342235347199</v>
      </c>
      <c r="AB876" s="33">
        <v>0.167913451605187</v>
      </c>
      <c r="AC876" s="33">
        <v>0.79514838658548204</v>
      </c>
      <c r="AD876" s="33">
        <v>0.36954044384627099</v>
      </c>
      <c r="AE876" s="33">
        <v>6.7371978305161603E-2</v>
      </c>
      <c r="AF876" s="33">
        <v>0.11648903138276601</v>
      </c>
      <c r="AG876" s="33">
        <v>-0.64821655918333698</v>
      </c>
      <c r="AH876" s="33">
        <v>-1.8183753375365901</v>
      </c>
      <c r="AI876" s="33">
        <v>1.7688522518076699</v>
      </c>
      <c r="AK876" cm="1">
        <f t="array" ref="AK876">MMULT(Z876:AI876,MMULT($AA$16:$AJ$25,TRANSPOSE(Z876:AI876)))</f>
        <v>1.3210273853771302E-3</v>
      </c>
      <c r="AL876">
        <f t="shared" si="73"/>
        <v>3.6345940424992861E-2</v>
      </c>
      <c r="AM876" s="43" cm="1">
        <f t="array" ref="AM876">MMULT($Y$6:$AH$6,TRANSPOSE(Z876:AI876))</f>
        <v>1.5463523544377404E-2</v>
      </c>
      <c r="BK876" s="4"/>
    </row>
    <row r="877" spans="1:63" ht="12.75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33">
        <v>-1.0358282276125701</v>
      </c>
      <c r="AA877" s="33">
        <v>1.2174914176768901</v>
      </c>
      <c r="AB877" s="33">
        <v>0.16770846039476001</v>
      </c>
      <c r="AC877" s="33">
        <v>0.79591381806115402</v>
      </c>
      <c r="AD877" s="33">
        <v>0.370071168118979</v>
      </c>
      <c r="AE877" s="33">
        <v>6.7538839544850598E-2</v>
      </c>
      <c r="AF877" s="33">
        <v>0.11605806985405601</v>
      </c>
      <c r="AG877" s="33">
        <v>-0.64921789175909805</v>
      </c>
      <c r="AH877" s="33">
        <v>-1.8208737455167401</v>
      </c>
      <c r="AI877" s="33">
        <v>1.77113809123648</v>
      </c>
      <c r="AK877" cm="1">
        <f t="array" ref="AK877">MMULT(Z877:AI877,MMULT($AA$16:$AJ$25,TRANSPOSE(Z877:AI877)))</f>
        <v>1.3244059934351573E-3</v>
      </c>
      <c r="AL877">
        <f t="shared" si="73"/>
        <v>3.6392389224055591E-2</v>
      </c>
      <c r="AM877" s="43" cm="1">
        <f t="array" ref="AM877">MMULT($Y$6:$AH$6,TRANSPOSE(Z877:AI877))</f>
        <v>1.5482215459600403E-2</v>
      </c>
      <c r="BK877" s="4"/>
    </row>
    <row r="878" spans="1:63" ht="12.75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33">
        <v>-1.0370985848765699</v>
      </c>
      <c r="AA878" s="33">
        <v>1.21914861181907</v>
      </c>
      <c r="AB878" s="33">
        <v>0.16750346918433301</v>
      </c>
      <c r="AC878" s="33">
        <v>0.79667924953682701</v>
      </c>
      <c r="AD878" s="33">
        <v>0.370601892391687</v>
      </c>
      <c r="AE878" s="33">
        <v>6.7705700784539594E-2</v>
      </c>
      <c r="AF878" s="33">
        <v>0.11562710832534601</v>
      </c>
      <c r="AG878" s="33">
        <v>-0.65021922433485901</v>
      </c>
      <c r="AH878" s="33">
        <v>-1.8233721534968901</v>
      </c>
      <c r="AI878" s="33">
        <v>1.7734239306652899</v>
      </c>
      <c r="AK878" cm="1">
        <f t="array" ref="AK878">MMULT(Z878:AI878,MMULT($AA$16:$AJ$25,TRANSPOSE(Z878:AI878)))</f>
        <v>1.32778902101758E-3</v>
      </c>
      <c r="AL878">
        <f t="shared" si="73"/>
        <v>3.6438839457611436E-2</v>
      </c>
      <c r="AM878" s="43" cm="1">
        <f t="array" ref="AM878">MMULT($Y$6:$AH$6,TRANSPOSE(Z878:AI878))</f>
        <v>1.5500907374823441E-2</v>
      </c>
      <c r="BK878" s="4"/>
    </row>
    <row r="879" spans="1:63" ht="12.75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33">
        <v>-1.03836894214058</v>
      </c>
      <c r="AA879" s="33">
        <v>1.2208058059612401</v>
      </c>
      <c r="AB879" s="33">
        <v>0.16729847797390601</v>
      </c>
      <c r="AC879" s="33">
        <v>0.79744468101249999</v>
      </c>
      <c r="AD879" s="33">
        <v>0.37113261666439601</v>
      </c>
      <c r="AE879" s="33">
        <v>6.7872562024228603E-2</v>
      </c>
      <c r="AF879" s="33">
        <v>0.11519614679663601</v>
      </c>
      <c r="AG879" s="33">
        <v>-0.65122055691061997</v>
      </c>
      <c r="AH879" s="33">
        <v>-1.8258705614770501</v>
      </c>
      <c r="AI879" s="33">
        <v>1.77570977009409</v>
      </c>
      <c r="AK879" cm="1">
        <f t="array" ref="AK879">MMULT(Z879:AI879,MMULT($AA$16:$AJ$25,TRANSPOSE(Z879:AI879)))</f>
        <v>1.3311764681243933E-3</v>
      </c>
      <c r="AL879">
        <f t="shared" si="73"/>
        <v>3.6485291120181479E-2</v>
      </c>
      <c r="AM879" s="43" cm="1">
        <f t="array" ref="AM879">MMULT($Y$6:$AH$6,TRANSPOSE(Z879:AI879))</f>
        <v>1.5519599290046399E-2</v>
      </c>
      <c r="BK879" s="4"/>
    </row>
    <row r="880" spans="1:63" ht="12.75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33">
        <v>-1.03963929940458</v>
      </c>
      <c r="AA880" s="33">
        <v>1.22246300010342</v>
      </c>
      <c r="AB880" s="33">
        <v>0.16709348676347899</v>
      </c>
      <c r="AC880" s="33">
        <v>0.79821011248817297</v>
      </c>
      <c r="AD880" s="33">
        <v>0.37166334093710401</v>
      </c>
      <c r="AE880" s="33">
        <v>6.8039423263917598E-2</v>
      </c>
      <c r="AF880" s="33">
        <v>0.11476518526792601</v>
      </c>
      <c r="AG880" s="33">
        <v>-0.65222188948638105</v>
      </c>
      <c r="AH880" s="33">
        <v>-1.8283689694572001</v>
      </c>
      <c r="AI880" s="33">
        <v>1.7779956095228999</v>
      </c>
      <c r="AK880" cm="1">
        <f t="array" ref="AK880">MMULT(Z880:AI880,MMULT($AA$16:$AJ$25,TRANSPOSE(Z880:AI880)))</f>
        <v>1.3345683347556004E-3</v>
      </c>
      <c r="AL880">
        <f t="shared" si="73"/>
        <v>3.6531744206314602E-2</v>
      </c>
      <c r="AM880" s="43" cm="1">
        <f t="array" ref="AM880">MMULT($Y$6:$AH$6,TRANSPOSE(Z880:AI880))</f>
        <v>1.5538291205269433E-2</v>
      </c>
      <c r="BK880" s="4"/>
    </row>
    <row r="881" spans="1:63" ht="12.75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33">
        <v>-1.04090965666858</v>
      </c>
      <c r="AA881" s="33">
        <v>1.2241201942455899</v>
      </c>
      <c r="AB881" s="33">
        <v>0.16688849555305199</v>
      </c>
      <c r="AC881" s="33">
        <v>0.79897554396384596</v>
      </c>
      <c r="AD881" s="33">
        <v>0.37219406520981302</v>
      </c>
      <c r="AE881" s="33">
        <v>6.8206284503605594E-2</v>
      </c>
      <c r="AF881" s="33">
        <v>0.11433422373921601</v>
      </c>
      <c r="AG881" s="33">
        <v>-0.65322322206214201</v>
      </c>
      <c r="AH881" s="33">
        <v>-1.8308673774373601</v>
      </c>
      <c r="AI881" s="33">
        <v>1.78028144895171</v>
      </c>
      <c r="AK881" cm="1">
        <f t="array" ref="AK881">MMULT(Z881:AI881,MMULT($AA$16:$AJ$25,TRANSPOSE(Z881:AI881)))</f>
        <v>1.3379646209112008E-3</v>
      </c>
      <c r="AL881">
        <f t="shared" si="73"/>
        <v>3.6578198710587172E-2</v>
      </c>
      <c r="AM881" s="43" cm="1">
        <f t="array" ref="AM881">MMULT($Y$6:$AH$6,TRANSPOSE(Z881:AI881))</f>
        <v>1.5556983120492449E-2</v>
      </c>
      <c r="BK881" s="4"/>
    </row>
    <row r="882" spans="1:63" ht="12.75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33">
        <v>-1.0421800139325801</v>
      </c>
      <c r="AA882" s="33">
        <v>1.2257773883877701</v>
      </c>
      <c r="AB882" s="33">
        <v>0.16668350434262499</v>
      </c>
      <c r="AC882" s="33">
        <v>0.79974097543951905</v>
      </c>
      <c r="AD882" s="33">
        <v>0.37272478948252102</v>
      </c>
      <c r="AE882" s="33">
        <v>6.8373145743294603E-2</v>
      </c>
      <c r="AF882" s="33">
        <v>0.11390326221050601</v>
      </c>
      <c r="AG882" s="33">
        <v>-0.65422455463790297</v>
      </c>
      <c r="AH882" s="33">
        <v>-1.8333657854175101</v>
      </c>
      <c r="AI882" s="33">
        <v>1.7825672883805199</v>
      </c>
      <c r="AK882" cm="1">
        <f t="array" ref="AK882">MMULT(Z882:AI882,MMULT($AA$16:$AJ$25,TRANSPOSE(Z882:AI882)))</f>
        <v>1.3413653265911922E-3</v>
      </c>
      <c r="AL882">
        <f t="shared" si="73"/>
        <v>3.6624654627602865E-2</v>
      </c>
      <c r="AM882" s="43" cm="1">
        <f t="array" ref="AM882">MMULT($Y$6:$AH$6,TRANSPOSE(Z882:AI882))</f>
        <v>1.5575675035715485E-2</v>
      </c>
      <c r="BK882" s="4"/>
    </row>
    <row r="883" spans="1:63" ht="12.75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33">
        <v>-1.0434503711965899</v>
      </c>
      <c r="AA883" s="33">
        <v>1.22743458252994</v>
      </c>
      <c r="AB883" s="33">
        <v>0.166478513132198</v>
      </c>
      <c r="AC883" s="33">
        <v>0.80050640691519204</v>
      </c>
      <c r="AD883" s="33">
        <v>0.37325551375522897</v>
      </c>
      <c r="AE883" s="33">
        <v>6.8540006982983598E-2</v>
      </c>
      <c r="AF883" s="33">
        <v>0.11347230068179601</v>
      </c>
      <c r="AG883" s="33">
        <v>-0.65522588721366404</v>
      </c>
      <c r="AH883" s="33">
        <v>-1.83586419339766</v>
      </c>
      <c r="AI883" s="33">
        <v>1.78485312780932</v>
      </c>
      <c r="AK883" cm="1">
        <f t="array" ref="AK883">MMULT(Z883:AI883,MMULT($AA$16:$AJ$25,TRANSPOSE(Z883:AI883)))</f>
        <v>1.3447704517955692E-3</v>
      </c>
      <c r="AL883">
        <f t="shared" si="73"/>
        <v>3.6671111951992526E-2</v>
      </c>
      <c r="AM883" s="43" cm="1">
        <f t="array" ref="AM883">MMULT($Y$6:$AH$6,TRANSPOSE(Z883:AI883))</f>
        <v>1.5594366950938424E-2</v>
      </c>
      <c r="BK883" s="4"/>
    </row>
    <row r="884" spans="1:63" ht="12.75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33">
        <v>-1.0447207284605899</v>
      </c>
      <c r="AA884" s="33">
        <v>1.2290917766721201</v>
      </c>
      <c r="AB884" s="33">
        <v>0.166273521921771</v>
      </c>
      <c r="AC884" s="33">
        <v>0.80127183839086502</v>
      </c>
      <c r="AD884" s="33">
        <v>0.37378623802793798</v>
      </c>
      <c r="AE884" s="33">
        <v>6.8706868222672607E-2</v>
      </c>
      <c r="AF884" s="33">
        <v>0.11304133915308601</v>
      </c>
      <c r="AG884" s="33">
        <v>-0.656227219789425</v>
      </c>
      <c r="AH884" s="33">
        <v>-1.83836260137782</v>
      </c>
      <c r="AI884" s="33">
        <v>1.7871389672381299</v>
      </c>
      <c r="AK884" cm="1">
        <f t="array" ref="AK884">MMULT(Z884:AI884,MMULT($AA$16:$AJ$25,TRANSPOSE(Z884:AI884)))</f>
        <v>1.3481799965243497E-3</v>
      </c>
      <c r="AL884">
        <f t="shared" si="73"/>
        <v>3.6717570678414302E-2</v>
      </c>
      <c r="AM884" s="43" cm="1">
        <f t="array" ref="AM884">MMULT($Y$6:$AH$6,TRANSPOSE(Z884:AI884))</f>
        <v>1.5613058866161478E-2</v>
      </c>
      <c r="BK884" s="4"/>
    </row>
    <row r="885" spans="1:63" ht="12.75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33">
        <v>-1.04599108572459</v>
      </c>
      <c r="AA885" s="33">
        <v>1.23074897081429</v>
      </c>
      <c r="AB885" s="33">
        <v>0.166068530711344</v>
      </c>
      <c r="AC885" s="33">
        <v>0.80203726986653801</v>
      </c>
      <c r="AD885" s="33">
        <v>0.37431696230064598</v>
      </c>
      <c r="AE885" s="33">
        <v>6.8873729462361602E-2</v>
      </c>
      <c r="AF885" s="33">
        <v>0.11261037762437601</v>
      </c>
      <c r="AG885" s="33">
        <v>-0.65722855236518596</v>
      </c>
      <c r="AH885" s="33">
        <v>-1.84086100935797</v>
      </c>
      <c r="AI885" s="33">
        <v>1.78942480666694</v>
      </c>
      <c r="AK885" cm="1">
        <f t="array" ref="AK885">MMULT(Z885:AI885,MMULT($AA$16:$AJ$25,TRANSPOSE(Z885:AI885)))</f>
        <v>1.3515939607775143E-3</v>
      </c>
      <c r="AL885">
        <f t="shared" si="73"/>
        <v>3.6764030801552681E-2</v>
      </c>
      <c r="AM885" s="43" cm="1">
        <f t="array" ref="AM885">MMULT($Y$6:$AH$6,TRANSPOSE(Z885:AI885))</f>
        <v>1.5631750781384481E-2</v>
      </c>
      <c r="BK885" s="4"/>
    </row>
    <row r="886" spans="1:63" ht="12.75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33">
        <v>-1.04726144298859</v>
      </c>
      <c r="AA886" s="33">
        <v>1.2324061649564699</v>
      </c>
      <c r="AB886" s="33">
        <v>0.16586353950091701</v>
      </c>
      <c r="AC886" s="33">
        <v>0.80280270134221099</v>
      </c>
      <c r="AD886" s="33">
        <v>0.37484768657335499</v>
      </c>
      <c r="AE886" s="33">
        <v>6.9040590702050597E-2</v>
      </c>
      <c r="AF886" s="33">
        <v>0.11217941609566601</v>
      </c>
      <c r="AG886" s="33">
        <v>-0.65822988494094703</v>
      </c>
      <c r="AH886" s="33">
        <v>-1.84335941733813</v>
      </c>
      <c r="AI886" s="33">
        <v>1.7917106460957399</v>
      </c>
      <c r="AK886" cm="1">
        <f t="array" ref="AK886">MMULT(Z886:AI886,MMULT($AA$16:$AJ$25,TRANSPOSE(Z886:AI886)))</f>
        <v>1.3550123445550725E-3</v>
      </c>
      <c r="AL886">
        <f t="shared" si="73"/>
        <v>3.6810492316119221E-2</v>
      </c>
      <c r="AM886" s="43" cm="1">
        <f t="array" ref="AM886">MMULT($Y$6:$AH$6,TRANSPOSE(Z886:AI886))</f>
        <v>1.5650442696607487E-2</v>
      </c>
      <c r="BK886" s="4"/>
    </row>
    <row r="887" spans="1:63" ht="12.75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33">
        <v>-1.0485318002525901</v>
      </c>
      <c r="AA887" s="33">
        <v>1.2340633590986401</v>
      </c>
      <c r="AB887" s="33">
        <v>0.16565854829049001</v>
      </c>
      <c r="AC887" s="33">
        <v>0.80356813281788397</v>
      </c>
      <c r="AD887" s="33">
        <v>0.37537841084606299</v>
      </c>
      <c r="AE887" s="33">
        <v>6.9207451941739606E-2</v>
      </c>
      <c r="AF887" s="33">
        <v>0.11174845456695599</v>
      </c>
      <c r="AG887" s="33">
        <v>-0.65923121751670799</v>
      </c>
      <c r="AH887" s="33">
        <v>-1.84585782531828</v>
      </c>
      <c r="AI887" s="33">
        <v>1.79399648552455</v>
      </c>
      <c r="AK887" cm="1">
        <f t="array" ref="AK887">MMULT(Z887:AI887,MMULT($AA$16:$AJ$25,TRANSPOSE(Z887:AI887)))</f>
        <v>1.3584351478570212E-3</v>
      </c>
      <c r="AL887">
        <f t="shared" si="73"/>
        <v>3.6856955216851825E-2</v>
      </c>
      <c r="AM887" s="43" cm="1">
        <f t="array" ref="AM887">MMULT($Y$6:$AH$6,TRANSPOSE(Z887:AI887))</f>
        <v>1.566913461183049E-2</v>
      </c>
      <c r="BK887" s="4"/>
    </row>
    <row r="888" spans="1:63" ht="12.75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33">
        <v>-1.0498021575165899</v>
      </c>
      <c r="AA888" s="33">
        <v>1.23572055324082</v>
      </c>
      <c r="AB888" s="33">
        <v>0.16545355708006401</v>
      </c>
      <c r="AC888" s="33">
        <v>0.80433356429355696</v>
      </c>
      <c r="AD888" s="33">
        <v>0.375909135118771</v>
      </c>
      <c r="AE888" s="33">
        <v>6.9374313181428601E-2</v>
      </c>
      <c r="AF888" s="33">
        <v>0.11131749303824599</v>
      </c>
      <c r="AG888" s="33">
        <v>-0.66023255009246795</v>
      </c>
      <c r="AH888" s="33">
        <v>-1.84835623329843</v>
      </c>
      <c r="AI888" s="33">
        <v>1.7962823249533599</v>
      </c>
      <c r="AK888" cm="1">
        <f t="array" ref="AK888">MMULT(Z888:AI888,MMULT($AA$16:$AJ$25,TRANSPOSE(Z888:AI888)))</f>
        <v>1.3618623706833661E-3</v>
      </c>
      <c r="AL888">
        <f t="shared" si="73"/>
        <v>3.6903419498514854E-2</v>
      </c>
      <c r="AM888" s="43" cm="1">
        <f t="array" ref="AM888">MMULT($Y$6:$AH$6,TRANSPOSE(Z888:AI888))</f>
        <v>1.5687826527053528E-2</v>
      </c>
      <c r="BK888" s="4"/>
    </row>
    <row r="889" spans="1:63" ht="12.75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33">
        <v>-1.0510725147805999</v>
      </c>
      <c r="AA889" s="33">
        <v>1.2373777473829899</v>
      </c>
      <c r="AB889" s="33">
        <v>0.16524856586963699</v>
      </c>
      <c r="AC889" s="33">
        <v>0.80509899576923005</v>
      </c>
      <c r="AD889" s="33">
        <v>0.37643985939148</v>
      </c>
      <c r="AE889" s="33">
        <v>6.9541174421117596E-2</v>
      </c>
      <c r="AF889" s="33">
        <v>0.11088653150953599</v>
      </c>
      <c r="AG889" s="33">
        <v>-0.66123388266823002</v>
      </c>
      <c r="AH889" s="33">
        <v>-1.85085464127859</v>
      </c>
      <c r="AI889" s="33">
        <v>1.7985681643821601</v>
      </c>
      <c r="AK889" cm="1">
        <f t="array" ref="AK889">MMULT(Z889:AI889,MMULT($AA$16:$AJ$25,TRANSPOSE(Z889:AI889)))</f>
        <v>1.3652940130341007E-3</v>
      </c>
      <c r="AL889">
        <f t="shared" si="73"/>
        <v>3.6949885155898664E-2</v>
      </c>
      <c r="AM889" s="43" cm="1">
        <f t="array" ref="AM889">MMULT($Y$6:$AH$6,TRANSPOSE(Z889:AI889))</f>
        <v>1.5706518442276485E-2</v>
      </c>
      <c r="BK889" s="4"/>
    </row>
    <row r="890" spans="1:63" ht="12.75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33">
        <v>-1.0523428720446</v>
      </c>
      <c r="AA890" s="33">
        <v>1.23903494152517</v>
      </c>
      <c r="AB890" s="33">
        <v>0.16504357465920999</v>
      </c>
      <c r="AC890" s="33">
        <v>0.80586442724490304</v>
      </c>
      <c r="AD890" s="33">
        <v>0.37697058366418801</v>
      </c>
      <c r="AE890" s="33">
        <v>6.9708035660805606E-2</v>
      </c>
      <c r="AF890" s="33">
        <v>0.11045556998082599</v>
      </c>
      <c r="AG890" s="33">
        <v>-0.66223521524399098</v>
      </c>
      <c r="AH890" s="33">
        <v>-1.85335304925874</v>
      </c>
      <c r="AI890" s="33">
        <v>1.8008540038109699</v>
      </c>
      <c r="AK890" cm="1">
        <f t="array" ref="AK890">MMULT(Z890:AI890,MMULT($AA$16:$AJ$25,TRANSPOSE(Z890:AI890)))</f>
        <v>1.3687300749092289E-3</v>
      </c>
      <c r="AL890">
        <f t="shared" ref="AL890:AL953" si="74">SQRT(AK890)</f>
        <v>3.699635218381981E-2</v>
      </c>
      <c r="AM890" s="43" cm="1">
        <f t="array" ref="AM890">MMULT($Y$6:$AH$6,TRANSPOSE(Z890:AI890))</f>
        <v>1.5725210357499519E-2</v>
      </c>
      <c r="BK890" s="4"/>
    </row>
    <row r="891" spans="1:63" ht="12.75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33">
        <v>-1.0536132293086</v>
      </c>
      <c r="AA891" s="33">
        <v>1.2406921356673399</v>
      </c>
      <c r="AB891" s="33">
        <v>0.16483858344878299</v>
      </c>
      <c r="AC891" s="33">
        <v>0.80662985872057602</v>
      </c>
      <c r="AD891" s="33">
        <v>0.37750130793689701</v>
      </c>
      <c r="AE891" s="33">
        <v>6.9874896900494601E-2</v>
      </c>
      <c r="AF891" s="33">
        <v>0.11002460845211599</v>
      </c>
      <c r="AG891" s="33">
        <v>-0.66323654781975105</v>
      </c>
      <c r="AH891" s="33">
        <v>-1.8558514572389</v>
      </c>
      <c r="AI891" s="33">
        <v>1.80313984323978</v>
      </c>
      <c r="AK891" cm="1">
        <f t="array" ref="AK891">MMULT(Z891:AI891,MMULT($AA$16:$AJ$25,TRANSPOSE(Z891:AI891)))</f>
        <v>1.372170556308751E-3</v>
      </c>
      <c r="AL891">
        <f t="shared" si="74"/>
        <v>3.7042820577120626E-2</v>
      </c>
      <c r="AM891" s="43" cm="1">
        <f t="array" ref="AM891">MMULT($Y$6:$AH$6,TRANSPOSE(Z891:AI891))</f>
        <v>1.5743902272722536E-2</v>
      </c>
      <c r="BK891" s="4"/>
    </row>
    <row r="892" spans="1:63" ht="12.75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33">
        <v>-1.0548835865726001</v>
      </c>
      <c r="AA892" s="33">
        <v>1.2423493298095201</v>
      </c>
      <c r="AB892" s="33">
        <v>0.164633592238356</v>
      </c>
      <c r="AC892" s="33">
        <v>0.807395290196249</v>
      </c>
      <c r="AD892" s="33">
        <v>0.37803203220960502</v>
      </c>
      <c r="AE892" s="33">
        <v>7.0041758140183596E-2</v>
      </c>
      <c r="AF892" s="33">
        <v>0.10959364692340599</v>
      </c>
      <c r="AG892" s="33">
        <v>-0.66423788039551201</v>
      </c>
      <c r="AH892" s="33">
        <v>-1.85834986521905</v>
      </c>
      <c r="AI892" s="33">
        <v>1.8054256826685899</v>
      </c>
      <c r="AK892" cm="1">
        <f t="array" ref="AK892">MMULT(Z892:AI892,MMULT($AA$16:$AJ$25,TRANSPOSE(Z892:AI892)))</f>
        <v>1.3756154572326642E-3</v>
      </c>
      <c r="AL892">
        <f t="shared" si="74"/>
        <v>3.70892903306691E-2</v>
      </c>
      <c r="AM892" s="43" cm="1">
        <f t="array" ref="AM892">MMULT($Y$6:$AH$6,TRANSPOSE(Z892:AI892))</f>
        <v>1.5762594187945574E-2</v>
      </c>
      <c r="BK892" s="4"/>
    </row>
    <row r="893" spans="1:63" ht="12.75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33">
        <v>-1.0561539438366001</v>
      </c>
      <c r="AA893" s="33">
        <v>1.24400652395169</v>
      </c>
      <c r="AB893" s="33">
        <v>0.164428601027929</v>
      </c>
      <c r="AC893" s="33">
        <v>0.80816072167192199</v>
      </c>
      <c r="AD893" s="33">
        <v>0.37856275648231302</v>
      </c>
      <c r="AE893" s="33">
        <v>7.0208619379872605E-2</v>
      </c>
      <c r="AF893" s="33">
        <v>0.10916268539469599</v>
      </c>
      <c r="AG893" s="33">
        <v>-0.66523921297127298</v>
      </c>
      <c r="AH893" s="33">
        <v>-1.8608482731992</v>
      </c>
      <c r="AI893" s="33">
        <v>1.8077115220973901</v>
      </c>
      <c r="AK893" cm="1">
        <f t="array" ref="AK893">MMULT(Z893:AI893,MMULT($AA$16:$AJ$25,TRANSPOSE(Z893:AI893)))</f>
        <v>1.3790647776809593E-3</v>
      </c>
      <c r="AL893">
        <f t="shared" si="74"/>
        <v>3.7135761439358685E-2</v>
      </c>
      <c r="AM893" s="43" cm="1">
        <f t="array" ref="AM893">MMULT($Y$6:$AH$6,TRANSPOSE(Z893:AI893))</f>
        <v>1.5781286103168528E-2</v>
      </c>
      <c r="BK893" s="4"/>
    </row>
    <row r="894" spans="1:63" ht="12.75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33">
        <v>-1.0574243011005999</v>
      </c>
      <c r="AA894" s="33">
        <v>1.2456637180938599</v>
      </c>
      <c r="AB894" s="33">
        <v>0.164223609817502</v>
      </c>
      <c r="AC894" s="33">
        <v>0.80892615314759497</v>
      </c>
      <c r="AD894" s="33">
        <v>0.37909348075502203</v>
      </c>
      <c r="AE894" s="33">
        <v>7.0375480619561601E-2</v>
      </c>
      <c r="AF894" s="33">
        <v>0.10873172386598599</v>
      </c>
      <c r="AG894" s="33">
        <v>-0.66624054554703405</v>
      </c>
      <c r="AH894" s="33">
        <v>-1.86334668117936</v>
      </c>
      <c r="AI894" s="33">
        <v>1.8099973615261999</v>
      </c>
      <c r="AK894" cm="1">
        <f t="array" ref="AK894">MMULT(Z894:AI894,MMULT($AA$16:$AJ$25,TRANSPOSE(Z894:AI894)))</f>
        <v>1.3825185176536577E-3</v>
      </c>
      <c r="AL894">
        <f t="shared" si="74"/>
        <v>3.7182233898108617E-2</v>
      </c>
      <c r="AM894" s="43" cm="1">
        <f t="array" ref="AM894">MMULT($Y$6:$AH$6,TRANSPOSE(Z894:AI894))</f>
        <v>1.5799978018391548E-2</v>
      </c>
      <c r="BK894" s="4"/>
    </row>
    <row r="895" spans="1:63" ht="12.75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33">
        <v>-1.05869465836461</v>
      </c>
      <c r="AA895" s="33">
        <v>1.24732091223604</v>
      </c>
      <c r="AB895" s="33">
        <v>0.16401861860707501</v>
      </c>
      <c r="AC895" s="33">
        <v>0.80969158462326796</v>
      </c>
      <c r="AD895" s="33">
        <v>0.37962420502772998</v>
      </c>
      <c r="AE895" s="33">
        <v>7.0542341859250596E-2</v>
      </c>
      <c r="AF895" s="33">
        <v>0.10830076233727599</v>
      </c>
      <c r="AG895" s="33">
        <v>-0.66724187812279501</v>
      </c>
      <c r="AH895" s="33">
        <v>-1.86584508915951</v>
      </c>
      <c r="AI895" s="33">
        <v>1.8122832009550101</v>
      </c>
      <c r="AK895" cm="1">
        <f t="array" ref="AK895">MMULT(Z895:AI895,MMULT($AA$16:$AJ$25,TRANSPOSE(Z895:AI895)))</f>
        <v>1.3859766771507501E-3</v>
      </c>
      <c r="AL895">
        <f t="shared" si="74"/>
        <v>3.7228707701862956E-2</v>
      </c>
      <c r="AM895" s="43" cm="1">
        <f t="array" ref="AM895">MMULT($Y$6:$AH$6,TRANSPOSE(Z895:AI895))</f>
        <v>1.5818669933614568E-2</v>
      </c>
      <c r="BK895" s="4"/>
    </row>
    <row r="896" spans="1:63" ht="12.75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33">
        <v>-1.05996501562861</v>
      </c>
      <c r="AA896" s="33">
        <v>1.2489781063782099</v>
      </c>
      <c r="AB896" s="33">
        <v>0.16381362739664801</v>
      </c>
      <c r="AC896" s="33">
        <v>0.81045701609894105</v>
      </c>
      <c r="AD896" s="33">
        <v>0.38015492930043898</v>
      </c>
      <c r="AE896" s="33">
        <v>7.0709203098939605E-2</v>
      </c>
      <c r="AF896" s="33">
        <v>0.10786980080856599</v>
      </c>
      <c r="AG896" s="33">
        <v>-0.66824321069855597</v>
      </c>
      <c r="AH896" s="33">
        <v>-1.86834349713966</v>
      </c>
      <c r="AI896" s="33">
        <v>1.81456904038381</v>
      </c>
      <c r="AK896" cm="1">
        <f t="array" ref="AK896">MMULT(Z896:AI896,MMULT($AA$16:$AJ$25,TRANSPOSE(Z896:AI896)))</f>
        <v>1.3894392561722218E-3</v>
      </c>
      <c r="AL896">
        <f t="shared" si="74"/>
        <v>3.7275182845590733E-2</v>
      </c>
      <c r="AM896" s="43" cm="1">
        <f t="array" ref="AM896">MMULT($Y$6:$AH$6,TRANSPOSE(Z896:AI896))</f>
        <v>1.5837361848837526E-2</v>
      </c>
      <c r="BK896" s="4"/>
    </row>
    <row r="897" spans="1:63" ht="12.75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33">
        <v>-1.0612353728926101</v>
      </c>
      <c r="AA897" s="33">
        <v>1.2506353005203901</v>
      </c>
      <c r="AB897" s="33">
        <v>0.16360863618622101</v>
      </c>
      <c r="AC897" s="33">
        <v>0.81122244757461404</v>
      </c>
      <c r="AD897" s="33">
        <v>0.38068565357314699</v>
      </c>
      <c r="AE897" s="33">
        <v>7.08760643386286E-2</v>
      </c>
      <c r="AF897" s="33">
        <v>0.10743883927985599</v>
      </c>
      <c r="AG897" s="33">
        <v>-0.66924454327431704</v>
      </c>
      <c r="AH897" s="33">
        <v>-1.87084190511982</v>
      </c>
      <c r="AI897" s="33">
        <v>1.8168548798126201</v>
      </c>
      <c r="AK897" cm="1">
        <f t="array" ref="AK897">MMULT(Z897:AI897,MMULT($AA$16:$AJ$25,TRANSPOSE(Z897:AI897)))</f>
        <v>1.3929062547181003E-3</v>
      </c>
      <c r="AL897">
        <f t="shared" si="74"/>
        <v>3.7321659324286487E-2</v>
      </c>
      <c r="AM897" s="43" cm="1">
        <f t="array" ref="AM897">MMULT($Y$6:$AH$6,TRANSPOSE(Z897:AI897))</f>
        <v>1.5856053764060577E-2</v>
      </c>
      <c r="BK897" s="4"/>
    </row>
    <row r="898" spans="1:63" ht="12.75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33">
        <v>-1.0625057301566101</v>
      </c>
      <c r="AA898" s="33">
        <v>1.25229249466256</v>
      </c>
      <c r="AB898" s="33">
        <v>0.16340364497579399</v>
      </c>
      <c r="AC898" s="33">
        <v>0.81198787905028702</v>
      </c>
      <c r="AD898" s="33">
        <v>0.38121637784585499</v>
      </c>
      <c r="AE898" s="33">
        <v>7.1042925578317595E-2</v>
      </c>
      <c r="AF898" s="33">
        <v>0.10700787775114599</v>
      </c>
      <c r="AG898" s="33">
        <v>-0.670245875850078</v>
      </c>
      <c r="AH898" s="33">
        <v>-1.87334031309997</v>
      </c>
      <c r="AI898" s="33">
        <v>1.8191407192414299</v>
      </c>
      <c r="AK898" cm="1">
        <f t="array" ref="AK898">MMULT(Z898:AI898,MMULT($AA$16:$AJ$25,TRANSPOSE(Z898:AI898)))</f>
        <v>1.3963776727883624E-3</v>
      </c>
      <c r="AL898">
        <f t="shared" si="74"/>
        <v>3.7368137132968812E-2</v>
      </c>
      <c r="AM898" s="43" cm="1">
        <f t="array" ref="AM898">MMULT($Y$6:$AH$6,TRANSPOSE(Z898:AI898))</f>
        <v>1.587474567928358E-2</v>
      </c>
      <c r="BK898" s="4"/>
    </row>
    <row r="899" spans="1:63" ht="12.75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33">
        <v>-1.0637760874206099</v>
      </c>
      <c r="AA899" s="33">
        <v>1.2539496888047399</v>
      </c>
      <c r="AB899" s="33">
        <v>0.16319865376536699</v>
      </c>
      <c r="AC899" s="33">
        <v>0.81275331052596</v>
      </c>
      <c r="AD899" s="33">
        <v>0.381747102118564</v>
      </c>
      <c r="AE899" s="33">
        <v>7.1209786818006604E-2</v>
      </c>
      <c r="AF899" s="33">
        <v>0.10657691622243599</v>
      </c>
      <c r="AG899" s="33">
        <v>-0.67124720842583896</v>
      </c>
      <c r="AH899" s="33">
        <v>-1.8758387210801299</v>
      </c>
      <c r="AI899" s="33">
        <v>1.8214265586702401</v>
      </c>
      <c r="AK899" cm="1">
        <f t="array" ref="AK899">MMULT(Z899:AI899,MMULT($AA$16:$AJ$25,TRANSPOSE(Z899:AI899)))</f>
        <v>1.3998535103830253E-3</v>
      </c>
      <c r="AL899">
        <f t="shared" si="74"/>
        <v>3.7414616266681466E-2</v>
      </c>
      <c r="AM899" s="43" cm="1">
        <f t="array" ref="AM899">MMULT($Y$6:$AH$6,TRANSPOSE(Z899:AI899))</f>
        <v>1.5893437594506631E-2</v>
      </c>
      <c r="BK899" s="4"/>
    </row>
    <row r="900" spans="1:63" ht="12.75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33">
        <v>-1.06504644468462</v>
      </c>
      <c r="AA900" s="33">
        <v>1.25560688294691</v>
      </c>
      <c r="AB900" s="33">
        <v>0.16299366255493999</v>
      </c>
      <c r="AC900" s="33">
        <v>0.81351874200163299</v>
      </c>
      <c r="AD900" s="33">
        <v>0.382277826391272</v>
      </c>
      <c r="AE900" s="33">
        <v>7.13766480576946E-2</v>
      </c>
      <c r="AF900" s="33">
        <v>0.10614595469372699</v>
      </c>
      <c r="AG900" s="33">
        <v>-0.67224854100160003</v>
      </c>
      <c r="AH900" s="33">
        <v>-1.8783371290602799</v>
      </c>
      <c r="AI900" s="33">
        <v>1.82371239809904</v>
      </c>
      <c r="AK900" cm="1">
        <f t="array" ref="AK900">MMULT(Z900:AI900,MMULT($AA$16:$AJ$25,TRANSPOSE(Z900:AI900)))</f>
        <v>1.4033337675020685E-3</v>
      </c>
      <c r="AL900">
        <f t="shared" si="74"/>
        <v>3.7461096720492158E-2</v>
      </c>
      <c r="AM900" s="43" cm="1">
        <f t="array" ref="AM900">MMULT($Y$6:$AH$6,TRANSPOSE(Z900:AI900))</f>
        <v>1.5912129509729572E-2</v>
      </c>
      <c r="BK900" s="4"/>
    </row>
    <row r="901" spans="1:63" ht="12.75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33">
        <v>-1.06631680194862</v>
      </c>
      <c r="AA901" s="33">
        <v>1.2572640770890899</v>
      </c>
      <c r="AB901" s="33">
        <v>0.162788671344513</v>
      </c>
      <c r="AC901" s="33">
        <v>0.81428417347730597</v>
      </c>
      <c r="AD901" s="33">
        <v>0.38280855066398101</v>
      </c>
      <c r="AE901" s="33">
        <v>7.1543509297383595E-2</v>
      </c>
      <c r="AF901" s="33">
        <v>0.10571499316501699</v>
      </c>
      <c r="AG901" s="33">
        <v>-0.67324987357736099</v>
      </c>
      <c r="AH901" s="33">
        <v>-1.8808355370404299</v>
      </c>
      <c r="AI901" s="33">
        <v>1.8259982375278501</v>
      </c>
      <c r="AK901" cm="1">
        <f t="array" ref="AK901">MMULT(Z901:AI901,MMULT($AA$16:$AJ$25,TRANSPOSE(Z901:AI901)))</f>
        <v>1.4068184441455105E-3</v>
      </c>
      <c r="AL901">
        <f t="shared" si="74"/>
        <v>3.7507578489493432E-2</v>
      </c>
      <c r="AM901" s="43" cm="1">
        <f t="array" ref="AM901">MMULT($Y$6:$AH$6,TRANSPOSE(Z901:AI901))</f>
        <v>1.5930821424952609E-2</v>
      </c>
      <c r="BK901" s="4"/>
    </row>
    <row r="902" spans="1:63" ht="12.75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33">
        <v>-1.06758715921262</v>
      </c>
      <c r="AA902" s="33">
        <v>1.2589212712312601</v>
      </c>
      <c r="AB902" s="33">
        <v>0.162583680134086</v>
      </c>
      <c r="AC902" s="33">
        <v>0.81504960495297896</v>
      </c>
      <c r="AD902" s="33">
        <v>0.38333927493668901</v>
      </c>
      <c r="AE902" s="33">
        <v>7.1710370537072604E-2</v>
      </c>
      <c r="AF902" s="33">
        <v>0.10528403163630699</v>
      </c>
      <c r="AG902" s="33">
        <v>-0.67425120615312195</v>
      </c>
      <c r="AH902" s="33">
        <v>-1.8833339450205899</v>
      </c>
      <c r="AI902" s="33">
        <v>1.82828407695666</v>
      </c>
      <c r="AK902" cm="1">
        <f t="array" ref="AK902">MMULT(Z902:AI902,MMULT($AA$16:$AJ$25,TRANSPOSE(Z902:AI902)))</f>
        <v>1.4103075403133465E-3</v>
      </c>
      <c r="AL902">
        <f t="shared" si="74"/>
        <v>3.7554061568801672E-2</v>
      </c>
      <c r="AM902" s="43" cm="1">
        <f t="array" ref="AM902">MMULT($Y$6:$AH$6,TRANSPOSE(Z902:AI902))</f>
        <v>1.5949513340175626E-2</v>
      </c>
      <c r="BK902" s="4"/>
    </row>
    <row r="903" spans="1:63" ht="12.75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33">
        <v>-1.0688575164766201</v>
      </c>
      <c r="AA903" s="33">
        <v>1.26057846537344</v>
      </c>
      <c r="AB903" s="33">
        <v>0.162378688923659</v>
      </c>
      <c r="AC903" s="33">
        <v>0.81581503642865205</v>
      </c>
      <c r="AD903" s="33">
        <v>0.38386999920939702</v>
      </c>
      <c r="AE903" s="33">
        <v>7.1877231776761599E-2</v>
      </c>
      <c r="AF903" s="33">
        <v>0.10485307010759699</v>
      </c>
      <c r="AG903" s="33">
        <v>-0.67525253872888302</v>
      </c>
      <c r="AH903" s="33">
        <v>-1.8858323530007399</v>
      </c>
      <c r="AI903" s="33">
        <v>1.8305699163854601</v>
      </c>
      <c r="AK903" cm="1">
        <f t="array" ref="AK903">MMULT(Z903:AI903,MMULT($AA$16:$AJ$25,TRANSPOSE(Z903:AI903)))</f>
        <v>1.4138010560055664E-3</v>
      </c>
      <c r="AL903">
        <f t="shared" si="74"/>
        <v>3.7600545953557198E-2</v>
      </c>
      <c r="AM903" s="43" cm="1">
        <f t="array" ref="AM903">MMULT($Y$6:$AH$6,TRANSPOSE(Z903:AI903))</f>
        <v>1.5968205255398618E-2</v>
      </c>
      <c r="BK903" s="4"/>
    </row>
    <row r="904" spans="1:63" ht="12.75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33">
        <v>-1.0701278737406199</v>
      </c>
      <c r="AA904" s="33">
        <v>1.2622356595156099</v>
      </c>
      <c r="AB904" s="33">
        <v>0.16217369771323201</v>
      </c>
      <c r="AC904" s="33">
        <v>0.81658046790432504</v>
      </c>
      <c r="AD904" s="33">
        <v>0.38440072348210602</v>
      </c>
      <c r="AE904" s="33">
        <v>7.2044093016450594E-2</v>
      </c>
      <c r="AF904" s="33">
        <v>0.10442210857888699</v>
      </c>
      <c r="AG904" s="33">
        <v>-0.67625387130464398</v>
      </c>
      <c r="AH904" s="33">
        <v>-1.8883307609808999</v>
      </c>
      <c r="AI904" s="33">
        <v>1.83285575581427</v>
      </c>
      <c r="AK904" cm="1">
        <f t="array" ref="AK904">MMULT(Z904:AI904,MMULT($AA$16:$AJ$25,TRANSPOSE(Z904:AI904)))</f>
        <v>1.4172989912221864E-3</v>
      </c>
      <c r="AL904">
        <f t="shared" si="74"/>
        <v>3.7647031638924557E-2</v>
      </c>
      <c r="AM904" s="43" cm="1">
        <f t="array" ref="AM904">MMULT($Y$6:$AH$6,TRANSPOSE(Z904:AI904))</f>
        <v>1.5986897170621635E-2</v>
      </c>
      <c r="BK904" s="4"/>
    </row>
    <row r="905" spans="1:63" ht="12.75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33">
        <v>-1.0713982310046199</v>
      </c>
      <c r="AA905" s="33">
        <v>1.26389285365779</v>
      </c>
      <c r="AB905" s="33">
        <v>0.16196870650280501</v>
      </c>
      <c r="AC905" s="33">
        <v>0.81734589937999802</v>
      </c>
      <c r="AD905" s="33">
        <v>0.38493144775481403</v>
      </c>
      <c r="AE905" s="33">
        <v>7.2210954256139603E-2</v>
      </c>
      <c r="AF905" s="33">
        <v>0.10399114705017699</v>
      </c>
      <c r="AG905" s="33">
        <v>-0.67725520388040505</v>
      </c>
      <c r="AH905" s="33">
        <v>-1.8908291689610499</v>
      </c>
      <c r="AI905" s="33">
        <v>1.8351415952430801</v>
      </c>
      <c r="AK905" cm="1">
        <f t="array" ref="AK905">MMULT(Z905:AI905,MMULT($AA$16:$AJ$25,TRANSPOSE(Z905:AI905)))</f>
        <v>1.4208013459631973E-3</v>
      </c>
      <c r="AL905">
        <f t="shared" si="74"/>
        <v>3.7693518620091668E-2</v>
      </c>
      <c r="AM905" s="43" cm="1">
        <f t="array" ref="AM905">MMULT($Y$6:$AH$6,TRANSPOSE(Z905:AI905))</f>
        <v>1.6005589085844672E-2</v>
      </c>
      <c r="BK905" s="4"/>
    </row>
    <row r="906" spans="1:63" ht="12.7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33">
        <v>-1.07266858826863</v>
      </c>
      <c r="AA906" s="33">
        <v>1.2655500477999599</v>
      </c>
      <c r="AB906" s="33">
        <v>0.16176371529237801</v>
      </c>
      <c r="AC906" s="33">
        <v>0.818111330855671</v>
      </c>
      <c r="AD906" s="33">
        <v>0.38546217202752298</v>
      </c>
      <c r="AE906" s="33">
        <v>7.2377815495828599E-2</v>
      </c>
      <c r="AF906" s="33">
        <v>0.10356018552146699</v>
      </c>
      <c r="AG906" s="33">
        <v>-0.67825653645616601</v>
      </c>
      <c r="AH906" s="33">
        <v>-1.8933275769412099</v>
      </c>
      <c r="AI906" s="33">
        <v>1.83742743467189</v>
      </c>
      <c r="AK906" cm="1">
        <f t="array" ref="AK906">MMULT(Z906:AI906,MMULT($AA$16:$AJ$25,TRANSPOSE(Z906:AI906)))</f>
        <v>1.4243081202286048E-3</v>
      </c>
      <c r="AL906">
        <f t="shared" si="74"/>
        <v>3.7740006892270236E-2</v>
      </c>
      <c r="AM906" s="43" cm="1">
        <f t="array" ref="AM906">MMULT($Y$6:$AH$6,TRANSPOSE(Z906:AI906))</f>
        <v>1.6024281001067675E-2</v>
      </c>
      <c r="BK906" s="4"/>
    </row>
    <row r="907" spans="1:63" ht="12.75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33">
        <v>-1.07393894553263</v>
      </c>
      <c r="AA907" s="33">
        <v>1.2672072419421401</v>
      </c>
      <c r="AB907" s="33">
        <v>0.16155872408195099</v>
      </c>
      <c r="AC907" s="33">
        <v>0.81887676233134399</v>
      </c>
      <c r="AD907" s="33">
        <v>0.38599289630023098</v>
      </c>
      <c r="AE907" s="33">
        <v>7.2544676735517594E-2</v>
      </c>
      <c r="AF907" s="33">
        <v>0.10312922399275699</v>
      </c>
      <c r="AG907" s="33">
        <v>-0.67925786903192698</v>
      </c>
      <c r="AH907" s="33">
        <v>-1.8958259849213599</v>
      </c>
      <c r="AI907" s="33">
        <v>1.8397132741006901</v>
      </c>
      <c r="AK907" cm="1">
        <f t="array" ref="AK907">MMULT(Z907:AI907,MMULT($AA$16:$AJ$25,TRANSPOSE(Z907:AI907)))</f>
        <v>1.4278193140183934E-3</v>
      </c>
      <c r="AL907">
        <f t="shared" si="74"/>
        <v>3.7786496450695102E-2</v>
      </c>
      <c r="AM907" s="43" cm="1">
        <f t="array" ref="AM907">MMULT($Y$6:$AH$6,TRANSPOSE(Z907:AI907))</f>
        <v>1.6042972916290664E-2</v>
      </c>
      <c r="BK907" s="4"/>
    </row>
    <row r="908" spans="1:63" ht="12.75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33">
        <v>-1.0752093027966301</v>
      </c>
      <c r="AA908" s="33">
        <v>1.26886443608431</v>
      </c>
      <c r="AB908" s="33">
        <v>0.16135373287152399</v>
      </c>
      <c r="AC908" s="33">
        <v>0.81964219380701697</v>
      </c>
      <c r="AD908" s="33">
        <v>0.38652362057293899</v>
      </c>
      <c r="AE908" s="33">
        <v>7.2711537975206603E-2</v>
      </c>
      <c r="AF908" s="33">
        <v>0.10269826246404699</v>
      </c>
      <c r="AG908" s="33">
        <v>-0.68025920160768805</v>
      </c>
      <c r="AH908" s="33">
        <v>-1.8983243929015099</v>
      </c>
      <c r="AI908" s="33">
        <v>1.8419991135295</v>
      </c>
      <c r="AK908" cm="1">
        <f t="array" ref="AK908">MMULT(Z908:AI908,MMULT($AA$16:$AJ$25,TRANSPOSE(Z908:AI908)))</f>
        <v>1.4313349273325769E-3</v>
      </c>
      <c r="AL908">
        <f t="shared" si="74"/>
        <v>3.7832987290624787E-2</v>
      </c>
      <c r="AM908" s="43" cm="1">
        <f t="array" ref="AM908">MMULT($Y$6:$AH$6,TRANSPOSE(Z908:AI908))</f>
        <v>1.6061664831513667E-2</v>
      </c>
      <c r="BK908" s="4"/>
    </row>
    <row r="909" spans="1:63" ht="12.75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33">
        <v>-1.0764796600606299</v>
      </c>
      <c r="AA909" s="33">
        <v>1.2705216302264899</v>
      </c>
      <c r="AB909" s="33">
        <v>0.16114874166109699</v>
      </c>
      <c r="AC909" s="33">
        <v>0.82040762528268996</v>
      </c>
      <c r="AD909" s="33">
        <v>0.38705434484564799</v>
      </c>
      <c r="AE909" s="33">
        <v>7.2878399214895598E-2</v>
      </c>
      <c r="AF909" s="33">
        <v>0.10226730093533699</v>
      </c>
      <c r="AG909" s="33">
        <v>-0.68126053418344901</v>
      </c>
      <c r="AH909" s="33">
        <v>-1.9008228008816701</v>
      </c>
      <c r="AI909" s="33">
        <v>1.8442849529583101</v>
      </c>
      <c r="AK909" cm="1">
        <f t="array" ref="AK909">MMULT(Z909:AI909,MMULT($AA$16:$AJ$25,TRANSPOSE(Z909:AI909)))</f>
        <v>1.4348549601711615E-3</v>
      </c>
      <c r="AL909">
        <f t="shared" si="74"/>
        <v>3.7879479407340877E-2</v>
      </c>
      <c r="AM909" s="43" cm="1">
        <f t="array" ref="AM909">MMULT($Y$6:$AH$6,TRANSPOSE(Z909:AI909))</f>
        <v>1.6080356746736718E-2</v>
      </c>
      <c r="BK909" s="4"/>
    </row>
    <row r="910" spans="1:63" ht="12.75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33">
        <v>-1.0777500173246299</v>
      </c>
      <c r="AA910" s="33">
        <v>1.27217882436866</v>
      </c>
      <c r="AB910" s="33">
        <v>0.16094375045067</v>
      </c>
      <c r="AC910" s="33">
        <v>0.82117305675836305</v>
      </c>
      <c r="AD910" s="33">
        <v>0.387585069118356</v>
      </c>
      <c r="AE910" s="33">
        <v>7.3045260454583594E-2</v>
      </c>
      <c r="AF910" s="33">
        <v>0.10183633940662699</v>
      </c>
      <c r="AG910" s="33">
        <v>-0.68226186675920997</v>
      </c>
      <c r="AH910" s="33">
        <v>-1.9033212088618201</v>
      </c>
      <c r="AI910" s="33">
        <v>1.84657079238711</v>
      </c>
      <c r="AK910" cm="1">
        <f t="array" ref="AK910">MMULT(Z910:AI910,MMULT($AA$16:$AJ$25,TRANSPOSE(Z910:AI910)))</f>
        <v>1.4383794125341228E-3</v>
      </c>
      <c r="AL910">
        <f t="shared" si="74"/>
        <v>3.7925972796147532E-2</v>
      </c>
      <c r="AM910" s="43" cm="1">
        <f t="array" ref="AM910">MMULT($Y$6:$AH$6,TRANSPOSE(Z910:AI910))</f>
        <v>1.6099048661959672E-2</v>
      </c>
      <c r="BK910" s="4"/>
    </row>
    <row r="911" spans="1:63" ht="12.75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33">
        <v>-1.07902037458864</v>
      </c>
      <c r="AA911" s="33">
        <v>1.2738360185108399</v>
      </c>
      <c r="AB911" s="33">
        <v>0.160738759240243</v>
      </c>
      <c r="AC911" s="33">
        <v>0.82193848823403604</v>
      </c>
      <c r="AD911" s="33">
        <v>0.388115793391065</v>
      </c>
      <c r="AE911" s="33">
        <v>7.3212121694272603E-2</v>
      </c>
      <c r="AF911" s="33">
        <v>0.10140537787791699</v>
      </c>
      <c r="AG911" s="33">
        <v>-0.68326319933497104</v>
      </c>
      <c r="AH911" s="33">
        <v>-1.9058196168419701</v>
      </c>
      <c r="AI911" s="33">
        <v>1.8488566318159201</v>
      </c>
      <c r="AK911" cm="1">
        <f t="array" ref="AK911">MMULT(Z911:AI911,MMULT($AA$16:$AJ$25,TRANSPOSE(Z911:AI911)))</f>
        <v>1.4419082844214898E-3</v>
      </c>
      <c r="AL911">
        <f t="shared" si="74"/>
        <v>3.797246745237251E-2</v>
      </c>
      <c r="AM911" s="43" cm="1">
        <f t="array" ref="AM911">MMULT($Y$6:$AH$6,TRANSPOSE(Z911:AI911))</f>
        <v>1.6117740577182696E-2</v>
      </c>
      <c r="BK911" s="4"/>
    </row>
    <row r="912" spans="1:63" ht="12.75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33">
        <v>-1.08029073185264</v>
      </c>
      <c r="AA912" s="33">
        <v>1.2754932126530101</v>
      </c>
      <c r="AB912" s="33">
        <v>0.160533768029816</v>
      </c>
      <c r="AC912" s="33">
        <v>0.82270391970970902</v>
      </c>
      <c r="AD912" s="33">
        <v>0.38864651766377301</v>
      </c>
      <c r="AE912" s="33">
        <v>7.3378982933961598E-2</v>
      </c>
      <c r="AF912" s="33">
        <v>0.10097441634920699</v>
      </c>
      <c r="AG912" s="33">
        <v>-0.684264531910732</v>
      </c>
      <c r="AH912" s="33">
        <v>-1.9083180248221301</v>
      </c>
      <c r="AI912" s="33">
        <v>1.85114247124473</v>
      </c>
      <c r="AK912" cm="1">
        <f t="array" ref="AK912">MMULT(Z912:AI912,MMULT($AA$16:$AJ$25,TRANSPOSE(Z912:AI912)))</f>
        <v>1.445441575833247E-3</v>
      </c>
      <c r="AL912">
        <f t="shared" si="74"/>
        <v>3.8018963371365705E-2</v>
      </c>
      <c r="AM912" s="43" cm="1">
        <f t="array" ref="AM912">MMULT($Y$6:$AH$6,TRANSPOSE(Z912:AI912))</f>
        <v>1.6136432492405713E-2</v>
      </c>
      <c r="BK912" s="4"/>
    </row>
    <row r="913" spans="1:63" ht="12.75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33">
        <v>-1.0815610891166401</v>
      </c>
      <c r="AA913" s="33">
        <v>1.27715040679519</v>
      </c>
      <c r="AB913" s="33">
        <v>0.16032877681938901</v>
      </c>
      <c r="AC913" s="33">
        <v>0.823469351185382</v>
      </c>
      <c r="AD913" s="33">
        <v>0.38917724193648101</v>
      </c>
      <c r="AE913" s="33">
        <v>7.3545844173650607E-2</v>
      </c>
      <c r="AF913" s="33">
        <v>0.10054345482049699</v>
      </c>
      <c r="AG913" s="33">
        <v>-0.68526586448649296</v>
      </c>
      <c r="AH913" s="33">
        <v>-1.9108164328022801</v>
      </c>
      <c r="AI913" s="33">
        <v>1.8534283106735401</v>
      </c>
      <c r="AK913" cm="1">
        <f t="array" ref="AK913">MMULT(Z913:AI913,MMULT($AA$16:$AJ$25,TRANSPOSE(Z913:AI913)))</f>
        <v>1.4489792867693951E-3</v>
      </c>
      <c r="AL913">
        <f t="shared" si="74"/>
        <v>3.8065460548499803E-2</v>
      </c>
      <c r="AM913" s="43" cm="1">
        <f t="array" ref="AM913">MMULT($Y$6:$AH$6,TRANSPOSE(Z913:AI913))</f>
        <v>1.615512440762875E-2</v>
      </c>
      <c r="BK913" s="4"/>
    </row>
    <row r="914" spans="1:63" ht="12.75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33">
        <v>-1.0828314463806401</v>
      </c>
      <c r="AA914" s="33">
        <v>1.2788076009373599</v>
      </c>
      <c r="AB914" s="33">
        <v>0.16012378560896201</v>
      </c>
      <c r="AC914" s="33">
        <v>0.82423478266105499</v>
      </c>
      <c r="AD914" s="33">
        <v>0.38970796620919002</v>
      </c>
      <c r="AE914" s="33">
        <v>7.3712705413339602E-2</v>
      </c>
      <c r="AF914" s="33">
        <v>0.10011249329178699</v>
      </c>
      <c r="AG914" s="33">
        <v>-0.68626719706225403</v>
      </c>
      <c r="AH914" s="33">
        <v>-1.9133148407824401</v>
      </c>
      <c r="AI914" s="33">
        <v>1.85571415010234</v>
      </c>
      <c r="AK914" cm="1">
        <f t="array" ref="AK914">MMULT(Z914:AI914,MMULT($AA$16:$AJ$25,TRANSPOSE(Z914:AI914)))</f>
        <v>1.4525214172299299E-3</v>
      </c>
      <c r="AL914">
        <f t="shared" si="74"/>
        <v>3.8111958979169906E-2</v>
      </c>
      <c r="AM914" s="43" cm="1">
        <f t="array" ref="AM914">MMULT($Y$6:$AH$6,TRANSPOSE(Z914:AI914))</f>
        <v>1.6173816322851718E-2</v>
      </c>
      <c r="BK914" s="4"/>
    </row>
    <row r="915" spans="1:63" ht="12.75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33">
        <v>-1.0841018036446399</v>
      </c>
      <c r="AA915" s="33">
        <v>1.28046479507954</v>
      </c>
      <c r="AB915" s="33">
        <v>0.15991879439853501</v>
      </c>
      <c r="AC915" s="33">
        <v>0.82500021413672797</v>
      </c>
      <c r="AD915" s="33">
        <v>0.39023869048189802</v>
      </c>
      <c r="AE915" s="33">
        <v>7.3879566653028597E-2</v>
      </c>
      <c r="AF915" s="33">
        <v>9.9681531763076994E-2</v>
      </c>
      <c r="AG915" s="33">
        <v>-0.68726852963801499</v>
      </c>
      <c r="AH915" s="33">
        <v>-1.9158132487625901</v>
      </c>
      <c r="AI915" s="33">
        <v>1.8579999895311501</v>
      </c>
      <c r="AK915" cm="1">
        <f t="array" ref="AK915">MMULT(Z915:AI915,MMULT($AA$16:$AJ$25,TRANSPOSE(Z915:AI915)))</f>
        <v>1.4560679672148621E-3</v>
      </c>
      <c r="AL915">
        <f t="shared" si="74"/>
        <v>3.8158458658793623E-2</v>
      </c>
      <c r="AM915" s="43" cm="1">
        <f t="array" ref="AM915">MMULT($Y$6:$AH$6,TRANSPOSE(Z915:AI915))</f>
        <v>1.6192508238074756E-2</v>
      </c>
      <c r="BK915" s="4"/>
    </row>
    <row r="916" spans="1:63" ht="12.75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33">
        <v>-1.08537216090864</v>
      </c>
      <c r="AA916" s="33">
        <v>1.2821219892217099</v>
      </c>
      <c r="AB916" s="33">
        <v>0.15971380318810799</v>
      </c>
      <c r="AC916" s="33">
        <v>0.82576564561240096</v>
      </c>
      <c r="AD916" s="33">
        <v>0.39076941475460703</v>
      </c>
      <c r="AE916" s="33">
        <v>7.4046427892717606E-2</v>
      </c>
      <c r="AF916" s="33">
        <v>9.9250570234366994E-2</v>
      </c>
      <c r="AG916" s="33">
        <v>-0.68826986221377595</v>
      </c>
      <c r="AH916" s="33">
        <v>-1.9183116567427401</v>
      </c>
      <c r="AI916" s="33">
        <v>1.86028582895996</v>
      </c>
      <c r="AK916" cm="1">
        <f t="array" ref="AK916">MMULT(Z916:AI916,MMULT($AA$16:$AJ$25,TRANSPOSE(Z916:AI916)))</f>
        <v>1.4596189367241832E-3</v>
      </c>
      <c r="AL916">
        <f t="shared" si="74"/>
        <v>3.8204959582810491E-2</v>
      </c>
      <c r="AM916" s="43" cm="1">
        <f t="array" ref="AM916">MMULT($Y$6:$AH$6,TRANSPOSE(Z916:AI916))</f>
        <v>1.6211200153297762E-2</v>
      </c>
      <c r="BK916" s="4"/>
    </row>
    <row r="917" spans="1:63" ht="12.75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33">
        <v>-1.08664251817265</v>
      </c>
      <c r="AA917" s="33">
        <v>1.2837791833638901</v>
      </c>
      <c r="AB917" s="33">
        <v>0.15950881197768099</v>
      </c>
      <c r="AC917" s="33">
        <v>0.82653107708807405</v>
      </c>
      <c r="AD917" s="33">
        <v>0.39130013902731497</v>
      </c>
      <c r="AE917" s="33">
        <v>7.4213289132406601E-2</v>
      </c>
      <c r="AF917" s="33">
        <v>9.8819608705656994E-2</v>
      </c>
      <c r="AG917" s="33">
        <v>-0.68927119478953702</v>
      </c>
      <c r="AH917" s="33">
        <v>-1.9208100647229001</v>
      </c>
      <c r="AI917" s="33">
        <v>1.8625716683887601</v>
      </c>
      <c r="AK917" cm="1">
        <f t="array" ref="AK917">MMULT(Z917:AI917,MMULT($AA$16:$AJ$25,TRANSPOSE(Z917:AI917)))</f>
        <v>1.4631743257579012E-3</v>
      </c>
      <c r="AL917">
        <f t="shared" si="74"/>
        <v>3.8251461746682321E-2</v>
      </c>
      <c r="AM917" s="43" cm="1">
        <f t="array" ref="AM917">MMULT($Y$6:$AH$6,TRANSPOSE(Z917:AI917))</f>
        <v>1.6229892068520751E-2</v>
      </c>
      <c r="BK917" s="4"/>
    </row>
    <row r="918" spans="1:63" ht="12.75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33">
        <v>-1.0879128754366501</v>
      </c>
      <c r="AA918" s="33">
        <v>1.28543637750606</v>
      </c>
      <c r="AB918" s="33">
        <v>0.159303820767254</v>
      </c>
      <c r="AC918" s="33">
        <v>0.82729650856374704</v>
      </c>
      <c r="AD918" s="33">
        <v>0.39183086330002298</v>
      </c>
      <c r="AE918" s="33">
        <v>7.4380150372095596E-2</v>
      </c>
      <c r="AF918" s="33">
        <v>9.8388647176946994E-2</v>
      </c>
      <c r="AG918" s="33">
        <v>-0.69027252736529798</v>
      </c>
      <c r="AH918" s="33">
        <v>-1.9233084727030501</v>
      </c>
      <c r="AI918" s="33">
        <v>1.86485750781757</v>
      </c>
      <c r="AK918" cm="1">
        <f t="array" ref="AK918">MMULT(Z918:AI918,MMULT($AA$16:$AJ$25,TRANSPOSE(Z918:AI918)))</f>
        <v>1.4667341343160064E-3</v>
      </c>
      <c r="AL918">
        <f t="shared" si="74"/>
        <v>3.8297965145892628E-2</v>
      </c>
      <c r="AM918" s="43" cm="1">
        <f t="array" ref="AM918">MMULT($Y$6:$AH$6,TRANSPOSE(Z918:AI918))</f>
        <v>1.624858398374375E-2</v>
      </c>
      <c r="BK918" s="4"/>
    </row>
    <row r="919" spans="1:63" ht="12.75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33">
        <v>-1.0891832327006501</v>
      </c>
      <c r="AA919" s="33">
        <v>1.2870935716482299</v>
      </c>
      <c r="AB919" s="33">
        <v>0.159098829556827</v>
      </c>
      <c r="AC919" s="33">
        <v>0.82806194003942002</v>
      </c>
      <c r="AD919" s="33">
        <v>0.39236158757273198</v>
      </c>
      <c r="AE919" s="33">
        <v>7.4547011611784605E-2</v>
      </c>
      <c r="AF919" s="33">
        <v>9.7957685648236995E-2</v>
      </c>
      <c r="AG919" s="33">
        <v>-0.69127385994105905</v>
      </c>
      <c r="AH919" s="33">
        <v>-1.92580688068321</v>
      </c>
      <c r="AI919" s="33">
        <v>1.8671433472463801</v>
      </c>
      <c r="AK919" cm="1">
        <f t="array" ref="AK919">MMULT(Z919:AI919,MMULT($AA$16:$AJ$25,TRANSPOSE(Z919:AI919)))</f>
        <v>1.4702983623985084E-3</v>
      </c>
      <c r="AL919">
        <f t="shared" si="74"/>
        <v>3.8344469775946938E-2</v>
      </c>
      <c r="AM919" s="43" cm="1">
        <f t="array" ref="AM919">MMULT($Y$6:$AH$6,TRANSPOSE(Z919:AI919))</f>
        <v>1.626727589896677E-2</v>
      </c>
      <c r="BK919" s="4"/>
    </row>
    <row r="920" spans="1:63" ht="12.75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33">
        <v>-1.0904535899646499</v>
      </c>
      <c r="AA920" s="33">
        <v>1.28875076579041</v>
      </c>
      <c r="AB920" s="33">
        <v>0.1588938383464</v>
      </c>
      <c r="AC920" s="33">
        <v>0.828827371515093</v>
      </c>
      <c r="AD920" s="33">
        <v>0.39289231184543999</v>
      </c>
      <c r="AE920" s="33">
        <v>7.4713872851472601E-2</v>
      </c>
      <c r="AF920" s="33">
        <v>9.7526724119526995E-2</v>
      </c>
      <c r="AG920" s="33">
        <v>-0.69227519251682001</v>
      </c>
      <c r="AH920" s="33">
        <v>-1.92830528866336</v>
      </c>
      <c r="AI920" s="33">
        <v>1.86942918667518</v>
      </c>
      <c r="AK920" cm="1">
        <f t="array" ref="AK920">MMULT(Z920:AI920,MMULT($AA$16:$AJ$25,TRANSPOSE(Z920:AI920)))</f>
        <v>1.4738670100053947E-3</v>
      </c>
      <c r="AL920">
        <f t="shared" si="74"/>
        <v>3.8390975632372183E-2</v>
      </c>
      <c r="AM920" s="43" cm="1">
        <f t="array" ref="AM920">MMULT($Y$6:$AH$6,TRANSPOSE(Z920:AI920))</f>
        <v>1.6285967814189756E-2</v>
      </c>
      <c r="BK920" s="4"/>
    </row>
    <row r="921" spans="1:63" ht="12.75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33">
        <v>-1.09172394722865</v>
      </c>
      <c r="AA921" s="33">
        <v>1.29040795993258</v>
      </c>
      <c r="AB921" s="33">
        <v>0.158688847135973</v>
      </c>
      <c r="AC921" s="33">
        <v>0.82959280299076599</v>
      </c>
      <c r="AD921" s="33">
        <v>0.39342303611814899</v>
      </c>
      <c r="AE921" s="33">
        <v>7.4880734091161597E-2</v>
      </c>
      <c r="AF921" s="33">
        <v>9.7095762590816995E-2</v>
      </c>
      <c r="AG921" s="33">
        <v>-0.69327652509258098</v>
      </c>
      <c r="AH921" s="33">
        <v>-1.93080369664351</v>
      </c>
      <c r="AI921" s="33">
        <v>1.8717150261039901</v>
      </c>
      <c r="AK921" cm="1">
        <f t="array" ref="AK921">MMULT(Z921:AI921,MMULT($AA$16:$AJ$25,TRANSPOSE(Z921:AI921)))</f>
        <v>1.4774400771366766E-3</v>
      </c>
      <c r="AL921">
        <f t="shared" si="74"/>
        <v>3.8437482710717105E-2</v>
      </c>
      <c r="AM921" s="43" cm="1">
        <f t="array" ref="AM921">MMULT($Y$6:$AH$6,TRANSPOSE(Z921:AI921))</f>
        <v>1.6304659729412762E-2</v>
      </c>
      <c r="BK921" s="4"/>
    </row>
    <row r="922" spans="1:63" ht="12.75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33">
        <v>-1.09299430449266</v>
      </c>
      <c r="AA922" s="33">
        <v>1.2920651540747601</v>
      </c>
      <c r="AB922" s="33">
        <v>0.15848385592554601</v>
      </c>
      <c r="AC922" s="33">
        <v>0.83035823446643897</v>
      </c>
      <c r="AD922" s="33">
        <v>0.393953760390857</v>
      </c>
      <c r="AE922" s="33">
        <v>7.5047595330850606E-2</v>
      </c>
      <c r="AF922" s="33">
        <v>9.6664801062106995E-2</v>
      </c>
      <c r="AG922" s="33">
        <v>-0.69427785766834205</v>
      </c>
      <c r="AH922" s="33">
        <v>-1.93330210462367</v>
      </c>
      <c r="AI922" s="33">
        <v>1.8740008655328</v>
      </c>
      <c r="AK922" cm="1">
        <f t="array" ref="AK922">MMULT(Z922:AI922,MMULT($AA$16:$AJ$25,TRANSPOSE(Z922:AI922)))</f>
        <v>1.4810175637923618E-3</v>
      </c>
      <c r="AL922">
        <f t="shared" si="74"/>
        <v>3.8483991006551824E-2</v>
      </c>
      <c r="AM922" s="43" cm="1">
        <f t="array" ref="AM922">MMULT($Y$6:$AH$6,TRANSPOSE(Z922:AI922))</f>
        <v>1.6323351644635796E-2</v>
      </c>
      <c r="BK922" s="4"/>
    </row>
    <row r="923" spans="1:63" ht="12.75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33">
        <v>-1.09426466175666</v>
      </c>
      <c r="AA923" s="33">
        <v>1.29372234821693</v>
      </c>
      <c r="AB923" s="33">
        <v>0.15827886471511901</v>
      </c>
      <c r="AC923" s="33">
        <v>0.83112366594211196</v>
      </c>
      <c r="AD923" s="33">
        <v>0.394484484663565</v>
      </c>
      <c r="AE923" s="33">
        <v>7.5214456570539601E-2</v>
      </c>
      <c r="AF923" s="33">
        <v>9.6233839533396995E-2</v>
      </c>
      <c r="AG923" s="33">
        <v>-0.69527919024410301</v>
      </c>
      <c r="AH923" s="33">
        <v>-1.93580051260382</v>
      </c>
      <c r="AI923" s="33">
        <v>1.8762867049616101</v>
      </c>
      <c r="AK923" cm="1">
        <f t="array" ref="AK923">MMULT(Z923:AI923,MMULT($AA$16:$AJ$25,TRANSPOSE(Z923:AI923)))</f>
        <v>1.4845994699724278E-3</v>
      </c>
      <c r="AL923">
        <f t="shared" si="74"/>
        <v>3.8530500515467324E-2</v>
      </c>
      <c r="AM923" s="43" cm="1">
        <f t="array" ref="AM923">MMULT($Y$6:$AH$6,TRANSPOSE(Z923:AI923))</f>
        <v>1.6342043559858799E-2</v>
      </c>
      <c r="BK923" s="4"/>
    </row>
    <row r="924" spans="1:63" ht="12.75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33">
        <v>-1.0955350190206601</v>
      </c>
      <c r="AA924" s="33">
        <v>1.2953795423591099</v>
      </c>
      <c r="AB924" s="33">
        <v>0.15807387350469199</v>
      </c>
      <c r="AC924" s="33">
        <v>0.83188909741778505</v>
      </c>
      <c r="AD924" s="33">
        <v>0.39501520893627401</v>
      </c>
      <c r="AE924" s="33">
        <v>7.5381317810228596E-2</v>
      </c>
      <c r="AF924" s="33">
        <v>9.5802878004686995E-2</v>
      </c>
      <c r="AG924" s="33">
        <v>-0.69628052281986397</v>
      </c>
      <c r="AH924" s="33">
        <v>-1.93829892058398</v>
      </c>
      <c r="AI924" s="33">
        <v>1.87857254439041</v>
      </c>
      <c r="AK924" cm="1">
        <f t="array" ref="AK924">MMULT(Z924:AI924,MMULT($AA$16:$AJ$25,TRANSPOSE(Z924:AI924)))</f>
        <v>1.4881857956768876E-3</v>
      </c>
      <c r="AL924">
        <f t="shared" si="74"/>
        <v>3.8577011233076205E-2</v>
      </c>
      <c r="AM924" s="43" cm="1">
        <f t="array" ref="AM924">MMULT($Y$6:$AH$6,TRANSPOSE(Z924:AI924))</f>
        <v>1.6360735475081805E-2</v>
      </c>
      <c r="BK924" s="4"/>
    </row>
    <row r="925" spans="1:63" ht="12.75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33">
        <v>-1.0968053762846599</v>
      </c>
      <c r="AA925" s="33">
        <v>1.29703673650128</v>
      </c>
      <c r="AB925" s="33">
        <v>0.15786888229426499</v>
      </c>
      <c r="AC925" s="33">
        <v>0.83265452889345803</v>
      </c>
      <c r="AD925" s="33">
        <v>0.39554593320898201</v>
      </c>
      <c r="AE925" s="33">
        <v>7.5548179049917605E-2</v>
      </c>
      <c r="AF925" s="33">
        <v>9.5371916475976995E-2</v>
      </c>
      <c r="AG925" s="33">
        <v>-0.69728185539562504</v>
      </c>
      <c r="AH925" s="33">
        <v>-1.94079732856413</v>
      </c>
      <c r="AI925" s="33">
        <v>1.8808583838192201</v>
      </c>
      <c r="AK925" cm="1">
        <f t="array" ref="AK925">MMULT(Z925:AI925,MMULT($AA$16:$AJ$25,TRANSPOSE(Z925:AI925)))</f>
        <v>1.4917765409057377E-3</v>
      </c>
      <c r="AL925">
        <f t="shared" si="74"/>
        <v>3.8623523155011864E-2</v>
      </c>
      <c r="AM925" s="43" cm="1">
        <f t="array" ref="AM925">MMULT($Y$6:$AH$6,TRANSPOSE(Z925:AI925))</f>
        <v>1.6379427390304811E-2</v>
      </c>
      <c r="BK925" s="4"/>
    </row>
    <row r="926" spans="1:63" ht="12.75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33">
        <v>-1.0980757335486599</v>
      </c>
      <c r="AA926" s="33">
        <v>1.2986939306434599</v>
      </c>
      <c r="AB926" s="33">
        <v>0.15766389108383799</v>
      </c>
      <c r="AC926" s="33">
        <v>0.83341996036913102</v>
      </c>
      <c r="AD926" s="33">
        <v>0.39607665748169102</v>
      </c>
      <c r="AE926" s="33">
        <v>7.57150402896066E-2</v>
      </c>
      <c r="AF926" s="33">
        <v>9.4940954947266995E-2</v>
      </c>
      <c r="AG926" s="33">
        <v>-0.698283187971386</v>
      </c>
      <c r="AH926" s="33">
        <v>-1.94329573654429</v>
      </c>
      <c r="AI926" s="33">
        <v>1.88314422324803</v>
      </c>
      <c r="AK926" cm="1">
        <f t="array" ref="AK926">MMULT(Z926:AI926,MMULT($AA$16:$AJ$25,TRANSPOSE(Z926:AI926)))</f>
        <v>1.4953717056589886E-3</v>
      </c>
      <c r="AL926">
        <f t="shared" si="74"/>
        <v>3.867003627692879E-2</v>
      </c>
      <c r="AM926" s="43" cm="1">
        <f t="array" ref="AM926">MMULT($Y$6:$AH$6,TRANSPOSE(Z926:AI926))</f>
        <v>1.6398119305527863E-2</v>
      </c>
      <c r="BK926" s="4"/>
    </row>
    <row r="927" spans="1:63" ht="12.75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33">
        <v>-1.09934609081266</v>
      </c>
      <c r="AA927" s="33">
        <v>1.3003511247856301</v>
      </c>
      <c r="AB927" s="33">
        <v>0.157458899873411</v>
      </c>
      <c r="AC927" s="33">
        <v>0.834185391844804</v>
      </c>
      <c r="AD927" s="33">
        <v>0.39660738175439902</v>
      </c>
      <c r="AE927" s="33">
        <v>7.5881901529295595E-2</v>
      </c>
      <c r="AF927" s="33">
        <v>9.4509993418556995E-2</v>
      </c>
      <c r="AG927" s="33">
        <v>-0.69928452054714696</v>
      </c>
      <c r="AH927" s="33">
        <v>-1.94579414452444</v>
      </c>
      <c r="AI927" s="33">
        <v>1.8854300626768301</v>
      </c>
      <c r="AK927" cm="1">
        <f t="array" ref="AK927">MMULT(Z927:AI927,MMULT($AA$16:$AJ$25,TRANSPOSE(Z927:AI927)))</f>
        <v>1.4989712899366166E-3</v>
      </c>
      <c r="AL927">
        <f t="shared" si="74"/>
        <v>3.8716550594501783E-2</v>
      </c>
      <c r="AM927" s="43" cm="1">
        <f t="array" ref="AM927">MMULT($Y$6:$AH$6,TRANSPOSE(Z927:AI927))</f>
        <v>1.6416811220750817E-2</v>
      </c>
      <c r="BK927" s="4"/>
    </row>
    <row r="928" spans="1:63" ht="12.75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33">
        <v>-1.10061644807667</v>
      </c>
      <c r="AA928" s="33">
        <v>1.30200831892781</v>
      </c>
      <c r="AB928" s="33">
        <v>0.157253908662984</v>
      </c>
      <c r="AC928" s="33">
        <v>0.83495082332047699</v>
      </c>
      <c r="AD928" s="33">
        <v>0.39713810602710697</v>
      </c>
      <c r="AE928" s="33">
        <v>7.6048762768984604E-2</v>
      </c>
      <c r="AF928" s="33">
        <v>9.4079031889846995E-2</v>
      </c>
      <c r="AG928" s="33">
        <v>-0.70028585312290803</v>
      </c>
      <c r="AH928" s="33">
        <v>-1.94829255250459</v>
      </c>
      <c r="AI928" s="33">
        <v>1.88771590210564</v>
      </c>
      <c r="AK928" cm="1">
        <f t="array" ref="AK928">MMULT(Z928:AI928,MMULT($AA$16:$AJ$25,TRANSPOSE(Z928:AI928)))</f>
        <v>1.5025752937386501E-3</v>
      </c>
      <c r="AL928">
        <f t="shared" si="74"/>
        <v>3.8763066103426988E-2</v>
      </c>
      <c r="AM928" s="43" cm="1">
        <f t="array" ref="AM928">MMULT($Y$6:$AH$6,TRANSPOSE(Z928:AI928))</f>
        <v>1.6435503135973837E-2</v>
      </c>
      <c r="BK928" s="4"/>
    </row>
    <row r="929" spans="1:63" ht="12.75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33">
        <v>-1.1018868053406701</v>
      </c>
      <c r="AA929" s="33">
        <v>1.3036655130699799</v>
      </c>
      <c r="AB929" s="33">
        <v>0.157048917452557</v>
      </c>
      <c r="AC929" s="33">
        <v>0.83571625479614997</v>
      </c>
      <c r="AD929" s="33">
        <v>0.39766883029981598</v>
      </c>
      <c r="AE929" s="33">
        <v>7.6215624008673599E-2</v>
      </c>
      <c r="AF929" s="33">
        <v>9.3648070361136995E-2</v>
      </c>
      <c r="AG929" s="33">
        <v>-0.70128718569866899</v>
      </c>
      <c r="AH929" s="33">
        <v>-1.95079096048475</v>
      </c>
      <c r="AI929" s="33">
        <v>1.8900017415344501</v>
      </c>
      <c r="AK929" cm="1">
        <f t="array" ref="AK929">MMULT(Z929:AI929,MMULT($AA$16:$AJ$25,TRANSPOSE(Z929:AI929)))</f>
        <v>1.5061837170650735E-3</v>
      </c>
      <c r="AL929">
        <f t="shared" si="74"/>
        <v>3.8809582799420476E-2</v>
      </c>
      <c r="AM929" s="43" cm="1">
        <f t="array" ref="AM929">MMULT($Y$6:$AH$6,TRANSPOSE(Z929:AI929))</f>
        <v>1.6454195051196857E-2</v>
      </c>
      <c r="BK929" s="4"/>
    </row>
    <row r="930" spans="1:63" ht="12.75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33">
        <v>-1.1031571626046699</v>
      </c>
      <c r="AA930" s="33">
        <v>1.30532270721216</v>
      </c>
      <c r="AB930" s="33">
        <v>0.15684392624213001</v>
      </c>
      <c r="AC930" s="33">
        <v>0.83648168627182296</v>
      </c>
      <c r="AD930" s="33">
        <v>0.39819955457252398</v>
      </c>
      <c r="AE930" s="33">
        <v>7.6382485248361595E-2</v>
      </c>
      <c r="AF930" s="33">
        <v>9.3217108832426995E-2</v>
      </c>
      <c r="AG930" s="33">
        <v>-0.70228851827442995</v>
      </c>
      <c r="AH930" s="33">
        <v>-1.9532893684649</v>
      </c>
      <c r="AI930" s="33">
        <v>1.89228758096326</v>
      </c>
      <c r="AK930" cm="1">
        <f t="array" ref="AK930">MMULT(Z930:AI930,MMULT($AA$16:$AJ$25,TRANSPOSE(Z930:AI930)))</f>
        <v>1.5097965599158881E-3</v>
      </c>
      <c r="AL930">
        <f t="shared" si="74"/>
        <v>3.8856100678218965E-2</v>
      </c>
      <c r="AM930" s="43" cm="1">
        <f t="array" ref="AM930">MMULT($Y$6:$AH$6,TRANSPOSE(Z930:AI930))</f>
        <v>1.6472886966419891E-2</v>
      </c>
      <c r="BK930" s="4"/>
    </row>
    <row r="931" spans="1:63" ht="12.75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33">
        <v>-1.1044275198686699</v>
      </c>
      <c r="AA931" s="33">
        <v>1.30697990135433</v>
      </c>
      <c r="AB931" s="33">
        <v>0.15663893503170301</v>
      </c>
      <c r="AC931" s="33">
        <v>0.83724711774749605</v>
      </c>
      <c r="AD931" s="33">
        <v>0.39873027884523299</v>
      </c>
      <c r="AE931" s="33">
        <v>7.6549346488050604E-2</v>
      </c>
      <c r="AF931" s="33">
        <v>9.2786147303716995E-2</v>
      </c>
      <c r="AG931" s="33">
        <v>-0.70328985085019102</v>
      </c>
      <c r="AH931" s="33">
        <v>-1.95578777644505</v>
      </c>
      <c r="AI931" s="33">
        <v>1.8945734203920599</v>
      </c>
      <c r="AK931" cm="1">
        <f t="array" ref="AK931">MMULT(Z931:AI931,MMULT($AA$16:$AJ$25,TRANSPOSE(Z931:AI931)))</f>
        <v>1.5134138222910843E-3</v>
      </c>
      <c r="AL931">
        <f t="shared" si="74"/>
        <v>3.8902619735579305E-2</v>
      </c>
      <c r="AM931" s="43" cm="1">
        <f t="array" ref="AM931">MMULT($Y$6:$AH$6,TRANSPOSE(Z931:AI931))</f>
        <v>1.6491578881642849E-2</v>
      </c>
      <c r="BK931" s="4"/>
    </row>
    <row r="932" spans="1:63" ht="12.75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33">
        <v>-1.10569787713267</v>
      </c>
      <c r="AA932" s="33">
        <v>1.3086370954965101</v>
      </c>
      <c r="AB932" s="33">
        <v>0.15643394382127601</v>
      </c>
      <c r="AC932" s="33">
        <v>0.83801254922316903</v>
      </c>
      <c r="AD932" s="33">
        <v>0.39926100311794099</v>
      </c>
      <c r="AE932" s="33">
        <v>7.6716207727739599E-2</v>
      </c>
      <c r="AF932" s="33">
        <v>9.2355185775006995E-2</v>
      </c>
      <c r="AG932" s="33">
        <v>-0.70429118342595198</v>
      </c>
      <c r="AH932" s="33">
        <v>-1.95828618442521</v>
      </c>
      <c r="AI932" s="33">
        <v>1.89685925982087</v>
      </c>
      <c r="AK932" cm="1">
        <f t="array" ref="AK932">MMULT(Z932:AI932,MMULT($AA$16:$AJ$25,TRANSPOSE(Z932:AI932)))</f>
        <v>1.5170355041906882E-3</v>
      </c>
      <c r="AL932">
        <f t="shared" si="74"/>
        <v>3.8949139967278973E-2</v>
      </c>
      <c r="AM932" s="43" cm="1">
        <f t="array" ref="AM932">MMULT($Y$6:$AH$6,TRANSPOSE(Z932:AI932))</f>
        <v>1.65102707968659E-2</v>
      </c>
      <c r="BK932" s="4"/>
    </row>
    <row r="933" spans="1:63" ht="12.75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33">
        <v>-1.10696823439668</v>
      </c>
      <c r="AA933" s="33">
        <v>1.31029428963868</v>
      </c>
      <c r="AB933" s="33">
        <v>0.15622895261084899</v>
      </c>
      <c r="AC933" s="33">
        <v>0.83877798069884202</v>
      </c>
      <c r="AD933" s="33">
        <v>0.399791727390649</v>
      </c>
      <c r="AE933" s="33">
        <v>7.6883068967428594E-2</v>
      </c>
      <c r="AF933" s="33">
        <v>9.1924224246296996E-2</v>
      </c>
      <c r="AG933" s="33">
        <v>-0.70529251600171305</v>
      </c>
      <c r="AH933" s="33">
        <v>-1.96078459240536</v>
      </c>
      <c r="AI933" s="33">
        <v>1.8991450992496799</v>
      </c>
      <c r="AK933" cm="1">
        <f t="array" ref="AK933">MMULT(Z933:AI933,MMULT($AA$16:$AJ$25,TRANSPOSE(Z933:AI933)))</f>
        <v>1.5206616056146788E-3</v>
      </c>
      <c r="AL933">
        <f t="shared" si="74"/>
        <v>3.8995661369114885E-2</v>
      </c>
      <c r="AM933" s="43" cm="1">
        <f t="array" ref="AM933">MMULT($Y$6:$AH$6,TRANSPOSE(Z933:AI933))</f>
        <v>1.6528962712088886E-2</v>
      </c>
      <c r="BK933" s="4"/>
    </row>
    <row r="934" spans="1:63" ht="12.75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33">
        <v>-1.1082385916606801</v>
      </c>
      <c r="AA934" s="33">
        <v>1.3119514837808599</v>
      </c>
      <c r="AB934" s="33">
        <v>0.15602396140042199</v>
      </c>
      <c r="AC934" s="33">
        <v>0.839543412174515</v>
      </c>
      <c r="AD934" s="33">
        <v>0.400322451663358</v>
      </c>
      <c r="AE934" s="33">
        <v>7.7049930207117603E-2</v>
      </c>
      <c r="AF934" s="33">
        <v>9.1493262717586996E-2</v>
      </c>
      <c r="AG934" s="33">
        <v>-0.70629384857747401</v>
      </c>
      <c r="AH934" s="33">
        <v>-1.9632830003855199</v>
      </c>
      <c r="AI934" s="33">
        <v>1.90143093867848</v>
      </c>
      <c r="AK934" cm="1">
        <f t="array" ref="AK934">MMULT(Z934:AI934,MMULT($AA$16:$AJ$25,TRANSPOSE(Z934:AI934)))</f>
        <v>1.52429212656306E-3</v>
      </c>
      <c r="AL934">
        <f t="shared" si="74"/>
        <v>3.9042183936904194E-2</v>
      </c>
      <c r="AM934" s="43" cm="1">
        <f t="array" ref="AM934">MMULT($Y$6:$AH$6,TRANSPOSE(Z934:AI934))</f>
        <v>1.6547654627311892E-2</v>
      </c>
      <c r="BK934" s="4"/>
    </row>
    <row r="935" spans="1:63" ht="12.75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33">
        <v>-1.1095089489246801</v>
      </c>
      <c r="AA935" s="33">
        <v>1.31360867792303</v>
      </c>
      <c r="AB935" s="33">
        <v>0.15581897018999499</v>
      </c>
      <c r="AC935" s="33">
        <v>0.84030884365018799</v>
      </c>
      <c r="AD935" s="33">
        <v>0.40085317593606601</v>
      </c>
      <c r="AE935" s="33">
        <v>7.7216791446806599E-2</v>
      </c>
      <c r="AF935" s="33">
        <v>9.1062301188876996E-2</v>
      </c>
      <c r="AG935" s="33">
        <v>-0.70729518115323498</v>
      </c>
      <c r="AH935" s="33">
        <v>-1.9657814083656699</v>
      </c>
      <c r="AI935" s="33">
        <v>1.9037167781072899</v>
      </c>
      <c r="AK935" cm="1">
        <f t="array" ref="AK935">MMULT(Z935:AI935,MMULT($AA$16:$AJ$25,TRANSPOSE(Z935:AI935)))</f>
        <v>1.5279270670358319E-3</v>
      </c>
      <c r="AL935">
        <f t="shared" si="74"/>
        <v>3.9088707666483834E-2</v>
      </c>
      <c r="AM935" s="43" cm="1">
        <f t="array" ref="AM935">MMULT($Y$6:$AH$6,TRANSPOSE(Z935:AI935))</f>
        <v>1.6566346542534895E-2</v>
      </c>
      <c r="BK935" s="4"/>
    </row>
    <row r="936" spans="1:63" ht="12.75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33">
        <v>-1.1107793061886799</v>
      </c>
      <c r="AA936" s="33">
        <v>1.31526587206521</v>
      </c>
      <c r="AB936" s="33">
        <v>0.155613978979568</v>
      </c>
      <c r="AC936" s="33">
        <v>0.84107427512586097</v>
      </c>
      <c r="AD936" s="33">
        <v>0.40138390020877501</v>
      </c>
      <c r="AE936" s="33">
        <v>7.7383652686495594E-2</v>
      </c>
      <c r="AF936" s="33">
        <v>9.0631339660167995E-2</v>
      </c>
      <c r="AG936" s="33">
        <v>-0.70829651372899605</v>
      </c>
      <c r="AH936" s="33">
        <v>-1.9682798163458199</v>
      </c>
      <c r="AI936" s="33">
        <v>1.9060026175361</v>
      </c>
      <c r="AK936" cm="1">
        <f t="array" ref="AK936">MMULT(Z936:AI936,MMULT($AA$16:$AJ$25,TRANSPOSE(Z936:AI936)))</f>
        <v>1.5315664270329993E-3</v>
      </c>
      <c r="AL936">
        <f t="shared" si="74"/>
        <v>3.9135232553710465E-2</v>
      </c>
      <c r="AM936" s="43" cm="1">
        <f t="array" ref="AM936">MMULT($Y$6:$AH$6,TRANSPOSE(Z936:AI936))</f>
        <v>1.6585038457757932E-2</v>
      </c>
      <c r="BK936" s="4"/>
    </row>
    <row r="937" spans="1:63" ht="12.75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33">
        <v>-1.11204966345268</v>
      </c>
      <c r="AA937" s="33">
        <v>1.3169230662073801</v>
      </c>
      <c r="AB937" s="33">
        <v>0.155408987769141</v>
      </c>
      <c r="AC937" s="33">
        <v>0.84183970660153395</v>
      </c>
      <c r="AD937" s="33">
        <v>0.40191462448148302</v>
      </c>
      <c r="AE937" s="33">
        <v>7.7550513926184603E-2</v>
      </c>
      <c r="AF937" s="33">
        <v>9.0200378131457995E-2</v>
      </c>
      <c r="AG937" s="33">
        <v>-0.70929784630475701</v>
      </c>
      <c r="AH937" s="33">
        <v>-1.9707782243259799</v>
      </c>
      <c r="AI937" s="33">
        <v>1.9082884569649099</v>
      </c>
      <c r="AK937" cm="1">
        <f t="array" ref="AK937">MMULT(Z937:AI937,MMULT($AA$16:$AJ$25,TRANSPOSE(Z937:AI937)))</f>
        <v>1.5352102065545601E-3</v>
      </c>
      <c r="AL937">
        <f t="shared" si="74"/>
        <v>3.9181758594460256E-2</v>
      </c>
      <c r="AM937" s="43" cm="1">
        <f t="array" ref="AM937">MMULT($Y$6:$AH$6,TRANSPOSE(Z937:AI937))</f>
        <v>1.6603730372980949E-2</v>
      </c>
      <c r="BK937" s="4"/>
    </row>
    <row r="938" spans="1:63" ht="12.75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33">
        <v>-1.11332002071668</v>
      </c>
      <c r="AA938" s="33">
        <v>1.31858026034956</v>
      </c>
      <c r="AB938" s="33">
        <v>0.155203996558714</v>
      </c>
      <c r="AC938" s="33">
        <v>0.84260513807720705</v>
      </c>
      <c r="AD938" s="33">
        <v>0.40244534875419102</v>
      </c>
      <c r="AE938" s="33">
        <v>7.7717375165873598E-2</v>
      </c>
      <c r="AF938" s="33">
        <v>8.9769416602747995E-2</v>
      </c>
      <c r="AG938" s="33">
        <v>-0.71029917888051797</v>
      </c>
      <c r="AH938" s="33">
        <v>-1.9732766323061299</v>
      </c>
      <c r="AI938" s="33">
        <v>1.91057429639371</v>
      </c>
      <c r="AK938" cm="1">
        <f t="array" ref="AK938">MMULT(Z938:AI938,MMULT($AA$16:$AJ$25,TRANSPOSE(Z938:AI938)))</f>
        <v>1.5388584056005049E-3</v>
      </c>
      <c r="AL938">
        <f t="shared" si="74"/>
        <v>3.9228285784628739E-2</v>
      </c>
      <c r="AM938" s="43" cm="1">
        <f t="array" ref="AM938">MMULT($Y$6:$AH$6,TRANSPOSE(Z938:AI938))</f>
        <v>1.6622422288203938E-2</v>
      </c>
      <c r="BK938" s="4"/>
    </row>
    <row r="939" spans="1:63" ht="12.75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33">
        <v>-1.1145903779806901</v>
      </c>
      <c r="AA939" s="33">
        <v>1.3202374544917299</v>
      </c>
      <c r="AB939" s="33">
        <v>0.15499900534828701</v>
      </c>
      <c r="AC939" s="33">
        <v>0.84337056955288003</v>
      </c>
      <c r="AD939" s="33">
        <v>0.40297607302689997</v>
      </c>
      <c r="AE939" s="33">
        <v>7.7884236405561594E-2</v>
      </c>
      <c r="AF939" s="33">
        <v>8.9338455074037995E-2</v>
      </c>
      <c r="AG939" s="33">
        <v>-0.71130051145627904</v>
      </c>
      <c r="AH939" s="33">
        <v>-1.9757750402862899</v>
      </c>
      <c r="AI939" s="33">
        <v>1.9128601358225199</v>
      </c>
      <c r="AK939" cm="1">
        <f t="array" ref="AK939">MMULT(Z939:AI939,MMULT($AA$16:$AJ$25,TRANSPOSE(Z939:AI939)))</f>
        <v>1.5425110241708531E-3</v>
      </c>
      <c r="AL939">
        <f t="shared" si="74"/>
        <v>3.9274814120131146E-2</v>
      </c>
      <c r="AM939" s="43" cm="1">
        <f t="array" ref="AM939">MMULT($Y$6:$AH$6,TRANSPOSE(Z939:AI939))</f>
        <v>1.664111420342694E-2</v>
      </c>
      <c r="BK939" s="4"/>
    </row>
    <row r="940" spans="1:63" ht="12.75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33">
        <v>-1.1158607352446901</v>
      </c>
      <c r="AA940" s="33">
        <v>1.32189464863391</v>
      </c>
      <c r="AB940" s="33">
        <v>0.15479401413786001</v>
      </c>
      <c r="AC940" s="33">
        <v>0.84413600102855202</v>
      </c>
      <c r="AD940" s="33">
        <v>0.40350679729960798</v>
      </c>
      <c r="AE940" s="33">
        <v>7.8051097645250603E-2</v>
      </c>
      <c r="AF940" s="33">
        <v>8.8907493545327995E-2</v>
      </c>
      <c r="AG940" s="33">
        <v>-0.71230184403204</v>
      </c>
      <c r="AH940" s="33">
        <v>-1.9782734482664399</v>
      </c>
      <c r="AI940" s="33">
        <v>1.91514597525133</v>
      </c>
      <c r="AK940" cm="1">
        <f t="array" ref="AK940">MMULT(Z940:AI940,MMULT($AA$16:$AJ$25,TRANSPOSE(Z940:AI940)))</f>
        <v>1.5461680622655895E-3</v>
      </c>
      <c r="AL940">
        <f t="shared" si="74"/>
        <v>3.9321343596901537E-2</v>
      </c>
      <c r="AM940" s="43" cm="1">
        <f t="array" ref="AM940">MMULT($Y$6:$AH$6,TRANSPOSE(Z940:AI940))</f>
        <v>1.6659806118649974E-2</v>
      </c>
      <c r="BK940" s="4"/>
    </row>
    <row r="941" spans="1:63" ht="12.75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33">
        <v>-1.1171310925086899</v>
      </c>
      <c r="AA941" s="33">
        <v>1.32355184277608</v>
      </c>
      <c r="AB941" s="33">
        <v>0.15458902292743301</v>
      </c>
      <c r="AC941" s="33">
        <v>0.844901432504225</v>
      </c>
      <c r="AD941" s="33">
        <v>0.40403752157231698</v>
      </c>
      <c r="AE941" s="33">
        <v>7.8217958884939598E-2</v>
      </c>
      <c r="AF941" s="33">
        <v>8.8476532016617995E-2</v>
      </c>
      <c r="AG941" s="33">
        <v>-0.71330317660780096</v>
      </c>
      <c r="AH941" s="33">
        <v>-1.9807718562465899</v>
      </c>
      <c r="AI941" s="33">
        <v>1.9174318146801299</v>
      </c>
      <c r="AK941" cm="1">
        <f t="array" ref="AK941">MMULT(Z941:AI941,MMULT($AA$16:$AJ$25,TRANSPOSE(Z941:AI941)))</f>
        <v>1.5498295198847069E-3</v>
      </c>
      <c r="AL941">
        <f t="shared" si="74"/>
        <v>3.9367874210893161E-2</v>
      </c>
      <c r="AM941" s="43" cm="1">
        <f t="array" ref="AM941">MMULT($Y$6:$AH$6,TRANSPOSE(Z941:AI941))</f>
        <v>1.6678498033872932E-2</v>
      </c>
      <c r="BK941" s="4"/>
    </row>
    <row r="942" spans="1:63" ht="12.7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33">
        <v>-1.11840144977269</v>
      </c>
      <c r="AA942" s="33">
        <v>1.3252090369182601</v>
      </c>
      <c r="AB942" s="33">
        <v>0.15438403171700599</v>
      </c>
      <c r="AC942" s="33">
        <v>0.84566686397989799</v>
      </c>
      <c r="AD942" s="33">
        <v>0.40456824584502499</v>
      </c>
      <c r="AE942" s="33">
        <v>7.8384820124628607E-2</v>
      </c>
      <c r="AF942" s="33">
        <v>8.8045570487907995E-2</v>
      </c>
      <c r="AG942" s="33">
        <v>-0.71430450918356203</v>
      </c>
      <c r="AH942" s="33">
        <v>-1.9832702642267499</v>
      </c>
      <c r="AI942" s="33">
        <v>1.91971765410894</v>
      </c>
      <c r="AK942" cm="1">
        <f t="array" ref="AK942">MMULT(Z942:AI942,MMULT($AA$16:$AJ$25,TRANSPOSE(Z942:AI942)))</f>
        <v>1.5534953970282326E-3</v>
      </c>
      <c r="AL942">
        <f t="shared" si="74"/>
        <v>3.9414405958078734E-2</v>
      </c>
      <c r="AM942" s="43" cm="1">
        <f t="array" ref="AM942">MMULT($Y$6:$AH$6,TRANSPOSE(Z942:AI942))</f>
        <v>1.6697189949095984E-2</v>
      </c>
      <c r="BK942" s="4"/>
    </row>
    <row r="943" spans="1:63" ht="12.75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33">
        <v>-1.11967180703669</v>
      </c>
      <c r="AA943" s="33">
        <v>1.32686623106043</v>
      </c>
      <c r="AB943" s="33">
        <v>0.15417904050657899</v>
      </c>
      <c r="AC943" s="33">
        <v>0.84643229545557097</v>
      </c>
      <c r="AD943" s="33">
        <v>0.40509897011773299</v>
      </c>
      <c r="AE943" s="33">
        <v>7.8551681364317602E-2</v>
      </c>
      <c r="AF943" s="33">
        <v>8.7614608959197995E-2</v>
      </c>
      <c r="AG943" s="33">
        <v>-0.71530584175932299</v>
      </c>
      <c r="AH943" s="33">
        <v>-1.9857686722068999</v>
      </c>
      <c r="AI943" s="33">
        <v>1.9220034935377499</v>
      </c>
      <c r="AK943" cm="1">
        <f t="array" ref="AK943">MMULT(Z943:AI943,MMULT($AA$16:$AJ$25,TRANSPOSE(Z943:AI943)))</f>
        <v>1.557165693696141E-3</v>
      </c>
      <c r="AL943">
        <f t="shared" si="74"/>
        <v>3.9460938834449198E-2</v>
      </c>
      <c r="AM943" s="43" cm="1">
        <f t="array" ref="AM943">MMULT($Y$6:$AH$6,TRANSPOSE(Z943:AI943))</f>
        <v>1.6715881864318986E-2</v>
      </c>
      <c r="BK943" s="4"/>
    </row>
    <row r="944" spans="1:63" ht="12.75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33">
        <v>-1.12094216430069</v>
      </c>
      <c r="AA944" s="33">
        <v>1.3285234252025999</v>
      </c>
      <c r="AB944" s="33">
        <v>0.15397404929615199</v>
      </c>
      <c r="AC944" s="33">
        <v>0.84719772693124396</v>
      </c>
      <c r="AD944" s="33">
        <v>0.405629694390442</v>
      </c>
      <c r="AE944" s="33">
        <v>7.8718542604006597E-2</v>
      </c>
      <c r="AF944" s="33">
        <v>8.7183647430487995E-2</v>
      </c>
      <c r="AG944" s="33">
        <v>-0.71630717433508395</v>
      </c>
      <c r="AH944" s="33">
        <v>-1.9882670801870601</v>
      </c>
      <c r="AI944" s="33">
        <v>1.92428933296656</v>
      </c>
      <c r="AK944" cm="1">
        <f t="array" ref="AK944">MMULT(Z944:AI944,MMULT($AA$16:$AJ$25,TRANSPOSE(Z944:AI944)))</f>
        <v>1.5608404098884469E-3</v>
      </c>
      <c r="AL944">
        <f t="shared" si="74"/>
        <v>3.9507472836014794E-2</v>
      </c>
      <c r="AM944" s="43" cm="1">
        <f t="array" ref="AM944">MMULT($Y$6:$AH$6,TRANSPOSE(Z944:AI944))</f>
        <v>1.6734573779542003E-2</v>
      </c>
      <c r="BK944" s="4"/>
    </row>
    <row r="945" spans="1:63" ht="12.75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33">
        <v>-1.1222125215647001</v>
      </c>
      <c r="AA945" s="33">
        <v>1.33018061934478</v>
      </c>
      <c r="AB945" s="33">
        <v>0.153769058085725</v>
      </c>
      <c r="AC945" s="33">
        <v>0.84796315840691705</v>
      </c>
      <c r="AD945" s="33">
        <v>0.40616041866315</v>
      </c>
      <c r="AE945" s="33">
        <v>7.8885403843695606E-2</v>
      </c>
      <c r="AF945" s="33">
        <v>8.6752685901777996E-2</v>
      </c>
      <c r="AG945" s="33">
        <v>-0.71730850691084502</v>
      </c>
      <c r="AH945" s="33">
        <v>-1.9907654881672101</v>
      </c>
      <c r="AI945" s="33">
        <v>1.9265751723953599</v>
      </c>
      <c r="AK945" cm="1">
        <f t="array" ref="AK945">MMULT(Z945:AI945,MMULT($AA$16:$AJ$25,TRANSPOSE(Z945:AI945)))</f>
        <v>1.5645195456051404E-3</v>
      </c>
      <c r="AL945">
        <f t="shared" si="74"/>
        <v>3.9554007958804129E-2</v>
      </c>
      <c r="AM945" s="43" cm="1">
        <f t="array" ref="AM945">MMULT($Y$6:$AH$6,TRANSPOSE(Z945:AI945))</f>
        <v>1.6753265694764978E-2</v>
      </c>
      <c r="BK945" s="4"/>
    </row>
    <row r="946" spans="1:63" ht="12.75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33">
        <v>-1.1234828788286999</v>
      </c>
      <c r="AA946" s="33">
        <v>1.33183781348695</v>
      </c>
      <c r="AB946" s="33">
        <v>0.153564066875298</v>
      </c>
      <c r="AC946" s="33">
        <v>0.84872858988259003</v>
      </c>
      <c r="AD946" s="33">
        <v>0.40669114293585901</v>
      </c>
      <c r="AE946" s="33">
        <v>7.9052265083384601E-2</v>
      </c>
      <c r="AF946" s="33">
        <v>8.6321724373067996E-2</v>
      </c>
      <c r="AG946" s="33">
        <v>-0.71830983948660598</v>
      </c>
      <c r="AH946" s="33">
        <v>-1.9932638961473601</v>
      </c>
      <c r="AI946" s="33">
        <v>1.92886101182417</v>
      </c>
      <c r="AK946" cm="1">
        <f t="array" ref="AK946">MMULT(Z946:AI946,MMULT($AA$16:$AJ$25,TRANSPOSE(Z946:AI946)))</f>
        <v>1.5682031008462255E-3</v>
      </c>
      <c r="AL946">
        <f t="shared" si="74"/>
        <v>3.9600544198864558E-2</v>
      </c>
      <c r="AM946" s="43" cm="1">
        <f t="array" ref="AM946">MMULT($Y$6:$AH$6,TRANSPOSE(Z946:AI946))</f>
        <v>1.6771957609987981E-2</v>
      </c>
      <c r="BK946" s="4"/>
    </row>
    <row r="947" spans="1:63" ht="12.7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33">
        <v>-1.1247532360926999</v>
      </c>
      <c r="AA947" s="33">
        <v>1.3334950076291301</v>
      </c>
      <c r="AB947" s="33">
        <v>0.153359075664871</v>
      </c>
      <c r="AC947" s="33">
        <v>0.84949402135826302</v>
      </c>
      <c r="AD947" s="33">
        <v>0.40722186720856701</v>
      </c>
      <c r="AE947" s="33">
        <v>7.9219126323073596E-2</v>
      </c>
      <c r="AF947" s="33">
        <v>8.5890762844357996E-2</v>
      </c>
      <c r="AG947" s="33">
        <v>-0.71931117206236705</v>
      </c>
      <c r="AH947" s="33">
        <v>-1.9957623041275201</v>
      </c>
      <c r="AI947" s="33">
        <v>1.9311468512529799</v>
      </c>
      <c r="AK947" cm="1">
        <f t="array" ref="AK947">MMULT(Z947:AI947,MMULT($AA$16:$AJ$25,TRANSPOSE(Z947:AI947)))</f>
        <v>1.5718910756117117E-3</v>
      </c>
      <c r="AL947">
        <f t="shared" si="74"/>
        <v>3.9647081552261973E-2</v>
      </c>
      <c r="AM947" s="43" cm="1">
        <f t="array" ref="AM947">MMULT($Y$6:$AH$6,TRANSPOSE(Z947:AI947))</f>
        <v>1.6790649525211032E-2</v>
      </c>
      <c r="BK947" s="4"/>
    </row>
    <row r="948" spans="1:63" ht="12.7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33">
        <v>-1.1260235933567</v>
      </c>
      <c r="AA948" s="33">
        <v>1.3351522017713</v>
      </c>
      <c r="AB948" s="33">
        <v>0.15315408445444401</v>
      </c>
      <c r="AC948" s="33">
        <v>0.850259452833936</v>
      </c>
      <c r="AD948" s="33">
        <v>0.40775259148127502</v>
      </c>
      <c r="AE948" s="33">
        <v>7.9385987562762605E-2</v>
      </c>
      <c r="AF948" s="33">
        <v>8.5459801315647996E-2</v>
      </c>
      <c r="AG948" s="33">
        <v>-0.72031250463812801</v>
      </c>
      <c r="AH948" s="33">
        <v>-1.9982607121076701</v>
      </c>
      <c r="AI948" s="33">
        <v>1.93343269068178</v>
      </c>
      <c r="AK948" cm="1">
        <f t="array" ref="AK948">MMULT(Z948:AI948,MMULT($AA$16:$AJ$25,TRANSPOSE(Z948:AI948)))</f>
        <v>1.5755834699015744E-3</v>
      </c>
      <c r="AL948">
        <f t="shared" si="74"/>
        <v>3.9693620015080186E-2</v>
      </c>
      <c r="AM948" s="43" cm="1">
        <f t="array" ref="AM948">MMULT($Y$6:$AH$6,TRANSPOSE(Z948:AI948))</f>
        <v>1.6809341440433986E-2</v>
      </c>
      <c r="BK948" s="4"/>
    </row>
    <row r="949" spans="1:63" ht="12.7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33">
        <v>-1.1272939506207</v>
      </c>
      <c r="AA949" s="33">
        <v>1.3368093959134799</v>
      </c>
      <c r="AB949" s="33">
        <v>0.15294909324401701</v>
      </c>
      <c r="AC949" s="33">
        <v>0.85102488430960899</v>
      </c>
      <c r="AD949" s="33">
        <v>0.40828331575398402</v>
      </c>
      <c r="AE949" s="33">
        <v>7.9552848802450601E-2</v>
      </c>
      <c r="AF949" s="33">
        <v>8.5028839786937996E-2</v>
      </c>
      <c r="AG949" s="33">
        <v>-0.72131383721388898</v>
      </c>
      <c r="AH949" s="33">
        <v>-2.0007591200878299</v>
      </c>
      <c r="AI949" s="33">
        <v>1.9357185301105899</v>
      </c>
      <c r="AK949" cm="1">
        <f t="array" ref="AK949">MMULT(Z949:AI949,MMULT($AA$16:$AJ$25,TRANSPOSE(Z949:AI949)))</f>
        <v>1.5792802837158442E-3</v>
      </c>
      <c r="AL949">
        <f t="shared" si="74"/>
        <v>3.9740159583421961E-2</v>
      </c>
      <c r="AM949" s="43" cm="1">
        <f t="array" ref="AM949">MMULT($Y$6:$AH$6,TRANSPOSE(Z949:AI949))</f>
        <v>1.6828033355657038E-2</v>
      </c>
      <c r="BK949" s="4"/>
    </row>
    <row r="950" spans="1:63" ht="12.7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33">
        <v>-1.1285643078847101</v>
      </c>
      <c r="AA950" s="33">
        <v>1.3384665900556501</v>
      </c>
      <c r="AB950" s="33">
        <v>0.15274410203359001</v>
      </c>
      <c r="AC950" s="33">
        <v>0.85179031578528197</v>
      </c>
      <c r="AD950" s="33">
        <v>0.40881404002669203</v>
      </c>
      <c r="AE950" s="33">
        <v>7.9719710042139597E-2</v>
      </c>
      <c r="AF950" s="33">
        <v>8.4597878258227996E-2</v>
      </c>
      <c r="AG950" s="33">
        <v>-0.72231516978965005</v>
      </c>
      <c r="AH950" s="33">
        <v>-2.0032575280679801</v>
      </c>
      <c r="AI950" s="33">
        <v>1.9380043695394</v>
      </c>
      <c r="AK950" cm="1">
        <f t="array" ref="AK950">MMULT(Z950:AI950,MMULT($AA$16:$AJ$25,TRANSPOSE(Z950:AI950)))</f>
        <v>1.5829815170545014E-3</v>
      </c>
      <c r="AL950">
        <f t="shared" si="74"/>
        <v>3.978670025340756E-2</v>
      </c>
      <c r="AM950" s="43" cm="1">
        <f t="array" ref="AM950">MMULT($Y$6:$AH$6,TRANSPOSE(Z950:AI950))</f>
        <v>1.6846725270880027E-2</v>
      </c>
      <c r="BK950" s="4"/>
    </row>
    <row r="951" spans="1:63" ht="12.7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33">
        <v>-1.1298346651487099</v>
      </c>
      <c r="AA951" s="33">
        <v>1.34012378419783</v>
      </c>
      <c r="AB951" s="33">
        <v>0.15253911082316299</v>
      </c>
      <c r="AC951" s="33">
        <v>0.85255574726095495</v>
      </c>
      <c r="AD951" s="33">
        <v>0.40934476429940098</v>
      </c>
      <c r="AE951" s="33">
        <v>7.9886571281828606E-2</v>
      </c>
      <c r="AF951" s="33">
        <v>8.4166916729517996E-2</v>
      </c>
      <c r="AG951" s="33">
        <v>-0.72331650236541101</v>
      </c>
      <c r="AH951" s="33">
        <v>-2.0057559360481299</v>
      </c>
      <c r="AI951" s="33">
        <v>1.9402902089681999</v>
      </c>
      <c r="AK951" cm="1">
        <f t="array" ref="AK951">MMULT(Z951:AI951,MMULT($AA$16:$AJ$25,TRANSPOSE(Z951:AI951)))</f>
        <v>1.5866871699175443E-3</v>
      </c>
      <c r="AL951">
        <f t="shared" si="74"/>
        <v>3.9833242021175531E-2</v>
      </c>
      <c r="AM951" s="43" cm="1">
        <f t="array" ref="AM951">MMULT($Y$6:$AH$6,TRANSPOSE(Z951:AI951))</f>
        <v>1.6865417186103016E-2</v>
      </c>
      <c r="BK951" s="4"/>
    </row>
    <row r="952" spans="1:63" ht="12.7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33">
        <v>-1.1311050224127099</v>
      </c>
      <c r="AA952" s="33">
        <v>1.3417809783400001</v>
      </c>
      <c r="AB952" s="33">
        <v>0.15233411961273599</v>
      </c>
      <c r="AC952" s="33">
        <v>0.85332117873662805</v>
      </c>
      <c r="AD952" s="33">
        <v>0.40987548857210898</v>
      </c>
      <c r="AE952" s="33">
        <v>8.0053432521517601E-2</v>
      </c>
      <c r="AF952" s="33">
        <v>8.3735955200807996E-2</v>
      </c>
      <c r="AG952" s="33">
        <v>-0.72431783494117197</v>
      </c>
      <c r="AH952" s="33">
        <v>-2.0082543440282898</v>
      </c>
      <c r="AI952" s="33">
        <v>1.94257604839701</v>
      </c>
      <c r="AK952" cm="1">
        <f t="array" ref="AK952">MMULT(Z952:AI952,MMULT($AA$16:$AJ$25,TRANSPOSE(Z952:AI952)))</f>
        <v>1.5903972423049876E-3</v>
      </c>
      <c r="AL952">
        <f t="shared" si="74"/>
        <v>3.9879784882882553E-2</v>
      </c>
      <c r="AM952" s="43" cm="1">
        <f t="array" ref="AM952">MMULT($Y$6:$AH$6,TRANSPOSE(Z952:AI952))</f>
        <v>1.6884109101326036E-2</v>
      </c>
      <c r="BK952" s="4"/>
    </row>
    <row r="953" spans="1:63" ht="12.7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33">
        <v>-1.13237537967671</v>
      </c>
      <c r="AA953" s="33">
        <v>1.34343817248218</v>
      </c>
      <c r="AB953" s="33">
        <v>0.15212912840230899</v>
      </c>
      <c r="AC953" s="33">
        <v>0.85408661021230103</v>
      </c>
      <c r="AD953" s="33">
        <v>0.41040621284481699</v>
      </c>
      <c r="AE953" s="33">
        <v>8.0220293761206596E-2</v>
      </c>
      <c r="AF953" s="33">
        <v>8.3304993672097996E-2</v>
      </c>
      <c r="AG953" s="33">
        <v>-0.72531916751693304</v>
      </c>
      <c r="AH953" s="33">
        <v>-2.0107527520084401</v>
      </c>
      <c r="AI953" s="33">
        <v>1.9448618878258199</v>
      </c>
      <c r="AK953" cm="1">
        <f t="array" ref="AK953">MMULT(Z953:AI953,MMULT($AA$16:$AJ$25,TRANSPOSE(Z953:AI953)))</f>
        <v>1.5941117342168211E-3</v>
      </c>
      <c r="AL953">
        <f t="shared" si="74"/>
        <v>3.9926328834702811E-2</v>
      </c>
      <c r="AM953" s="43" cm="1">
        <f t="array" ref="AM953">MMULT($Y$6:$AH$6,TRANSPOSE(Z953:AI953))</f>
        <v>1.690280101654907E-2</v>
      </c>
      <c r="BK953" s="4"/>
    </row>
    <row r="954" spans="1:63" ht="12.7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33">
        <v>-1.13364573694071</v>
      </c>
      <c r="AA954" s="33">
        <v>1.3450953666243499</v>
      </c>
      <c r="AB954" s="33">
        <v>0.151924137191882</v>
      </c>
      <c r="AC954" s="33">
        <v>0.85485204168797402</v>
      </c>
      <c r="AD954" s="33">
        <v>0.41093693711752599</v>
      </c>
      <c r="AE954" s="33">
        <v>8.0387155000895605E-2</v>
      </c>
      <c r="AF954" s="33">
        <v>8.2874032143387996E-2</v>
      </c>
      <c r="AG954" s="33">
        <v>-0.726320500092694</v>
      </c>
      <c r="AH954" s="33">
        <v>-2.0132511599886</v>
      </c>
      <c r="AI954" s="33">
        <v>1.94714772725463</v>
      </c>
      <c r="AK954" cm="1">
        <f t="array" ref="AK954">MMULT(Z954:AI954,MMULT($AA$16:$AJ$25,TRANSPOSE(Z954:AI954)))</f>
        <v>1.5978306456530486E-3</v>
      </c>
      <c r="AL954">
        <f t="shared" ref="AL954:AL1017" si="75">SQRT(AK954)</f>
        <v>3.9972873872828413E-2</v>
      </c>
      <c r="AM954" s="43" cm="1">
        <f t="array" ref="AM954">MMULT($Y$6:$AH$6,TRANSPOSE(Z954:AI954))</f>
        <v>1.692149293177209E-2</v>
      </c>
      <c r="BK954" s="4"/>
    </row>
    <row r="955" spans="1:63" ht="12.7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33">
        <v>-1.1349160942047101</v>
      </c>
      <c r="AA955" s="33">
        <v>1.34675256076653</v>
      </c>
      <c r="AB955" s="33">
        <v>0.151719145981455</v>
      </c>
      <c r="AC955" s="33">
        <v>0.855617473163647</v>
      </c>
      <c r="AD955" s="33">
        <v>0.411467661390234</v>
      </c>
      <c r="AE955" s="33">
        <v>8.05540162405846E-2</v>
      </c>
      <c r="AF955" s="33">
        <v>8.2443070614677996E-2</v>
      </c>
      <c r="AG955" s="33">
        <v>-0.72732183266845496</v>
      </c>
      <c r="AH955" s="33">
        <v>-2.0157495679687498</v>
      </c>
      <c r="AI955" s="33">
        <v>1.9494335666834299</v>
      </c>
      <c r="AK955" cm="1">
        <f t="array" ref="AK955">MMULT(Z955:AI955,MMULT($AA$16:$AJ$25,TRANSPOSE(Z955:AI955)))</f>
        <v>1.6015539766136599E-3</v>
      </c>
      <c r="AL955">
        <f t="shared" si="75"/>
        <v>4.0019419993468919E-2</v>
      </c>
      <c r="AM955" s="43" cm="1">
        <f t="array" ref="AM955">MMULT($Y$6:$AH$6,TRANSPOSE(Z955:AI955))</f>
        <v>1.6940184846995079E-2</v>
      </c>
      <c r="BK955" s="4"/>
    </row>
    <row r="956" spans="1:63" ht="12.7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33">
        <v>-1.1361864514687201</v>
      </c>
      <c r="AA956" s="33">
        <v>1.3484097549087</v>
      </c>
      <c r="AB956" s="33">
        <v>0.151514154771028</v>
      </c>
      <c r="AC956" s="33">
        <v>0.85638290463931999</v>
      </c>
      <c r="AD956" s="33">
        <v>0.411998385662943</v>
      </c>
      <c r="AE956" s="33">
        <v>8.0720877480273595E-2</v>
      </c>
      <c r="AF956" s="33">
        <v>8.2012109085967996E-2</v>
      </c>
      <c r="AG956" s="33">
        <v>-0.72832316524421603</v>
      </c>
      <c r="AH956" s="33">
        <v>-2.0182479759489</v>
      </c>
      <c r="AI956" s="33">
        <v>1.95171940611224</v>
      </c>
      <c r="AK956" cm="1">
        <f t="array" ref="AK956">MMULT(Z956:AI956,MMULT($AA$16:$AJ$25,TRANSPOSE(Z956:AI956)))</f>
        <v>1.6052817270986704E-3</v>
      </c>
      <c r="AL956">
        <f t="shared" si="75"/>
        <v>4.0065967192851722E-2</v>
      </c>
      <c r="AM956" s="43" cm="1">
        <f t="array" ref="AM956">MMULT($Y$6:$AH$6,TRANSPOSE(Z956:AI956))</f>
        <v>1.6958876762218068E-2</v>
      </c>
      <c r="BK956" s="4"/>
    </row>
    <row r="957" spans="1:63" ht="12.7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33">
        <v>-1.1374568087327199</v>
      </c>
      <c r="AA957" s="33">
        <v>1.3500669490508801</v>
      </c>
      <c r="AB957" s="33">
        <v>0.15130916356060101</v>
      </c>
      <c r="AC957" s="33">
        <v>0.85714833611499297</v>
      </c>
      <c r="AD957" s="33">
        <v>0.41252910993565101</v>
      </c>
      <c r="AE957" s="33">
        <v>8.0887738719962604E-2</v>
      </c>
      <c r="AF957" s="33">
        <v>8.1581147557257996E-2</v>
      </c>
      <c r="AG957" s="33">
        <v>-0.72932449781997699</v>
      </c>
      <c r="AH957" s="33">
        <v>-2.02074638392906</v>
      </c>
      <c r="AI957" s="33">
        <v>1.9540052455410499</v>
      </c>
      <c r="AK957" cm="1">
        <f t="array" ref="AK957">MMULT(Z957:AI957,MMULT($AA$16:$AJ$25,TRANSPOSE(Z957:AI957)))</f>
        <v>1.6090138971080778E-3</v>
      </c>
      <c r="AL957">
        <f t="shared" si="75"/>
        <v>4.0112515467221423E-2</v>
      </c>
      <c r="AM957" s="43" cm="1">
        <f t="array" ref="AM957">MMULT($Y$6:$AH$6,TRANSPOSE(Z957:AI957))</f>
        <v>1.6977568677441119E-2</v>
      </c>
      <c r="BK957" s="4"/>
    </row>
    <row r="958" spans="1:63" ht="12.7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33">
        <v>-1.13872716599672</v>
      </c>
      <c r="AA958" s="33">
        <v>1.35172414319305</v>
      </c>
      <c r="AB958" s="33">
        <v>0.15110417235017401</v>
      </c>
      <c r="AC958" s="33">
        <v>0.85791376759066595</v>
      </c>
      <c r="AD958" s="33">
        <v>0.41305983420835901</v>
      </c>
      <c r="AE958" s="33">
        <v>8.1054599959651599E-2</v>
      </c>
      <c r="AF958" s="33">
        <v>8.1150186028547996E-2</v>
      </c>
      <c r="AG958" s="33">
        <v>-0.73032583039573795</v>
      </c>
      <c r="AH958" s="33">
        <v>-2.0232447919092098</v>
      </c>
      <c r="AI958" s="33">
        <v>1.95629108496985</v>
      </c>
      <c r="AK958" cm="1">
        <f t="array" ref="AK958">MMULT(Z958:AI958,MMULT($AA$16:$AJ$25,TRANSPOSE(Z958:AI958)))</f>
        <v>1.6127504866418614E-3</v>
      </c>
      <c r="AL958">
        <f t="shared" si="75"/>
        <v>4.015906481283972E-2</v>
      </c>
      <c r="AM958" s="43" cm="1">
        <f t="array" ref="AM958">MMULT($Y$6:$AH$6,TRANSPOSE(Z958:AI958))</f>
        <v>1.6996260592664073E-2</v>
      </c>
      <c r="BK958" s="4"/>
    </row>
    <row r="959" spans="1:63" ht="12.7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33">
        <v>-1.13999752326072</v>
      </c>
      <c r="AA959" s="33">
        <v>1.3533813373352299</v>
      </c>
      <c r="AB959" s="33">
        <v>0.15089918113974701</v>
      </c>
      <c r="AC959" s="33">
        <v>0.85867919906633905</v>
      </c>
      <c r="AD959" s="33">
        <v>0.41359055848106802</v>
      </c>
      <c r="AE959" s="33">
        <v>8.1221461199339595E-2</v>
      </c>
      <c r="AF959" s="33">
        <v>8.0719224499837997E-2</v>
      </c>
      <c r="AG959" s="33">
        <v>-0.73132716297149902</v>
      </c>
      <c r="AH959" s="33">
        <v>-2.0257431998893698</v>
      </c>
      <c r="AI959" s="33">
        <v>1.9585769243986599</v>
      </c>
      <c r="AK959" cm="1">
        <f t="array" ref="AK959">MMULT(Z959:AI959,MMULT($AA$16:$AJ$25,TRANSPOSE(Z959:AI959)))</f>
        <v>1.6164914957000531E-3</v>
      </c>
      <c r="AL959">
        <f t="shared" si="75"/>
        <v>4.0205615225986195E-2</v>
      </c>
      <c r="AM959" s="43" cm="1">
        <f t="array" ref="AM959">MMULT($Y$6:$AH$6,TRANSPOSE(Z959:AI959))</f>
        <v>1.7014952507887125E-2</v>
      </c>
      <c r="BK959" s="4"/>
    </row>
    <row r="960" spans="1:63" ht="12.7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33">
        <v>-1.1412678805247201</v>
      </c>
      <c r="AA960" s="33">
        <v>1.3550385314774001</v>
      </c>
      <c r="AB960" s="33">
        <v>0.15069418992931999</v>
      </c>
      <c r="AC960" s="33">
        <v>0.85944463054201203</v>
      </c>
      <c r="AD960" s="33">
        <v>0.41412128275377602</v>
      </c>
      <c r="AE960" s="33">
        <v>8.1388322439028604E-2</v>
      </c>
      <c r="AF960" s="33">
        <v>8.0288262971127997E-2</v>
      </c>
      <c r="AG960" s="33">
        <v>-0.73232849554725998</v>
      </c>
      <c r="AH960" s="33">
        <v>-2.02824160786952</v>
      </c>
      <c r="AI960" s="33">
        <v>1.96086276382747</v>
      </c>
      <c r="AK960" cm="1">
        <f t="array" ref="AK960">MMULT(Z960:AI960,MMULT($AA$16:$AJ$25,TRANSPOSE(Z960:AI960)))</f>
        <v>1.6202369242826285E-3</v>
      </c>
      <c r="AL960">
        <f t="shared" si="75"/>
        <v>4.0252166702956851E-2</v>
      </c>
      <c r="AM960" s="43" cm="1">
        <f t="array" ref="AM960">MMULT($Y$6:$AH$6,TRANSPOSE(Z960:AI960))</f>
        <v>1.7033644423110127E-2</v>
      </c>
      <c r="BK960" s="4"/>
    </row>
    <row r="961" spans="1:63" ht="12.7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33">
        <v>-1.1425382377887301</v>
      </c>
      <c r="AA961" s="33">
        <v>1.35669572561958</v>
      </c>
      <c r="AB961" s="33">
        <v>0.15048919871889299</v>
      </c>
      <c r="AC961" s="33">
        <v>0.86021006201768502</v>
      </c>
      <c r="AD961" s="33">
        <v>0.41465200702648503</v>
      </c>
      <c r="AE961" s="33">
        <v>8.1555183678717599E-2</v>
      </c>
      <c r="AF961" s="33">
        <v>7.9857301442417997E-2</v>
      </c>
      <c r="AG961" s="33">
        <v>-0.73332982812302105</v>
      </c>
      <c r="AH961" s="33">
        <v>-2.0307400158496698</v>
      </c>
      <c r="AI961" s="33">
        <v>1.9631486032562799</v>
      </c>
      <c r="AK961" cm="1">
        <f t="array" ref="AK961">MMULT(Z961:AI961,MMULT($AA$16:$AJ$25,TRANSPOSE(Z961:AI961)))</f>
        <v>1.6239867723896032E-3</v>
      </c>
      <c r="AL961">
        <f t="shared" si="75"/>
        <v>4.0298719240065228E-2</v>
      </c>
      <c r="AM961" s="43" cm="1">
        <f t="array" ref="AM961">MMULT($Y$6:$AH$6,TRANSPOSE(Z961:AI961))</f>
        <v>1.7052336338333147E-2</v>
      </c>
      <c r="BK961" s="4"/>
    </row>
    <row r="962" spans="1:63" ht="12.7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33">
        <v>-1.1438085950527299</v>
      </c>
      <c r="AA962" s="33">
        <v>1.3583529197617501</v>
      </c>
      <c r="AB962" s="33">
        <v>0.15028420750846599</v>
      </c>
      <c r="AC962" s="33">
        <v>0.860975493493358</v>
      </c>
      <c r="AD962" s="33">
        <v>0.41518273129919298</v>
      </c>
      <c r="AE962" s="33">
        <v>8.1722044918406594E-2</v>
      </c>
      <c r="AF962" s="33">
        <v>7.9426339913707997E-2</v>
      </c>
      <c r="AG962" s="33">
        <v>-0.73433116069878202</v>
      </c>
      <c r="AH962" s="33">
        <v>-2.0332384238298302</v>
      </c>
      <c r="AI962" s="33">
        <v>1.9654344426850801</v>
      </c>
      <c r="AK962" cm="1">
        <f t="array" ref="AK962">MMULT(Z962:AI962,MMULT($AA$16:$AJ$25,TRANSPOSE(Z962:AI962)))</f>
        <v>1.627741040020961E-3</v>
      </c>
      <c r="AL962">
        <f t="shared" si="75"/>
        <v>4.034527283364138E-2</v>
      </c>
      <c r="AM962" s="43" cm="1">
        <f t="array" ref="AM962">MMULT($Y$6:$AH$6,TRANSPOSE(Z962:AI962))</f>
        <v>1.7071028253556123E-2</v>
      </c>
      <c r="BK962" s="4"/>
    </row>
    <row r="963" spans="1:63" ht="12.7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33">
        <v>-1.14507895231673</v>
      </c>
      <c r="AA963" s="33">
        <v>1.36001011390393</v>
      </c>
      <c r="AB963" s="33">
        <v>0.150079216298039</v>
      </c>
      <c r="AC963" s="33">
        <v>0.86174092496903099</v>
      </c>
      <c r="AD963" s="33">
        <v>0.41571345557190098</v>
      </c>
      <c r="AE963" s="33">
        <v>8.1888906158095603E-2</v>
      </c>
      <c r="AF963" s="33">
        <v>7.8995378384997997E-2</v>
      </c>
      <c r="AG963" s="33">
        <v>-0.73533249327454298</v>
      </c>
      <c r="AH963" s="33">
        <v>-2.03573683180998</v>
      </c>
      <c r="AI963" s="33">
        <v>1.9677202821138899</v>
      </c>
      <c r="AK963" cm="1">
        <f t="array" ref="AK963">MMULT(Z963:AI963,MMULT($AA$16:$AJ$25,TRANSPOSE(Z963:AI963)))</f>
        <v>1.631499727176716E-3</v>
      </c>
      <c r="AL963">
        <f t="shared" si="75"/>
        <v>4.0391827480032588E-2</v>
      </c>
      <c r="AM963" s="43" cm="1">
        <f t="array" ref="AM963">MMULT($Y$6:$AH$6,TRANSPOSE(Z963:AI963))</f>
        <v>1.7089720168779153E-2</v>
      </c>
      <c r="BK963" s="4"/>
    </row>
    <row r="964" spans="1:63" ht="12.7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33">
        <v>-1.14634930958073</v>
      </c>
      <c r="AA964" s="33">
        <v>1.3616673080460999</v>
      </c>
      <c r="AB964" s="33">
        <v>0.149874225087612</v>
      </c>
      <c r="AC964" s="33">
        <v>0.86250635644470397</v>
      </c>
      <c r="AD964" s="33">
        <v>0.41624417984460998</v>
      </c>
      <c r="AE964" s="33">
        <v>8.2055767397784599E-2</v>
      </c>
      <c r="AF964" s="33">
        <v>7.8564416856287997E-2</v>
      </c>
      <c r="AG964" s="33">
        <v>-0.73633382585030405</v>
      </c>
      <c r="AH964" s="33">
        <v>-2.03823523979014</v>
      </c>
      <c r="AI964" s="33">
        <v>1.9700061215427001</v>
      </c>
      <c r="AK964" cm="1">
        <f t="array" ref="AK964">MMULT(Z964:AI964,MMULT($AA$16:$AJ$25,TRANSPOSE(Z964:AI964)))</f>
        <v>1.6352628338568648E-3</v>
      </c>
      <c r="AL964">
        <f t="shared" si="75"/>
        <v>4.0438383175602666E-2</v>
      </c>
      <c r="AM964" s="43" cm="1">
        <f t="array" ref="AM964">MMULT($Y$6:$AH$6,TRANSPOSE(Z964:AI964))</f>
        <v>1.7108412084002177E-2</v>
      </c>
      <c r="BK964" s="4"/>
    </row>
    <row r="965" spans="1:63" ht="12.7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33">
        <v>-1.14761966684473</v>
      </c>
      <c r="AA965" s="33">
        <v>1.3633245021882801</v>
      </c>
      <c r="AB965" s="33">
        <v>0.149669233877185</v>
      </c>
      <c r="AC965" s="33">
        <v>0.86327178792037695</v>
      </c>
      <c r="AD965" s="33">
        <v>0.41677490411731799</v>
      </c>
      <c r="AE965" s="33">
        <v>8.2222628637473594E-2</v>
      </c>
      <c r="AF965" s="33">
        <v>7.8133455327577997E-2</v>
      </c>
      <c r="AG965" s="33">
        <v>-0.73733515842606501</v>
      </c>
      <c r="AH965" s="33">
        <v>-2.0407336477702902</v>
      </c>
      <c r="AI965" s="33">
        <v>1.9722919609714999</v>
      </c>
      <c r="AK965" cm="1">
        <f t="array" ref="AK965">MMULT(Z965:AI965,MMULT($AA$16:$AJ$25,TRANSPOSE(Z965:AI965)))</f>
        <v>1.6390303600613977E-3</v>
      </c>
      <c r="AL965">
        <f t="shared" si="75"/>
        <v>4.0484939916731973E-2</v>
      </c>
      <c r="AM965" s="43" cm="1">
        <f t="array" ref="AM965">MMULT($Y$6:$AH$6,TRANSPOSE(Z965:AI965))</f>
        <v>1.7127103999225166E-2</v>
      </c>
      <c r="BK965" s="4"/>
    </row>
    <row r="966" spans="1:63" ht="12.7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33">
        <v>-1.1488900241087301</v>
      </c>
      <c r="AA966" s="33">
        <v>1.36498169633045</v>
      </c>
      <c r="AB966" s="33">
        <v>0.14946424266675801</v>
      </c>
      <c r="AC966" s="33">
        <v>0.86403721939605005</v>
      </c>
      <c r="AD966" s="33">
        <v>0.41730562839002699</v>
      </c>
      <c r="AE966" s="33">
        <v>8.2389489877162603E-2</v>
      </c>
      <c r="AF966" s="33">
        <v>7.7702493798867997E-2</v>
      </c>
      <c r="AG966" s="33">
        <v>-0.73833649100182597</v>
      </c>
      <c r="AH966" s="33">
        <v>-2.04323205575044</v>
      </c>
      <c r="AI966" s="33">
        <v>1.9745778004003101</v>
      </c>
      <c r="AK966" cm="1">
        <f t="array" ref="AK966">MMULT(Z966:AI966,MMULT($AA$16:$AJ$25,TRANSPOSE(Z966:AI966)))</f>
        <v>1.6428023057903259E-3</v>
      </c>
      <c r="AL966">
        <f t="shared" si="75"/>
        <v>4.0531497699817683E-2</v>
      </c>
      <c r="AM966" s="43" cm="1">
        <f t="array" ref="AM966">MMULT($Y$6:$AH$6,TRANSPOSE(Z966:AI966))</f>
        <v>1.7145795914448168E-2</v>
      </c>
      <c r="BK966" s="4"/>
    </row>
    <row r="967" spans="1:63" ht="12.7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33">
        <v>-1.1501603813727399</v>
      </c>
      <c r="AA967" s="33">
        <v>1.3666388904726301</v>
      </c>
      <c r="AB967" s="33">
        <v>0.14925925145633101</v>
      </c>
      <c r="AC967" s="33">
        <v>0.86480265087172303</v>
      </c>
      <c r="AD967" s="33">
        <v>0.417836352662735</v>
      </c>
      <c r="AE967" s="33">
        <v>8.2556351116851598E-2</v>
      </c>
      <c r="AF967" s="33">
        <v>7.7271532270157997E-2</v>
      </c>
      <c r="AG967" s="33">
        <v>-0.73933782357758704</v>
      </c>
      <c r="AH967" s="33">
        <v>-2.0457304637306</v>
      </c>
      <c r="AI967" s="33">
        <v>1.9768636398291199</v>
      </c>
      <c r="AK967" cm="1">
        <f t="array" ref="AK967">MMULT(Z967:AI967,MMULT($AA$16:$AJ$25,TRANSPOSE(Z967:AI967)))</f>
        <v>1.6465786710436582E-3</v>
      </c>
      <c r="AL967">
        <f t="shared" si="75"/>
        <v>4.0578056521273394E-2</v>
      </c>
      <c r="AM967" s="43" cm="1">
        <f t="array" ref="AM967">MMULT($Y$6:$AH$6,TRANSPOSE(Z967:AI967))</f>
        <v>1.7164487829671206E-2</v>
      </c>
      <c r="BK967" s="4"/>
    </row>
    <row r="968" spans="1:63" ht="12.7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33">
        <v>-1.1514307386367399</v>
      </c>
      <c r="AA968" s="33">
        <v>1.3682960846148</v>
      </c>
      <c r="AB968" s="33">
        <v>0.14905426024590401</v>
      </c>
      <c r="AC968" s="33">
        <v>0.86556808234739602</v>
      </c>
      <c r="AD968" s="33">
        <v>0.418367076935444</v>
      </c>
      <c r="AE968" s="33">
        <v>8.2723212356540607E-2</v>
      </c>
      <c r="AF968" s="33">
        <v>7.6840570741447997E-2</v>
      </c>
      <c r="AG968" s="33">
        <v>-0.740339156153348</v>
      </c>
      <c r="AH968" s="33">
        <v>-2.0482288717107502</v>
      </c>
      <c r="AI968" s="33">
        <v>1.9791494792579301</v>
      </c>
      <c r="AK968" cm="1">
        <f t="array" ref="AK968">MMULT(Z968:AI968,MMULT($AA$16:$AJ$25,TRANSPOSE(Z968:AI968)))</f>
        <v>1.6503594558213708E-3</v>
      </c>
      <c r="AL968">
        <f t="shared" si="75"/>
        <v>4.062461637752867E-2</v>
      </c>
      <c r="AM968" s="43" cm="1">
        <f t="array" ref="AM968">MMULT($Y$6:$AH$6,TRANSPOSE(Z968:AI968))</f>
        <v>1.7183179744894209E-2</v>
      </c>
      <c r="BK968" s="4"/>
    </row>
    <row r="969" spans="1:63" ht="12.7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33">
        <v>-1.15270109590074</v>
      </c>
      <c r="AA969" s="33">
        <v>1.3699532787569699</v>
      </c>
      <c r="AB969" s="33">
        <v>0.14884926903547699</v>
      </c>
      <c r="AC969" s="33">
        <v>0.866333513823069</v>
      </c>
      <c r="AD969" s="33">
        <v>0.41889780120815201</v>
      </c>
      <c r="AE969" s="33">
        <v>8.2890073596228603E-2</v>
      </c>
      <c r="AF969" s="33">
        <v>7.6409609212737997E-2</v>
      </c>
      <c r="AG969" s="33">
        <v>-0.74134048872910896</v>
      </c>
      <c r="AH969" s="33">
        <v>-2.0507272796909102</v>
      </c>
      <c r="AI969" s="33">
        <v>1.98143531868673</v>
      </c>
      <c r="AK969" cm="1">
        <f t="array" ref="AK969">MMULT(Z969:AI969,MMULT($AA$16:$AJ$25,TRANSPOSE(Z969:AI969)))</f>
        <v>1.654144660123473E-3</v>
      </c>
      <c r="AL969">
        <f t="shared" si="75"/>
        <v>4.0671177265029751E-2</v>
      </c>
      <c r="AM969" s="43" cm="1">
        <f t="array" ref="AM969">MMULT($Y$6:$AH$6,TRANSPOSE(Z969:AI969))</f>
        <v>1.7201871660117177E-2</v>
      </c>
      <c r="BK969" s="4"/>
    </row>
    <row r="970" spans="1:63" ht="12.7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33">
        <v>-1.15397145316474</v>
      </c>
      <c r="AA970" s="33">
        <v>1.3716104728991501</v>
      </c>
      <c r="AB970" s="33">
        <v>0.14864427782504999</v>
      </c>
      <c r="AC970" s="33">
        <v>0.86709894529874199</v>
      </c>
      <c r="AD970" s="33">
        <v>0.41942852548086001</v>
      </c>
      <c r="AE970" s="33">
        <v>8.3056934835917598E-2</v>
      </c>
      <c r="AF970" s="33">
        <v>7.5978647684027997E-2</v>
      </c>
      <c r="AG970" s="33">
        <v>-0.74234182130487003</v>
      </c>
      <c r="AH970" s="33">
        <v>-2.05322568767106</v>
      </c>
      <c r="AI970" s="33">
        <v>1.9837211581155401</v>
      </c>
      <c r="AK970" cm="1">
        <f t="array" ref="AK970">MMULT(Z970:AI970,MMULT($AA$16:$AJ$25,TRANSPOSE(Z970:AI970)))</f>
        <v>1.6579342839499738E-3</v>
      </c>
      <c r="AL970">
        <f t="shared" si="75"/>
        <v>4.0717739180239042E-2</v>
      </c>
      <c r="AM970" s="43" cm="1">
        <f t="array" ref="AM970">MMULT($Y$6:$AH$6,TRANSPOSE(Z970:AI970))</f>
        <v>1.7220563575340214E-2</v>
      </c>
      <c r="BK970" s="4"/>
    </row>
    <row r="971" spans="1:63" ht="12.7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33">
        <v>-1.1552418104287401</v>
      </c>
      <c r="AA971" s="33">
        <v>1.37326766704132</v>
      </c>
      <c r="AB971" s="33">
        <v>0.148439286614623</v>
      </c>
      <c r="AC971" s="33">
        <v>0.86786437677441497</v>
      </c>
      <c r="AD971" s="33">
        <v>0.41995924975356902</v>
      </c>
      <c r="AE971" s="33">
        <v>8.3223796075606593E-2</v>
      </c>
      <c r="AF971" s="33">
        <v>7.5547686155317997E-2</v>
      </c>
      <c r="AG971" s="33">
        <v>-0.74334315388063099</v>
      </c>
      <c r="AH971" s="33">
        <v>-2.0557240956512102</v>
      </c>
      <c r="AI971" s="33">
        <v>1.98600699754435</v>
      </c>
      <c r="AK971" cm="1">
        <f t="array" ref="AK971">MMULT(Z971:AI971,MMULT($AA$16:$AJ$25,TRANSPOSE(Z971:AI971)))</f>
        <v>1.6617283273008625E-3</v>
      </c>
      <c r="AL971">
        <f t="shared" si="75"/>
        <v>4.0764302119634804E-2</v>
      </c>
      <c r="AM971" s="43" cm="1">
        <f t="array" ref="AM971">MMULT($Y$6:$AH$6,TRANSPOSE(Z971:AI971))</f>
        <v>1.7239255490563217E-2</v>
      </c>
      <c r="BK971" s="4"/>
    </row>
    <row r="972" spans="1:63" ht="12.7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33">
        <v>-1.1565121676927499</v>
      </c>
      <c r="AA972" s="33">
        <v>1.3749248611835001</v>
      </c>
      <c r="AB972" s="33">
        <v>0.148234295404196</v>
      </c>
      <c r="AC972" s="33">
        <v>0.86862980825008795</v>
      </c>
      <c r="AD972" s="33">
        <v>0.42048997402627702</v>
      </c>
      <c r="AE972" s="33">
        <v>8.3390657315295602E-2</v>
      </c>
      <c r="AF972" s="33">
        <v>7.5116724626608997E-2</v>
      </c>
      <c r="AG972" s="33">
        <v>-0.74434448645639095</v>
      </c>
      <c r="AH972" s="33">
        <v>-2.0582225036313702</v>
      </c>
      <c r="AI972" s="33">
        <v>1.9882928369731501</v>
      </c>
      <c r="AK972" cm="1">
        <f t="array" ref="AK972">MMULT(Z972:AI972,MMULT($AA$16:$AJ$25,TRANSPOSE(Z972:AI972)))</f>
        <v>1.665526790176149E-3</v>
      </c>
      <c r="AL972">
        <f t="shared" si="75"/>
        <v>4.081086607971153E-2</v>
      </c>
      <c r="AM972" s="43" cm="1">
        <f t="array" ref="AM972">MMULT($Y$6:$AH$6,TRANSPOSE(Z972:AI972))</f>
        <v>1.7257947405786209E-2</v>
      </c>
      <c r="BK972" s="4"/>
    </row>
    <row r="973" spans="1:63" ht="12.7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33">
        <v>-1.1577825249567499</v>
      </c>
      <c r="AA973" s="33">
        <v>1.37658205532567</v>
      </c>
      <c r="AB973" s="33">
        <v>0.148029304193769</v>
      </c>
      <c r="AC973" s="33">
        <v>0.86939523972576105</v>
      </c>
      <c r="AD973" s="33">
        <v>0.42102069829898497</v>
      </c>
      <c r="AE973" s="33">
        <v>8.3557518554984597E-2</v>
      </c>
      <c r="AF973" s="33">
        <v>7.4685763097898997E-2</v>
      </c>
      <c r="AG973" s="33">
        <v>-0.74534581903215202</v>
      </c>
      <c r="AH973" s="33">
        <v>-2.0607209116115199</v>
      </c>
      <c r="AI973" s="33">
        <v>1.99057867640196</v>
      </c>
      <c r="AK973" cm="1">
        <f t="array" ref="AK973">MMULT(Z973:AI973,MMULT($AA$16:$AJ$25,TRANSPOSE(Z973:AI973)))</f>
        <v>1.6693296725758219E-3</v>
      </c>
      <c r="AL973">
        <f t="shared" si="75"/>
        <v>4.0857431056979365E-2</v>
      </c>
      <c r="AM973" s="43" cm="1">
        <f t="array" ref="AM973">MMULT($Y$6:$AH$6,TRANSPOSE(Z973:AI973))</f>
        <v>1.7276639321009212E-2</v>
      </c>
      <c r="BK973" s="4"/>
    </row>
    <row r="974" spans="1:63" ht="12.7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33">
        <v>-1.15905288222075</v>
      </c>
      <c r="AA974" s="33">
        <v>1.3782392494678499</v>
      </c>
      <c r="AB974" s="33">
        <v>0.147824312983342</v>
      </c>
      <c r="AC974" s="33">
        <v>0.87016067120143403</v>
      </c>
      <c r="AD974" s="33">
        <v>0.42155142257169398</v>
      </c>
      <c r="AE974" s="33">
        <v>8.3724379794673606E-2</v>
      </c>
      <c r="AF974" s="33">
        <v>7.4254801569188997E-2</v>
      </c>
      <c r="AG974" s="33">
        <v>-0.74634715160791398</v>
      </c>
      <c r="AH974" s="33">
        <v>-2.0632193195916799</v>
      </c>
      <c r="AI974" s="33">
        <v>1.9928645158307701</v>
      </c>
      <c r="AK974" cm="1">
        <f t="array" ref="AK974">MMULT(Z974:AI974,MMULT($AA$16:$AJ$25,TRANSPOSE(Z974:AI974)))</f>
        <v>1.6731369744998957E-3</v>
      </c>
      <c r="AL974">
        <f t="shared" si="75"/>
        <v>4.0903997047964588E-2</v>
      </c>
      <c r="AM974" s="43" cm="1">
        <f t="array" ref="AM974">MMULT($Y$6:$AH$6,TRANSPOSE(Z974:AI974))</f>
        <v>1.729533123623226E-2</v>
      </c>
      <c r="BK974" s="4"/>
    </row>
    <row r="975" spans="1:63" ht="12.7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33">
        <v>-1.16032323948475</v>
      </c>
      <c r="AA975" s="33">
        <v>1.3798964436100201</v>
      </c>
      <c r="AB975" s="33">
        <v>0.14761932177291501</v>
      </c>
      <c r="AC975" s="33">
        <v>0.87092610267710702</v>
      </c>
      <c r="AD975" s="33">
        <v>0.42208214684440198</v>
      </c>
      <c r="AE975" s="33">
        <v>8.3891241034362601E-2</v>
      </c>
      <c r="AF975" s="33">
        <v>7.3823840040478997E-2</v>
      </c>
      <c r="AG975" s="33">
        <v>-0.74734848418367394</v>
      </c>
      <c r="AH975" s="33">
        <v>-2.0657177275718301</v>
      </c>
      <c r="AI975" s="33">
        <v>1.99515035525958</v>
      </c>
      <c r="AK975" cm="1">
        <f t="array" ref="AK975">MMULT(Z975:AI975,MMULT($AA$16:$AJ$25,TRANSPOSE(Z975:AI975)))</f>
        <v>1.6769486959483534E-3</v>
      </c>
      <c r="AL975">
        <f t="shared" si="75"/>
        <v>4.0950564049208812E-2</v>
      </c>
      <c r="AM975" s="43" cm="1">
        <f t="array" ref="AM975">MMULT($Y$6:$AH$6,TRANSPOSE(Z975:AI975))</f>
        <v>1.7314023151455266E-2</v>
      </c>
      <c r="BK975" s="4"/>
    </row>
    <row r="976" spans="1:63" ht="12.7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33">
        <v>-1.1615935967487501</v>
      </c>
      <c r="AA976" s="33">
        <v>1.3815536377522</v>
      </c>
      <c r="AB976" s="33">
        <v>0.14741433056248801</v>
      </c>
      <c r="AC976" s="33">
        <v>0.87169153415278</v>
      </c>
      <c r="AD976" s="33">
        <v>0.42261287111711099</v>
      </c>
      <c r="AE976" s="33">
        <v>8.4058102274051597E-2</v>
      </c>
      <c r="AF976" s="33">
        <v>7.3392878511768997E-2</v>
      </c>
      <c r="AG976" s="33">
        <v>-0.74834981675943502</v>
      </c>
      <c r="AH976" s="33">
        <v>-2.0682161355519799</v>
      </c>
      <c r="AI976" s="33">
        <v>1.9974361946883801</v>
      </c>
      <c r="AK976" cm="1">
        <f t="array" ref="AK976">MMULT(Z976:AI976,MMULT($AA$16:$AJ$25,TRANSPOSE(Z976:AI976)))</f>
        <v>1.6807648369211996E-3</v>
      </c>
      <c r="AL976">
        <f t="shared" si="75"/>
        <v>4.0997132057269563E-2</v>
      </c>
      <c r="AM976" s="43" cm="1">
        <f t="array" ref="AM976">MMULT($Y$6:$AH$6,TRANSPOSE(Z976:AI976))</f>
        <v>1.7332715066678259E-2</v>
      </c>
      <c r="BK976" s="4"/>
    </row>
    <row r="977" spans="1:63" ht="12.7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33">
        <v>-1.1628639540127499</v>
      </c>
      <c r="AA977" s="33">
        <v>1.3832108318943701</v>
      </c>
      <c r="AB977" s="33">
        <v>0.14720933935206101</v>
      </c>
      <c r="AC977" s="33">
        <v>0.87245696562845299</v>
      </c>
      <c r="AD977" s="33">
        <v>0.42314359538981899</v>
      </c>
      <c r="AE977" s="33">
        <v>8.4224963513740606E-2</v>
      </c>
      <c r="AF977" s="33">
        <v>7.2961916983058997E-2</v>
      </c>
      <c r="AG977" s="33">
        <v>-0.74935114933519698</v>
      </c>
      <c r="AH977" s="33">
        <v>-2.0707145435321399</v>
      </c>
      <c r="AI977" s="33">
        <v>1.99972203411719</v>
      </c>
      <c r="AK977" cm="1">
        <f t="array" ref="AK977">MMULT(Z977:AI977,MMULT($AA$16:$AJ$25,TRANSPOSE(Z977:AI977)))</f>
        <v>1.684585397418446E-3</v>
      </c>
      <c r="AL977">
        <f t="shared" si="75"/>
        <v>4.1043701068719983E-2</v>
      </c>
      <c r="AM977" s="43" cm="1">
        <f t="array" ref="AM977">MMULT($Y$6:$AH$6,TRANSPOSE(Z977:AI977))</f>
        <v>1.7351406981901275E-2</v>
      </c>
      <c r="BK977" s="4"/>
    </row>
    <row r="978" spans="1:63" ht="12.7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33">
        <v>-1.1641343112767599</v>
      </c>
      <c r="AA978" s="33">
        <v>1.38486802603655</v>
      </c>
      <c r="AB978" s="33">
        <v>0.14700434814163399</v>
      </c>
      <c r="AC978" s="33">
        <v>0.87322239710412597</v>
      </c>
      <c r="AD978" s="33">
        <v>0.423674319662527</v>
      </c>
      <c r="AE978" s="33">
        <v>8.4391824753429601E-2</v>
      </c>
      <c r="AF978" s="33">
        <v>7.2530955454348997E-2</v>
      </c>
      <c r="AG978" s="33">
        <v>-0.75035248191095705</v>
      </c>
      <c r="AH978" s="33">
        <v>-2.0732129515122901</v>
      </c>
      <c r="AI978" s="33">
        <v>2.0020078735459998</v>
      </c>
      <c r="AK978" cm="1">
        <f t="array" ref="AK978">MMULT(Z978:AI978,MMULT($AA$16:$AJ$25,TRANSPOSE(Z978:AI978)))</f>
        <v>1.6884103774400874E-3</v>
      </c>
      <c r="AL978">
        <f t="shared" si="75"/>
        <v>4.109027108014849E-2</v>
      </c>
      <c r="AM978" s="43" cm="1">
        <f t="array" ref="AM978">MMULT($Y$6:$AH$6,TRANSPOSE(Z978:AI978))</f>
        <v>1.7370098897124292E-2</v>
      </c>
      <c r="BK978" s="4"/>
    </row>
    <row r="979" spans="1:63" ht="12.7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33">
        <v>-1.16540466854076</v>
      </c>
      <c r="AA979" s="33">
        <v>1.3865252201787199</v>
      </c>
      <c r="AB979" s="33">
        <v>0.14679935693120699</v>
      </c>
      <c r="AC979" s="33">
        <v>0.87398782857979895</v>
      </c>
      <c r="AD979" s="33">
        <v>0.424205043935236</v>
      </c>
      <c r="AE979" s="33">
        <v>8.4558685993117597E-2</v>
      </c>
      <c r="AF979" s="33">
        <v>7.2099993925638997E-2</v>
      </c>
      <c r="AG979" s="33">
        <v>-0.75135381448671801</v>
      </c>
      <c r="AH979" s="33">
        <v>-2.0757113594924501</v>
      </c>
      <c r="AI979" s="33">
        <v>2.0042937129748002</v>
      </c>
      <c r="AK979" cm="1">
        <f t="array" ref="AK979">MMULT(Z979:AI979,MMULT($AA$16:$AJ$25,TRANSPOSE(Z979:AI979)))</f>
        <v>1.6922397769861116E-3</v>
      </c>
      <c r="AL979">
        <f t="shared" si="75"/>
        <v>4.1136842088158779E-2</v>
      </c>
      <c r="AM979" s="43" cm="1">
        <f t="array" ref="AM979">MMULT($Y$6:$AH$6,TRANSPOSE(Z979:AI979))</f>
        <v>1.7388790812347267E-2</v>
      </c>
      <c r="BK979" s="4"/>
    </row>
    <row r="980" spans="1:63" ht="12.7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33">
        <v>-1.16667502580476</v>
      </c>
      <c r="AA980" s="33">
        <v>1.3881824143209001</v>
      </c>
      <c r="AB980" s="33">
        <v>0.14659436572078</v>
      </c>
      <c r="AC980" s="33">
        <v>0.87475326005547205</v>
      </c>
      <c r="AD980" s="33">
        <v>0.42473576820794401</v>
      </c>
      <c r="AE980" s="33">
        <v>8.4725547232806606E-2</v>
      </c>
      <c r="AF980" s="33">
        <v>7.1669032396928997E-2</v>
      </c>
      <c r="AG980" s="33">
        <v>-0.75235514706247897</v>
      </c>
      <c r="AH980" s="33">
        <v>-2.0782097674725999</v>
      </c>
      <c r="AI980" s="33">
        <v>2.0065795524036099</v>
      </c>
      <c r="AK980" cm="1">
        <f t="array" ref="AK980">MMULT(Z980:AI980,MMULT($AA$16:$AJ$25,TRANSPOSE(Z980:AI980)))</f>
        <v>1.6960735960565333E-3</v>
      </c>
      <c r="AL980">
        <f t="shared" si="75"/>
        <v>4.1183414089370166E-2</v>
      </c>
      <c r="AM980" s="43" cm="1">
        <f t="array" ref="AM980">MMULT($Y$6:$AH$6,TRANSPOSE(Z980:AI980))</f>
        <v>1.7407482727570301E-2</v>
      </c>
      <c r="BK980" s="4"/>
    </row>
    <row r="981" spans="1:63" ht="12.7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33">
        <v>-1.1679453830687601</v>
      </c>
      <c r="AA981" s="33">
        <v>1.38983960846307</v>
      </c>
      <c r="AB981" s="33">
        <v>0.146389374510353</v>
      </c>
      <c r="AC981" s="33">
        <v>0.87551869153114503</v>
      </c>
      <c r="AD981" s="33">
        <v>0.42526649248065301</v>
      </c>
      <c r="AE981" s="33">
        <v>8.4892408472495601E-2</v>
      </c>
      <c r="AF981" s="33">
        <v>7.1238070868218997E-2</v>
      </c>
      <c r="AG981" s="33">
        <v>-0.75335647963824004</v>
      </c>
      <c r="AH981" s="33">
        <v>-2.0807081754527501</v>
      </c>
      <c r="AI981" s="33">
        <v>2.00886539183242</v>
      </c>
      <c r="AK981" cm="1">
        <f t="array" ref="AK981">MMULT(Z981:AI981,MMULT($AA$16:$AJ$25,TRANSPOSE(Z981:AI981)))</f>
        <v>1.6999118346513438E-3</v>
      </c>
      <c r="AL981">
        <f t="shared" si="75"/>
        <v>4.1229987080416891E-2</v>
      </c>
      <c r="AM981" s="43" cm="1">
        <f t="array" ref="AM981">MMULT($Y$6:$AH$6,TRANSPOSE(Z981:AI981))</f>
        <v>1.7426174642793304E-2</v>
      </c>
      <c r="BK981" s="4"/>
    </row>
    <row r="982" spans="1:63" ht="12.7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33">
        <v>-1.1692157403327601</v>
      </c>
      <c r="AA982" s="33">
        <v>1.3914968026052501</v>
      </c>
      <c r="AB982" s="33">
        <v>0.146184383299926</v>
      </c>
      <c r="AC982" s="33">
        <v>0.87628412300681802</v>
      </c>
      <c r="AD982" s="33">
        <v>0.42579721675336102</v>
      </c>
      <c r="AE982" s="33">
        <v>8.5059269712184596E-2</v>
      </c>
      <c r="AF982" s="33">
        <v>7.0807109339508997E-2</v>
      </c>
      <c r="AG982" s="33">
        <v>-0.754357812214001</v>
      </c>
      <c r="AH982" s="33">
        <v>-2.0832065834329101</v>
      </c>
      <c r="AI982" s="33">
        <v>2.0111512312612301</v>
      </c>
      <c r="AK982" cm="1">
        <f t="array" ref="AK982">MMULT(Z982:AI982,MMULT($AA$16:$AJ$25,TRANSPOSE(Z982:AI982)))</f>
        <v>1.7037544927705553E-3</v>
      </c>
      <c r="AL982">
        <f t="shared" si="75"/>
        <v>4.1276561057948559E-2</v>
      </c>
      <c r="AM982" s="43" cm="1">
        <f t="array" ref="AM982">MMULT($Y$6:$AH$6,TRANSPOSE(Z982:AI982))</f>
        <v>1.7444866558016359E-2</v>
      </c>
      <c r="BK982" s="4"/>
    </row>
    <row r="983" spans="1:63" ht="12.7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33">
        <v>-1.1704860975967599</v>
      </c>
      <c r="AA983" s="33">
        <v>1.39315399674742</v>
      </c>
      <c r="AB983" s="33">
        <v>0.145979392089499</v>
      </c>
      <c r="AC983" s="33">
        <v>0.877049554482491</v>
      </c>
      <c r="AD983" s="33">
        <v>0.42632794102607002</v>
      </c>
      <c r="AE983" s="33">
        <v>8.5226130951873605E-2</v>
      </c>
      <c r="AF983" s="33">
        <v>7.0376147810798997E-2</v>
      </c>
      <c r="AG983" s="33">
        <v>-0.75535914478976196</v>
      </c>
      <c r="AH983" s="33">
        <v>-2.0857049914130599</v>
      </c>
      <c r="AI983" s="33">
        <v>2.01343707069003</v>
      </c>
      <c r="AK983" cm="1">
        <f t="array" ref="AK983">MMULT(Z983:AI983,MMULT($AA$16:$AJ$25,TRANSPOSE(Z983:AI983)))</f>
        <v>1.7076015704141421E-3</v>
      </c>
      <c r="AL983">
        <f t="shared" si="75"/>
        <v>4.1323136018629344E-2</v>
      </c>
      <c r="AM983" s="43" cm="1">
        <f t="array" ref="AM983">MMULT($Y$6:$AH$6,TRANSPOSE(Z983:AI983))</f>
        <v>1.7463558473239313E-2</v>
      </c>
      <c r="BK983" s="4"/>
    </row>
    <row r="984" spans="1:63" ht="12.7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33">
        <v>-1.17175645486077</v>
      </c>
      <c r="AA984" s="33">
        <v>1.3948111908895999</v>
      </c>
      <c r="AB984" s="33">
        <v>0.14577440087907201</v>
      </c>
      <c r="AC984" s="33">
        <v>0.87781498595816398</v>
      </c>
      <c r="AD984" s="33">
        <v>0.42685866529877797</v>
      </c>
      <c r="AE984" s="33">
        <v>8.53929921915626E-2</v>
      </c>
      <c r="AF984" s="33">
        <v>6.9945186282088997E-2</v>
      </c>
      <c r="AG984" s="33">
        <v>-0.75636047736552303</v>
      </c>
      <c r="AH984" s="33">
        <v>-2.0882033993932199</v>
      </c>
      <c r="AI984" s="33">
        <v>2.0157229101188401</v>
      </c>
      <c r="AK984" cm="1">
        <f t="array" ref="AK984">MMULT(Z984:AI984,MMULT($AA$16:$AJ$25,TRANSPOSE(Z984:AI984)))</f>
        <v>1.7114530675821416E-3</v>
      </c>
      <c r="AL984">
        <f t="shared" si="75"/>
        <v>4.136971195913916E-2</v>
      </c>
      <c r="AM984" s="43" cm="1">
        <f t="array" ref="AM984">MMULT($Y$6:$AH$6,TRANSPOSE(Z984:AI984))</f>
        <v>1.7482250388462347E-2</v>
      </c>
      <c r="BK984" s="4"/>
    </row>
    <row r="985" spans="1:63" ht="12.7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33">
        <v>-1.17302681212477</v>
      </c>
      <c r="AA985" s="33">
        <v>1.3964683850317701</v>
      </c>
      <c r="AB985" s="33">
        <v>0.14556940966864501</v>
      </c>
      <c r="AC985" s="33">
        <v>0.87858041743383697</v>
      </c>
      <c r="AD985" s="33">
        <v>0.42738938957148598</v>
      </c>
      <c r="AE985" s="33">
        <v>8.5559853431251595E-2</v>
      </c>
      <c r="AF985" s="33">
        <v>6.9514224753378998E-2</v>
      </c>
      <c r="AG985" s="33">
        <v>-0.75736180994128399</v>
      </c>
      <c r="AH985" s="33">
        <v>-2.0907018073733701</v>
      </c>
      <c r="AI985" s="33">
        <v>2.0180087495476502</v>
      </c>
      <c r="AK985" cm="1">
        <f t="array" ref="AK985">MMULT(Z985:AI985,MMULT($AA$16:$AJ$25,TRANSPOSE(Z985:AI985)))</f>
        <v>1.7153089842745204E-3</v>
      </c>
      <c r="AL985">
        <f t="shared" si="75"/>
        <v>4.1416288876171901E-2</v>
      </c>
      <c r="AM985" s="43" cm="1">
        <f t="array" ref="AM985">MMULT($Y$6:$AH$6,TRANSPOSE(Z985:AI985))</f>
        <v>1.7500942303685353E-2</v>
      </c>
      <c r="BK985" s="4"/>
    </row>
    <row r="986" spans="1:63" ht="12.75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33">
        <v>-1.17429716938877</v>
      </c>
      <c r="AA986" s="33">
        <v>1.39812557917395</v>
      </c>
      <c r="AB986" s="33">
        <v>0.14536441845821799</v>
      </c>
      <c r="AC986" s="33">
        <v>0.87934584890950995</v>
      </c>
      <c r="AD986" s="33">
        <v>0.42792011384419498</v>
      </c>
      <c r="AE986" s="33">
        <v>8.5726714670940604E-2</v>
      </c>
      <c r="AF986" s="33">
        <v>6.9083263224668998E-2</v>
      </c>
      <c r="AG986" s="33">
        <v>-0.75836314251704495</v>
      </c>
      <c r="AH986" s="33">
        <v>-2.0932002153535199</v>
      </c>
      <c r="AI986" s="33">
        <v>2.0202945889764501</v>
      </c>
      <c r="AK986" cm="1">
        <f t="array" ref="AK986">MMULT(Z986:AI986,MMULT($AA$16:$AJ$25,TRANSPOSE(Z986:AI986)))</f>
        <v>1.719169320491288E-3</v>
      </c>
      <c r="AL986">
        <f t="shared" si="75"/>
        <v>4.1462866766436783E-2</v>
      </c>
      <c r="AM986" s="43" cm="1">
        <f t="array" ref="AM986">MMULT($Y$6:$AH$6,TRANSPOSE(Z986:AI986))</f>
        <v>1.7519634218908342E-2</v>
      </c>
      <c r="BK986" s="4"/>
    </row>
    <row r="987" spans="1:63" ht="12.75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33">
        <v>-1.1755675266527701</v>
      </c>
      <c r="AA987" s="33">
        <v>1.3997827733161201</v>
      </c>
      <c r="AB987" s="33">
        <v>0.14515942724779099</v>
      </c>
      <c r="AC987" s="33">
        <v>0.88011128038518305</v>
      </c>
      <c r="AD987" s="33">
        <v>0.42845083811690299</v>
      </c>
      <c r="AE987" s="33">
        <v>8.5893575910629599E-2</v>
      </c>
      <c r="AF987" s="33">
        <v>6.8652301695958998E-2</v>
      </c>
      <c r="AG987" s="33">
        <v>-0.75936447509280602</v>
      </c>
      <c r="AH987" s="33">
        <v>-2.0956986233336798</v>
      </c>
      <c r="AI987" s="33">
        <v>2.0225804284052602</v>
      </c>
      <c r="AK987" cm="1">
        <f t="array" ref="AK987">MMULT(Z987:AI987,MMULT($AA$16:$AJ$25,TRANSPOSE(Z987:AI987)))</f>
        <v>1.7230340762324561E-3</v>
      </c>
      <c r="AL987">
        <f t="shared" si="75"/>
        <v>4.1509445626657752E-2</v>
      </c>
      <c r="AM987" s="43" cm="1">
        <f t="array" ref="AM987">MMULT($Y$6:$AH$6,TRANSPOSE(Z987:AI987))</f>
        <v>1.7538326134131359E-2</v>
      </c>
      <c r="BK987" s="4"/>
    </row>
    <row r="988" spans="1:63" ht="12.75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33">
        <v>-1.1768378839167699</v>
      </c>
      <c r="AA988" s="33">
        <v>1.4014399674583</v>
      </c>
      <c r="AB988" s="33">
        <v>0.14495443603736399</v>
      </c>
      <c r="AC988" s="33">
        <v>0.88087671186085603</v>
      </c>
      <c r="AD988" s="33">
        <v>0.42898156238961099</v>
      </c>
      <c r="AE988" s="33">
        <v>8.6060437150317595E-2</v>
      </c>
      <c r="AF988" s="33">
        <v>6.8221340167248998E-2</v>
      </c>
      <c r="AG988" s="33">
        <v>-0.76036580766856698</v>
      </c>
      <c r="AH988" s="33">
        <v>-2.0981970313138301</v>
      </c>
      <c r="AI988" s="33">
        <v>2.0248662678340699</v>
      </c>
      <c r="AK988" cm="1">
        <f t="array" ref="AK988">MMULT(Z988:AI988,MMULT($AA$16:$AJ$25,TRANSPOSE(Z988:AI988)))</f>
        <v>1.726903251498015E-3</v>
      </c>
      <c r="AL988">
        <f t="shared" si="75"/>
        <v>4.1556025453573099E-2</v>
      </c>
      <c r="AM988" s="43" cm="1">
        <f t="array" ref="AM988">MMULT($Y$6:$AH$6,TRANSPOSE(Z988:AI988))</f>
        <v>1.7557018049354393E-2</v>
      </c>
      <c r="BK988" s="4"/>
    </row>
    <row r="989" spans="1:63" ht="12.75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33">
        <v>-1.1781082411807799</v>
      </c>
      <c r="AA989" s="33">
        <v>1.4030971616004699</v>
      </c>
      <c r="AB989" s="33">
        <v>0.144749444826937</v>
      </c>
      <c r="AC989" s="33">
        <v>0.88164214333652902</v>
      </c>
      <c r="AD989" s="33">
        <v>0.42951228666232</v>
      </c>
      <c r="AE989" s="33">
        <v>8.6227298390006604E-2</v>
      </c>
      <c r="AF989" s="33">
        <v>6.7790378638538998E-2</v>
      </c>
      <c r="AG989" s="33">
        <v>-0.76136714024432794</v>
      </c>
      <c r="AH989" s="33">
        <v>-2.1006954392939901</v>
      </c>
      <c r="AI989" s="33">
        <v>2.0271521072628702</v>
      </c>
      <c r="AK989" cm="1">
        <f t="array" ref="AK989">MMULT(Z989:AI989,MMULT($AA$16:$AJ$25,TRANSPOSE(Z989:AI989)))</f>
        <v>1.7307768462879642E-3</v>
      </c>
      <c r="AL989">
        <f t="shared" si="75"/>
        <v>4.1602606243935782E-2</v>
      </c>
      <c r="AM989" s="43" cm="1">
        <f t="array" ref="AM989">MMULT($Y$6:$AH$6,TRANSPOSE(Z989:AI989))</f>
        <v>1.757570996457735E-2</v>
      </c>
      <c r="BK989" s="4"/>
    </row>
    <row r="990" spans="1:63" ht="12.75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33">
        <v>-1.17937859844478</v>
      </c>
      <c r="AA990" s="33">
        <v>1.4047543557426501</v>
      </c>
      <c r="AB990" s="33">
        <v>0.14454445361651</v>
      </c>
      <c r="AC990" s="33">
        <v>0.882407574812202</v>
      </c>
      <c r="AD990" s="33">
        <v>0.430043010935028</v>
      </c>
      <c r="AE990" s="33">
        <v>8.6394159629695599E-2</v>
      </c>
      <c r="AF990" s="33">
        <v>6.7359417109828998E-2</v>
      </c>
      <c r="AG990" s="33">
        <v>-0.76236847282008902</v>
      </c>
      <c r="AH990" s="33">
        <v>-2.1031938472741398</v>
      </c>
      <c r="AI990" s="33">
        <v>2.0294379466916799</v>
      </c>
      <c r="AK990" cm="1">
        <f t="array" ref="AK990">MMULT(Z990:AI990,MMULT($AA$16:$AJ$25,TRANSPOSE(Z990:AI990)))</f>
        <v>1.7346548606023073E-3</v>
      </c>
      <c r="AL990">
        <f t="shared" si="75"/>
        <v>4.1649187994513261E-2</v>
      </c>
      <c r="AM990" s="43" cm="1">
        <f t="array" ref="AM990">MMULT($Y$6:$AH$6,TRANSPOSE(Z990:AI990))</f>
        <v>1.7594401879800384E-2</v>
      </c>
      <c r="BK990" s="4"/>
    </row>
    <row r="991" spans="1:63" ht="12.75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33">
        <v>-1.18064895570878</v>
      </c>
      <c r="AA991" s="33">
        <v>1.40641154988482</v>
      </c>
      <c r="AB991" s="33">
        <v>0.144339462406083</v>
      </c>
      <c r="AC991" s="33">
        <v>0.88317300628787498</v>
      </c>
      <c r="AD991" s="33">
        <v>0.43057373520773701</v>
      </c>
      <c r="AE991" s="33">
        <v>8.6561020869384595E-2</v>
      </c>
      <c r="AF991" s="33">
        <v>6.6928455581118998E-2</v>
      </c>
      <c r="AG991" s="33">
        <v>-0.76336980539584998</v>
      </c>
      <c r="AH991" s="33">
        <v>-2.10569225525429</v>
      </c>
      <c r="AI991" s="33">
        <v>2.03172378612049</v>
      </c>
      <c r="AK991" cm="1">
        <f t="array" ref="AK991">MMULT(Z991:AI991,MMULT($AA$16:$AJ$25,TRANSPOSE(Z991:AI991)))</f>
        <v>1.7385372944410393E-3</v>
      </c>
      <c r="AL991">
        <f t="shared" si="75"/>
        <v>4.169577070208727E-2</v>
      </c>
      <c r="AM991" s="43" cm="1">
        <f t="array" ref="AM991">MMULT($Y$6:$AH$6,TRANSPOSE(Z991:AI991))</f>
        <v>1.7613093795023391E-2</v>
      </c>
      <c r="BK991" s="4"/>
    </row>
    <row r="992" spans="1:63" ht="12.75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33">
        <v>-1.1819193129727801</v>
      </c>
      <c r="AA992" s="33">
        <v>1.4080687440270001</v>
      </c>
      <c r="AB992" s="33">
        <v>0.14413447119565601</v>
      </c>
      <c r="AC992" s="33">
        <v>0.88393843776354797</v>
      </c>
      <c r="AD992" s="33">
        <v>0.43110445948044501</v>
      </c>
      <c r="AE992" s="33">
        <v>8.6727882109073604E-2</v>
      </c>
      <c r="AF992" s="33">
        <v>6.6497494052408998E-2</v>
      </c>
      <c r="AG992" s="33">
        <v>-0.76437113797161105</v>
      </c>
      <c r="AH992" s="33">
        <v>-2.10819066323445</v>
      </c>
      <c r="AI992" s="33">
        <v>2.0340096255493001</v>
      </c>
      <c r="AK992" cm="1">
        <f t="array" ref="AK992">MMULT(Z992:AI992,MMULT($AA$16:$AJ$25,TRANSPOSE(Z992:AI992)))</f>
        <v>1.7424241478041719E-3</v>
      </c>
      <c r="AL992">
        <f t="shared" si="75"/>
        <v>4.1742354363454054E-2</v>
      </c>
      <c r="AM992" s="43" cm="1">
        <f t="array" ref="AM992">MMULT($Y$6:$AH$6,TRANSPOSE(Z992:AI992))</f>
        <v>1.7631785710246442E-2</v>
      </c>
      <c r="BK992" s="4"/>
    </row>
    <row r="993" spans="1:63" ht="12.75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33">
        <v>-1.1831896702367799</v>
      </c>
      <c r="AA993" s="33">
        <v>1.40972593816917</v>
      </c>
      <c r="AB993" s="33">
        <v>0.14392947998522901</v>
      </c>
      <c r="AC993" s="33">
        <v>0.88470386923922095</v>
      </c>
      <c r="AD993" s="33">
        <v>0.43163518375315402</v>
      </c>
      <c r="AE993" s="33">
        <v>8.6894743348762599E-2</v>
      </c>
      <c r="AF993" s="33">
        <v>6.6066532523698998E-2</v>
      </c>
      <c r="AG993" s="33">
        <v>-0.76537247054737201</v>
      </c>
      <c r="AH993" s="33">
        <v>-2.1106890712145998</v>
      </c>
      <c r="AI993" s="33">
        <v>2.0362954649781</v>
      </c>
      <c r="AK993" cm="1">
        <f t="array" ref="AK993">MMULT(Z993:AI993,MMULT($AA$16:$AJ$25,TRANSPOSE(Z993:AI993)))</f>
        <v>1.7463154206916807E-3</v>
      </c>
      <c r="AL993">
        <f t="shared" si="75"/>
        <v>4.1788938975423635E-2</v>
      </c>
      <c r="AM993" s="43" cm="1">
        <f t="array" ref="AM993">MMULT($Y$6:$AH$6,TRANSPOSE(Z993:AI993))</f>
        <v>1.76504776254694E-2</v>
      </c>
      <c r="BK993" s="4"/>
    </row>
    <row r="994" spans="1:63" ht="12.75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33">
        <v>-1.1844600275007799</v>
      </c>
      <c r="AA994" s="33">
        <v>1.4113831323113399</v>
      </c>
      <c r="AB994" s="33">
        <v>0.14372448877480201</v>
      </c>
      <c r="AC994" s="33">
        <v>0.88546930071489405</v>
      </c>
      <c r="AD994" s="33">
        <v>0.43216590802586202</v>
      </c>
      <c r="AE994" s="33">
        <v>8.7061604588451594E-2</v>
      </c>
      <c r="AF994" s="33">
        <v>6.5635570994988998E-2</v>
      </c>
      <c r="AG994" s="33">
        <v>-0.76637380312313297</v>
      </c>
      <c r="AH994" s="33">
        <v>-2.1131874791947598</v>
      </c>
      <c r="AI994" s="33">
        <v>2.0385813044069101</v>
      </c>
      <c r="AK994" cm="1">
        <f t="array" ref="AK994">MMULT(Z994:AI994,MMULT($AA$16:$AJ$25,TRANSPOSE(Z994:AI994)))</f>
        <v>1.750211113103594E-3</v>
      </c>
      <c r="AL994">
        <f t="shared" si="75"/>
        <v>4.1835524534820812E-2</v>
      </c>
      <c r="AM994" s="43" cm="1">
        <f t="array" ref="AM994">MMULT($Y$6:$AH$6,TRANSPOSE(Z994:AI994))</f>
        <v>1.7669169540692413E-2</v>
      </c>
      <c r="BK994" s="4"/>
    </row>
    <row r="995" spans="1:63" ht="12.75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33">
        <v>-1.18573038476479</v>
      </c>
      <c r="AA995" s="33">
        <v>1.4130403264535201</v>
      </c>
      <c r="AB995" s="33">
        <v>0.14351949756437499</v>
      </c>
      <c r="AC995" s="33">
        <v>0.88623473219056703</v>
      </c>
      <c r="AD995" s="33">
        <v>0.43269663229857003</v>
      </c>
      <c r="AE995" s="33">
        <v>8.7228465828140603E-2</v>
      </c>
      <c r="AF995" s="33">
        <v>6.5204609466278998E-2</v>
      </c>
      <c r="AG995" s="33">
        <v>-0.76737513569889404</v>
      </c>
      <c r="AH995" s="33">
        <v>-2.11568588717491</v>
      </c>
      <c r="AI995" s="33">
        <v>2.0408671438357202</v>
      </c>
      <c r="AK995" cm="1">
        <f t="array" ref="AK995">MMULT(Z995:AI995,MMULT($AA$16:$AJ$25,TRANSPOSE(Z995:AI995)))</f>
        <v>1.7541112250399023E-3</v>
      </c>
      <c r="AL995">
        <f t="shared" si="75"/>
        <v>4.1882111038483986E-2</v>
      </c>
      <c r="AM995" s="43" cm="1">
        <f t="array" ref="AM995">MMULT($Y$6:$AH$6,TRANSPOSE(Z995:AI995))</f>
        <v>1.7687861455915437E-2</v>
      </c>
      <c r="BK995" s="4"/>
    </row>
    <row r="996" spans="1:63" ht="12.75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33">
        <v>-1.18700074202879</v>
      </c>
      <c r="AA996" s="33">
        <v>1.41469752059569</v>
      </c>
      <c r="AB996" s="33">
        <v>0.14331450635394799</v>
      </c>
      <c r="AC996" s="33">
        <v>0.88700016366624002</v>
      </c>
      <c r="AD996" s="33">
        <v>0.43322735657127898</v>
      </c>
      <c r="AE996" s="33">
        <v>8.7395327067829598E-2</v>
      </c>
      <c r="AF996" s="33">
        <v>6.4773647937568998E-2</v>
      </c>
      <c r="AG996" s="33">
        <v>-0.768376468274655</v>
      </c>
      <c r="AH996" s="33">
        <v>-2.1181842951550598</v>
      </c>
      <c r="AI996" s="33">
        <v>2.0431529832645201</v>
      </c>
      <c r="AK996" cm="1">
        <f t="array" ref="AK996">MMULT(Z996:AI996,MMULT($AA$16:$AJ$25,TRANSPOSE(Z996:AI996)))</f>
        <v>1.7580157565005871E-3</v>
      </c>
      <c r="AL996">
        <f t="shared" si="75"/>
        <v>4.1928698483265456E-2</v>
      </c>
      <c r="AM996" s="43" cm="1">
        <f t="array" ref="AM996">MMULT($Y$6:$AH$6,TRANSPOSE(Z996:AI996))</f>
        <v>1.7706553371138391E-2</v>
      </c>
      <c r="BK996" s="4"/>
    </row>
    <row r="997" spans="1:63" ht="12.75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33">
        <v>-1.1882710992927901</v>
      </c>
      <c r="AA997" s="33">
        <v>1.4163547147378699</v>
      </c>
      <c r="AB997" s="33">
        <v>0.14310951514352099</v>
      </c>
      <c r="AC997" s="33">
        <v>0.887765595141913</v>
      </c>
      <c r="AD997" s="33">
        <v>0.43375808084398698</v>
      </c>
      <c r="AE997" s="33">
        <v>8.7562188307518607E-2</v>
      </c>
      <c r="AF997" s="33">
        <v>6.4342686408858998E-2</v>
      </c>
      <c r="AG997" s="33">
        <v>-0.76937780085041596</v>
      </c>
      <c r="AH997" s="33">
        <v>-2.1206827031352198</v>
      </c>
      <c r="AI997" s="33">
        <v>2.0454388226933302</v>
      </c>
      <c r="AK997" cm="1">
        <f t="array" ref="AK997">MMULT(Z997:AI997,MMULT($AA$16:$AJ$25,TRANSPOSE(Z997:AI997)))</f>
        <v>1.7619247074856805E-3</v>
      </c>
      <c r="AL997">
        <f t="shared" si="75"/>
        <v>4.1975286866032024E-2</v>
      </c>
      <c r="AM997" s="43" cm="1">
        <f t="array" ref="AM997">MMULT($Y$6:$AH$6,TRANSPOSE(Z997:AI997))</f>
        <v>1.7725245286361446E-2</v>
      </c>
      <c r="BK997" s="4"/>
    </row>
    <row r="998" spans="1:63" ht="12.75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33">
        <v>-1.1895414565567899</v>
      </c>
      <c r="AA998" s="33">
        <v>1.41801190888004</v>
      </c>
      <c r="AB998" s="33">
        <v>0.142904523933094</v>
      </c>
      <c r="AC998" s="33">
        <v>0.88853102661758598</v>
      </c>
      <c r="AD998" s="33">
        <v>0.43428880511669499</v>
      </c>
      <c r="AE998" s="33">
        <v>8.7729049547206603E-2</v>
      </c>
      <c r="AF998" s="33">
        <v>6.3911724880148998E-2</v>
      </c>
      <c r="AG998" s="33">
        <v>-0.77037913342617703</v>
      </c>
      <c r="AH998" s="33">
        <v>-2.12318111111537</v>
      </c>
      <c r="AI998" s="33">
        <v>2.0477246621221399</v>
      </c>
      <c r="AK998" cm="1">
        <f t="array" ref="AK998">MMULT(Z998:AI998,MMULT($AA$16:$AJ$25,TRANSPOSE(Z998:AI998)))</f>
        <v>1.7658380779951573E-3</v>
      </c>
      <c r="AL998">
        <f t="shared" si="75"/>
        <v>4.202187618366364E-2</v>
      </c>
      <c r="AM998" s="43" cm="1">
        <f t="array" ref="AM998">MMULT($Y$6:$AH$6,TRANSPOSE(Z998:AI998))</f>
        <v>1.7743937201584445E-2</v>
      </c>
      <c r="BK998" s="4"/>
    </row>
    <row r="999" spans="1:63" ht="12.75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33">
        <v>-1.1908118138207899</v>
      </c>
      <c r="AA999" s="33">
        <v>1.4196691030222199</v>
      </c>
      <c r="AB999" s="33">
        <v>0.142699532722667</v>
      </c>
      <c r="AC999" s="33">
        <v>0.88929645809325897</v>
      </c>
      <c r="AD999" s="33">
        <v>0.43481952938940399</v>
      </c>
      <c r="AE999" s="33">
        <v>8.7895910786895598E-2</v>
      </c>
      <c r="AF999" s="33">
        <v>6.3480763351438999E-2</v>
      </c>
      <c r="AG999" s="33">
        <v>-0.77138046600193799</v>
      </c>
      <c r="AH999" s="33">
        <v>-2.12567951909553</v>
      </c>
      <c r="AI999" s="33">
        <v>2.05001050155095</v>
      </c>
      <c r="AK999" cm="1">
        <f t="array" ref="AK999">MMULT(Z999:AI999,MMULT($AA$16:$AJ$25,TRANSPOSE(Z999:AI999)))</f>
        <v>1.7697558680290352E-3</v>
      </c>
      <c r="AL999">
        <f t="shared" si="75"/>
        <v>4.2068466433054522E-2</v>
      </c>
      <c r="AM999" s="43" cm="1">
        <f t="array" ref="AM999">MMULT($Y$6:$AH$6,TRANSPOSE(Z999:AI999))</f>
        <v>1.7762629116807496E-2</v>
      </c>
      <c r="BK999" s="4"/>
    </row>
    <row r="1000" spans="1:63" ht="12.75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33">
        <v>-1.1920821710848</v>
      </c>
      <c r="AA1000" s="33">
        <v>1.4213262971643901</v>
      </c>
      <c r="AB1000" s="33">
        <v>0.14249454151224</v>
      </c>
      <c r="AC1000" s="33">
        <v>0.89006188956893195</v>
      </c>
      <c r="AD1000" s="33">
        <v>0.435350253662112</v>
      </c>
      <c r="AE1000" s="33">
        <v>8.8062772026584593E-2</v>
      </c>
      <c r="AF1000" s="33">
        <v>6.3049801822728999E-2</v>
      </c>
      <c r="AG1000" s="33">
        <v>-0.77238179857769895</v>
      </c>
      <c r="AH1000" s="33">
        <v>-2.1281779270756802</v>
      </c>
      <c r="AI1000" s="33">
        <v>2.0522963409797499</v>
      </c>
      <c r="AK1000" cm="1">
        <f t="array" ref="AK1000">MMULT(Z1000:AI1000,MMULT($AA$16:$AJ$25,TRANSPOSE(Z1000:AI1000)))</f>
        <v>1.7736780775872924E-3</v>
      </c>
      <c r="AL1000">
        <f t="shared" si="75"/>
        <v>4.2115057611112117E-2</v>
      </c>
      <c r="AM1000" s="43" cm="1">
        <f t="array" ref="AM1000">MMULT($Y$6:$AH$6,TRANSPOSE(Z1000:AI1000))</f>
        <v>1.7781321032030437E-2</v>
      </c>
      <c r="BK1000" s="4"/>
    </row>
    <row r="1001" spans="1:63" ht="12.75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33">
        <v>-1.1933525283488</v>
      </c>
      <c r="AA1001" s="33">
        <v>1.42298349130657</v>
      </c>
      <c r="AB1001" s="33">
        <v>0.14228955030181301</v>
      </c>
      <c r="AC1001" s="33">
        <v>0.89082732104460505</v>
      </c>
      <c r="AD1001" s="33">
        <v>0.435880977934821</v>
      </c>
      <c r="AE1001" s="33">
        <v>8.8229633266273602E-2</v>
      </c>
      <c r="AF1001" s="33">
        <v>6.2618840294018999E-2</v>
      </c>
      <c r="AG1001" s="33">
        <v>-0.77338313115346002</v>
      </c>
      <c r="AH1001" s="33">
        <v>-2.13067633505583</v>
      </c>
      <c r="AI1001" s="33">
        <v>2.05458218040856</v>
      </c>
      <c r="AK1001" cm="1">
        <f t="array" ref="AK1001">MMULT(Z1001:AI1001,MMULT($AA$16:$AJ$25,TRANSPOSE(Z1001:AI1001)))</f>
        <v>1.7776047066699492E-3</v>
      </c>
      <c r="AL1001">
        <f t="shared" si="75"/>
        <v>4.216164971475795E-2</v>
      </c>
      <c r="AM1001" s="43" cm="1">
        <f t="array" ref="AM1001">MMULT($Y$6:$AH$6,TRANSPOSE(Z1001:AI1001))</f>
        <v>1.7800012947253474E-2</v>
      </c>
      <c r="BK1001" s="4"/>
    </row>
    <row r="1002" spans="1:63" ht="12.75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33">
        <v>-1.1946228856128001</v>
      </c>
      <c r="AA1002" s="33">
        <v>1.4246406854487399</v>
      </c>
      <c r="AB1002" s="33">
        <v>0.14208455909138601</v>
      </c>
      <c r="AC1002" s="33">
        <v>0.89159275252027803</v>
      </c>
      <c r="AD1002" s="33">
        <v>0.43641170220752901</v>
      </c>
      <c r="AE1002" s="33">
        <v>8.8396494505962597E-2</v>
      </c>
      <c r="AF1002" s="33">
        <v>6.2187878765308999E-2</v>
      </c>
      <c r="AG1002" s="33">
        <v>-0.77438446372922098</v>
      </c>
      <c r="AH1002" s="33">
        <v>-2.13317474303599</v>
      </c>
      <c r="AI1002" s="33">
        <v>2.0568680198373701</v>
      </c>
      <c r="AK1002" cm="1">
        <f t="array" ref="AK1002">MMULT(Z1002:AI1002,MMULT($AA$16:$AJ$25,TRANSPOSE(Z1002:AI1002)))</f>
        <v>1.7815357552769999E-3</v>
      </c>
      <c r="AL1002">
        <f t="shared" si="75"/>
        <v>4.2208242740926799E-2</v>
      </c>
      <c r="AM1002" s="43" cm="1">
        <f t="array" ref="AM1002">MMULT($Y$6:$AH$6,TRANSPOSE(Z1002:AI1002))</f>
        <v>1.7818704862476491E-2</v>
      </c>
      <c r="BK1002" s="4"/>
    </row>
    <row r="1003" spans="1:63" ht="12.75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33">
        <v>-1.1958932428768001</v>
      </c>
      <c r="AA1003" s="33">
        <v>1.42629787959092</v>
      </c>
      <c r="AB1003" s="33">
        <v>0.14187956788095901</v>
      </c>
      <c r="AC1003" s="33">
        <v>0.89235818399595002</v>
      </c>
      <c r="AD1003" s="33">
        <v>0.43694242648023801</v>
      </c>
      <c r="AE1003" s="33">
        <v>8.8563355745651606E-2</v>
      </c>
      <c r="AF1003" s="33">
        <v>6.1756917236598999E-2</v>
      </c>
      <c r="AG1003" s="33">
        <v>-0.77538579630498194</v>
      </c>
      <c r="AH1003" s="33">
        <v>-2.1356731510161402</v>
      </c>
      <c r="AI1003" s="33">
        <v>2.05915385926617</v>
      </c>
      <c r="AK1003" cm="1">
        <f t="array" ref="AK1003">MMULT(Z1003:AI1003,MMULT($AA$16:$AJ$25,TRANSPOSE(Z1003:AI1003)))</f>
        <v>1.7854712234084344E-3</v>
      </c>
      <c r="AL1003">
        <f t="shared" si="75"/>
        <v>4.2254836686566835E-2</v>
      </c>
      <c r="AM1003" s="43" cm="1">
        <f t="array" ref="AM1003">MMULT($Y$6:$AH$6,TRANSPOSE(Z1003:AI1003))</f>
        <v>1.783739677769948E-2</v>
      </c>
      <c r="BK1003" s="4"/>
    </row>
    <row r="1004" spans="1:63" ht="12.75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33">
        <v>-1.1971636001407999</v>
      </c>
      <c r="AA1004" s="33">
        <v>1.4279550737330899</v>
      </c>
      <c r="AB1004" s="33">
        <v>0.14167457667053199</v>
      </c>
      <c r="AC1004" s="33">
        <v>0.893123615471623</v>
      </c>
      <c r="AD1004" s="33">
        <v>0.43747315075294602</v>
      </c>
      <c r="AE1004" s="33">
        <v>8.8730216985340601E-2</v>
      </c>
      <c r="AF1004" s="33">
        <v>6.1325955707888999E-2</v>
      </c>
      <c r="AG1004" s="33">
        <v>-0.77638712888074302</v>
      </c>
      <c r="AH1004" s="33">
        <v>-2.1381715589963002</v>
      </c>
      <c r="AI1004" s="33">
        <v>2.0614396986949801</v>
      </c>
      <c r="AK1004" cm="1">
        <f t="array" ref="AK1004">MMULT(Z1004:AI1004,MMULT($AA$16:$AJ$25,TRANSPOSE(Z1004:AI1004)))</f>
        <v>1.7894111110642688E-3</v>
      </c>
      <c r="AL1004">
        <f t="shared" si="75"/>
        <v>4.2301431548639919E-2</v>
      </c>
      <c r="AM1004" s="43" cm="1">
        <f t="array" ref="AM1004">MMULT($Y$6:$AH$6,TRANSPOSE(Z1004:AI1004))</f>
        <v>1.78560886929225E-2</v>
      </c>
      <c r="BK1004" s="4"/>
    </row>
    <row r="1005" spans="1:63" ht="12.75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33">
        <v>-1.1984339574048</v>
      </c>
      <c r="AA1005" s="33">
        <v>1.4296122678752701</v>
      </c>
      <c r="AB1005" s="33">
        <v>0.14146958546010499</v>
      </c>
      <c r="AC1005" s="33">
        <v>0.89388904694729598</v>
      </c>
      <c r="AD1005" s="33">
        <v>0.43800387502565402</v>
      </c>
      <c r="AE1005" s="33">
        <v>8.8897078225029597E-2</v>
      </c>
      <c r="AF1005" s="33">
        <v>6.0894994179178999E-2</v>
      </c>
      <c r="AG1005" s="33">
        <v>-0.77738846145650398</v>
      </c>
      <c r="AH1005" s="33">
        <v>-2.14066996697645</v>
      </c>
      <c r="AI1005" s="33">
        <v>2.0637255381237898</v>
      </c>
      <c r="AK1005" cm="1">
        <f t="array" ref="AK1005">MMULT(Z1005:AI1005,MMULT($AA$16:$AJ$25,TRANSPOSE(Z1005:AI1005)))</f>
        <v>1.7933554182444941E-3</v>
      </c>
      <c r="AL1005">
        <f t="shared" si="75"/>
        <v>4.2348027324120942E-2</v>
      </c>
      <c r="AM1005" s="43" cm="1">
        <f t="array" ref="AM1005">MMULT($Y$6:$AH$6,TRANSPOSE(Z1005:AI1005))</f>
        <v>1.7874780608145534E-2</v>
      </c>
      <c r="BK1005" s="4"/>
    </row>
    <row r="1006" spans="1:63" ht="12.75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33">
        <v>-1.19970431466881</v>
      </c>
      <c r="AA1006" s="33">
        <v>1.43126946201744</v>
      </c>
      <c r="AB1006" s="33">
        <v>0.14126459424967799</v>
      </c>
      <c r="AC1006" s="33">
        <v>0.89465447842296897</v>
      </c>
      <c r="AD1006" s="33">
        <v>0.43853459929836303</v>
      </c>
      <c r="AE1006" s="33">
        <v>8.9063939464718606E-2</v>
      </c>
      <c r="AF1006" s="33">
        <v>6.0464032650468999E-2</v>
      </c>
      <c r="AG1006" s="33">
        <v>-0.77838979403226505</v>
      </c>
      <c r="AH1006" s="33">
        <v>-2.1431683749566002</v>
      </c>
      <c r="AI1006" s="33">
        <v>2.0660113775525999</v>
      </c>
      <c r="AK1006" cm="1">
        <f t="array" ref="AK1006">MMULT(Z1006:AI1006,MMULT($AA$16:$AJ$25,TRANSPOSE(Z1006:AI1006)))</f>
        <v>1.797304144949112E-3</v>
      </c>
      <c r="AL1006">
        <f t="shared" si="75"/>
        <v>4.2394624009998154E-2</v>
      </c>
      <c r="AM1006" s="43" cm="1">
        <f t="array" ref="AM1006">MMULT($Y$6:$AH$6,TRANSPOSE(Z1006:AI1006))</f>
        <v>1.7893472523368523E-2</v>
      </c>
      <c r="BK1006" s="4"/>
    </row>
    <row r="1007" spans="1:63" ht="12.75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33">
        <v>-1.20097467193281</v>
      </c>
      <c r="AA1007" s="33">
        <v>1.4329266561596199</v>
      </c>
      <c r="AB1007" s="33">
        <v>0.141059603039251</v>
      </c>
      <c r="AC1007" s="33">
        <v>0.89541990989864195</v>
      </c>
      <c r="AD1007" s="33">
        <v>0.43906532357107098</v>
      </c>
      <c r="AE1007" s="33">
        <v>8.9230800704407601E-2</v>
      </c>
      <c r="AF1007" s="33">
        <v>6.0033071121758999E-2</v>
      </c>
      <c r="AG1007" s="33">
        <v>-0.77939112660802601</v>
      </c>
      <c r="AH1007" s="33">
        <v>-2.1456667829367602</v>
      </c>
      <c r="AI1007" s="33">
        <v>2.0682972169813998</v>
      </c>
      <c r="AK1007" cm="1">
        <f t="array" ref="AK1007">MMULT(Z1007:AI1007,MMULT($AA$16:$AJ$25,TRANSPOSE(Z1007:AI1007)))</f>
        <v>1.8012572911781195E-3</v>
      </c>
      <c r="AL1007">
        <f t="shared" si="75"/>
        <v>4.2441221603272912E-2</v>
      </c>
      <c r="AM1007" s="43" cm="1">
        <f t="array" ref="AM1007">MMULT($Y$6:$AH$6,TRANSPOSE(Z1007:AI1007))</f>
        <v>1.7912164438591525E-2</v>
      </c>
      <c r="BK1007" s="4"/>
    </row>
    <row r="1008" spans="1:63" ht="12.75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33">
        <v>-1.2022450291968101</v>
      </c>
      <c r="AA1008" s="33">
        <v>1.43458385030179</v>
      </c>
      <c r="AB1008" s="33">
        <v>0.140854611828824</v>
      </c>
      <c r="AC1008" s="33">
        <v>0.89618534137431505</v>
      </c>
      <c r="AD1008" s="33">
        <v>0.43959604784377998</v>
      </c>
      <c r="AE1008" s="33">
        <v>8.9397661944095597E-2</v>
      </c>
      <c r="AF1008" s="33">
        <v>5.9602109593049998E-2</v>
      </c>
      <c r="AG1008" s="33">
        <v>-0.78039245918378697</v>
      </c>
      <c r="AH1008" s="33">
        <v>-2.1481651909169099</v>
      </c>
      <c r="AI1008" s="33">
        <v>2.0705830564102099</v>
      </c>
      <c r="AK1008" cm="1">
        <f t="array" ref="AK1008">MMULT(Z1008:AI1008,MMULT($AA$16:$AJ$25,TRANSPOSE(Z1008:AI1008)))</f>
        <v>1.8052148569315176E-3</v>
      </c>
      <c r="AL1008">
        <f t="shared" si="75"/>
        <v>4.2487820100959729E-2</v>
      </c>
      <c r="AM1008" s="43" cm="1">
        <f t="array" ref="AM1008">MMULT($Y$6:$AH$6,TRANSPOSE(Z1008:AI1008))</f>
        <v>1.7930856353814532E-2</v>
      </c>
      <c r="BK1008" s="4"/>
    </row>
    <row r="1009" spans="1:63" ht="12.75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33">
        <v>-1.2035153864608099</v>
      </c>
      <c r="AA1009" s="33">
        <v>1.4362410444439699</v>
      </c>
      <c r="AB1009" s="33">
        <v>0.140649620618397</v>
      </c>
      <c r="AC1009" s="33">
        <v>0.89695077284998803</v>
      </c>
      <c r="AD1009" s="33">
        <v>0.44012677211648799</v>
      </c>
      <c r="AE1009" s="33">
        <v>8.9564523183784606E-2</v>
      </c>
      <c r="AF1009" s="33">
        <v>5.9171148064339998E-2</v>
      </c>
      <c r="AG1009" s="33">
        <v>-0.78139379175954804</v>
      </c>
      <c r="AH1009" s="33">
        <v>-2.1506635988970699</v>
      </c>
      <c r="AI1009" s="33">
        <v>2.07286889583902</v>
      </c>
      <c r="AK1009" cm="1">
        <f t="array" ref="AK1009">MMULT(Z1009:AI1009,MMULT($AA$16:$AJ$25,TRANSPOSE(Z1009:AI1009)))</f>
        <v>1.8091768422093168E-3</v>
      </c>
      <c r="AL1009">
        <f t="shared" si="75"/>
        <v>4.253441950008624E-2</v>
      </c>
      <c r="AM1009" s="43" cm="1">
        <f t="array" ref="AM1009">MMULT($Y$6:$AH$6,TRANSPOSE(Z1009:AI1009))</f>
        <v>1.7949548269037583E-2</v>
      </c>
      <c r="BK1009" s="4"/>
    </row>
    <row r="1010" spans="1:63" ht="12.75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33">
        <v>-1.20478574372481</v>
      </c>
      <c r="AA1010" s="33">
        <v>1.4378982385861401</v>
      </c>
      <c r="AB1010" s="33">
        <v>0.14044462940797001</v>
      </c>
      <c r="AC1010" s="33">
        <v>0.89771620432566102</v>
      </c>
      <c r="AD1010" s="33">
        <v>0.44065749638919599</v>
      </c>
      <c r="AE1010" s="33">
        <v>8.9731384423473601E-2</v>
      </c>
      <c r="AF1010" s="33">
        <v>5.8740186535629998E-2</v>
      </c>
      <c r="AG1010" s="33">
        <v>-0.782395124335309</v>
      </c>
      <c r="AH1010" s="33">
        <v>-2.1531620068772201</v>
      </c>
      <c r="AI1010" s="33">
        <v>2.0751547352678199</v>
      </c>
      <c r="AK1010" cm="1">
        <f t="array" ref="AK1010">MMULT(Z1010:AI1010,MMULT($AA$16:$AJ$25,TRANSPOSE(Z1010:AI1010)))</f>
        <v>1.8131432470114919E-3</v>
      </c>
      <c r="AL1010">
        <f t="shared" si="75"/>
        <v>4.2581019797692632E-2</v>
      </c>
      <c r="AM1010" s="43" cm="1">
        <f t="array" ref="AM1010">MMULT($Y$6:$AH$6,TRANSPOSE(Z1010:AI1010))</f>
        <v>1.7968240184260541E-2</v>
      </c>
      <c r="BK1010" s="4"/>
    </row>
    <row r="1011" spans="1:63" ht="12.75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33">
        <v>-1.20605610098882</v>
      </c>
      <c r="AA1011" s="33">
        <v>1.43955543272832</v>
      </c>
      <c r="AB1011" s="33">
        <v>0.14023963819754301</v>
      </c>
      <c r="AC1011" s="33">
        <v>0.898481635801334</v>
      </c>
      <c r="AD1011" s="33">
        <v>0.441188220661905</v>
      </c>
      <c r="AE1011" s="33">
        <v>8.9898245663162596E-2</v>
      </c>
      <c r="AF1011" s="33">
        <v>5.8309225006919999E-2</v>
      </c>
      <c r="AG1011" s="33">
        <v>-0.78339645691106996</v>
      </c>
      <c r="AH1011" s="33">
        <v>-2.1556604148573699</v>
      </c>
      <c r="AI1011" s="33">
        <v>2.07744057469663</v>
      </c>
      <c r="AK1011" cm="1">
        <f t="array" ref="AK1011">MMULT(Z1011:AI1011,MMULT($AA$16:$AJ$25,TRANSPOSE(Z1011:AI1011)))</f>
        <v>1.8171140713380747E-3</v>
      </c>
      <c r="AL1011">
        <f t="shared" si="75"/>
        <v>4.2627620990832629E-2</v>
      </c>
      <c r="AM1011" s="43" cm="1">
        <f t="array" ref="AM1011">MMULT($Y$6:$AH$6,TRANSPOSE(Z1011:AI1011))</f>
        <v>1.7986932099483561E-2</v>
      </c>
      <c r="BK1011" s="4"/>
    </row>
    <row r="1012" spans="1:63" ht="12.75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33">
        <v>-1.20732645825282</v>
      </c>
      <c r="AA1012" s="33">
        <v>1.4412126268704899</v>
      </c>
      <c r="AB1012" s="33">
        <v>0.14003464698711601</v>
      </c>
      <c r="AC1012" s="33">
        <v>0.89924706727700698</v>
      </c>
      <c r="AD1012" s="33">
        <v>0.441718944934613</v>
      </c>
      <c r="AE1012" s="33">
        <v>9.0065106902851605E-2</v>
      </c>
      <c r="AF1012" s="33">
        <v>5.7878263478209999E-2</v>
      </c>
      <c r="AG1012" s="33">
        <v>-0.78439778948683103</v>
      </c>
      <c r="AH1012" s="33">
        <v>-2.1581588228375299</v>
      </c>
      <c r="AI1012" s="33">
        <v>2.0797264141254401</v>
      </c>
      <c r="AK1012" cm="1">
        <f t="array" ref="AK1012">MMULT(Z1012:AI1012,MMULT($AA$16:$AJ$25,TRANSPOSE(Z1012:AI1012)))</f>
        <v>1.8210893151890464E-3</v>
      </c>
      <c r="AL1012">
        <f t="shared" si="75"/>
        <v>4.267422307657219E-2</v>
      </c>
      <c r="AM1012" s="43" cm="1">
        <f t="array" ref="AM1012">MMULT($Y$6:$AH$6,TRANSPOSE(Z1012:AI1012))</f>
        <v>1.8005624014706574E-2</v>
      </c>
      <c r="BK1012" s="4"/>
    </row>
    <row r="1013" spans="1:63" ht="12.75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33">
        <v>-1.2085968155168201</v>
      </c>
      <c r="AA1013" s="33">
        <v>1.44286982101267</v>
      </c>
      <c r="AB1013" s="33">
        <v>0.13982965577668899</v>
      </c>
      <c r="AC1013" s="33">
        <v>0.90001249875267997</v>
      </c>
      <c r="AD1013" s="33">
        <v>0.442249669207322</v>
      </c>
      <c r="AE1013" s="33">
        <v>9.02319681425406E-2</v>
      </c>
      <c r="AF1013" s="33">
        <v>5.7447301949499999E-2</v>
      </c>
      <c r="AG1013" s="33">
        <v>-0.78539912206259199</v>
      </c>
      <c r="AH1013" s="33">
        <v>-2.1606572308176801</v>
      </c>
      <c r="AI1013" s="33">
        <v>2.0820122535542498</v>
      </c>
      <c r="AK1013" cm="1">
        <f t="array" ref="AK1013">MMULT(Z1013:AI1013,MMULT($AA$16:$AJ$25,TRANSPOSE(Z1013:AI1013)))</f>
        <v>1.8250689785644088E-3</v>
      </c>
      <c r="AL1013">
        <f t="shared" si="75"/>
        <v>4.2720826051990249E-2</v>
      </c>
      <c r="AM1013" s="43" cm="1">
        <f t="array" ref="AM1013">MMULT($Y$6:$AH$6,TRANSPOSE(Z1013:AI1013))</f>
        <v>1.8024315929929612E-2</v>
      </c>
      <c r="BK1013" s="4"/>
    </row>
    <row r="1014" spans="1:63" ht="12.75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33">
        <v>-1.2098671727808199</v>
      </c>
      <c r="AA1014" s="33">
        <v>1.4445270151548399</v>
      </c>
      <c r="AB1014" s="33">
        <v>0.13962466456626199</v>
      </c>
      <c r="AC1014" s="33">
        <v>0.90077793022835295</v>
      </c>
      <c r="AD1014" s="33">
        <v>0.44278039348003001</v>
      </c>
      <c r="AE1014" s="33">
        <v>9.0398829382229595E-2</v>
      </c>
      <c r="AF1014" s="33">
        <v>5.7016340420789999E-2</v>
      </c>
      <c r="AG1014" s="33">
        <v>-0.78640045463835295</v>
      </c>
      <c r="AH1014" s="33">
        <v>-2.1631556387978401</v>
      </c>
      <c r="AI1014" s="33">
        <v>2.0842980929830501</v>
      </c>
      <c r="AK1014" cm="1">
        <f t="array" ref="AK1014">MMULT(Z1014:AI1014,MMULT($AA$16:$AJ$25,TRANSPOSE(Z1014:AI1014)))</f>
        <v>1.8290530614641582E-3</v>
      </c>
      <c r="AL1014">
        <f t="shared" si="75"/>
        <v>4.2767429914178361E-2</v>
      </c>
      <c r="AM1014" s="43" cm="1">
        <f t="array" ref="AM1014">MMULT($Y$6:$AH$6,TRANSPOSE(Z1014:AI1014))</f>
        <v>1.8043007845152587E-2</v>
      </c>
      <c r="BK1014" s="4"/>
    </row>
    <row r="1015" spans="1:63" ht="12.75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33">
        <v>-1.2111375300448199</v>
      </c>
      <c r="AA1015" s="33">
        <v>1.4461842092970201</v>
      </c>
      <c r="AB1015" s="33">
        <v>0.13941967335583499</v>
      </c>
      <c r="AC1015" s="33">
        <v>0.90154336170402605</v>
      </c>
      <c r="AD1015" s="33">
        <v>0.44331111775273802</v>
      </c>
      <c r="AE1015" s="33">
        <v>9.0565690621918604E-2</v>
      </c>
      <c r="AF1015" s="33">
        <v>5.6585378892079999E-2</v>
      </c>
      <c r="AG1015" s="33">
        <v>-0.78740178721411402</v>
      </c>
      <c r="AH1015" s="33">
        <v>-2.1656540467779899</v>
      </c>
      <c r="AI1015" s="33">
        <v>2.0865839324118598</v>
      </c>
      <c r="AK1015" cm="1">
        <f t="array" ref="AK1015">MMULT(Z1015:AI1015,MMULT($AA$16:$AJ$25,TRANSPOSE(Z1015:AI1015)))</f>
        <v>1.8330415638883044E-3</v>
      </c>
      <c r="AL1015">
        <f t="shared" si="75"/>
        <v>4.2814034660240842E-2</v>
      </c>
      <c r="AM1015" s="43" cm="1">
        <f t="array" ref="AM1015">MMULT($Y$6:$AH$6,TRANSPOSE(Z1015:AI1015))</f>
        <v>1.8061699760375621E-2</v>
      </c>
      <c r="BK1015" s="4"/>
    </row>
    <row r="1016" spans="1:63" ht="12.75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33">
        <v>-1.21240788730882</v>
      </c>
      <c r="AA1016" s="33">
        <v>1.44784140343919</v>
      </c>
      <c r="AB1016" s="33">
        <v>0.139214682145408</v>
      </c>
      <c r="AC1016" s="33">
        <v>0.90230879317969903</v>
      </c>
      <c r="AD1016" s="33">
        <v>0.44384184202544702</v>
      </c>
      <c r="AE1016" s="33">
        <v>9.0732551861607599E-2</v>
      </c>
      <c r="AF1016" s="33">
        <v>5.6154417363369999E-2</v>
      </c>
      <c r="AG1016" s="33">
        <v>-0.78840311978987498</v>
      </c>
      <c r="AH1016" s="33">
        <v>-2.1681524547581401</v>
      </c>
      <c r="AI1016" s="33">
        <v>2.0888697718406699</v>
      </c>
      <c r="AK1016" cm="1">
        <f t="array" ref="AK1016">MMULT(Z1016:AI1016,MMULT($AA$16:$AJ$25,TRANSPOSE(Z1016:AI1016)))</f>
        <v>1.8370344858368404E-3</v>
      </c>
      <c r="AL1016">
        <f t="shared" si="75"/>
        <v>4.286064028729436E-2</v>
      </c>
      <c r="AM1016" s="43" cm="1">
        <f t="array" ref="AM1016">MMULT($Y$6:$AH$6,TRANSPOSE(Z1016:AI1016))</f>
        <v>1.8080391675598627E-2</v>
      </c>
      <c r="BK1016" s="4"/>
    </row>
    <row r="1017" spans="1:63" ht="12.75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33">
        <v>-1.21367824457283</v>
      </c>
      <c r="AA1017" s="33">
        <v>1.4494985975813699</v>
      </c>
      <c r="AB1017" s="33">
        <v>0.139009690934981</v>
      </c>
      <c r="AC1017" s="33">
        <v>0.90307422465537202</v>
      </c>
      <c r="AD1017" s="33">
        <v>0.44437256629815503</v>
      </c>
      <c r="AE1017" s="33">
        <v>9.0899413101296594E-2</v>
      </c>
      <c r="AF1017" s="33">
        <v>5.5723455834659999E-2</v>
      </c>
      <c r="AG1017" s="33">
        <v>-0.78940445236563594</v>
      </c>
      <c r="AH1017" s="33">
        <v>-2.1706508627383001</v>
      </c>
      <c r="AI1017" s="33">
        <v>2.0911556112694698</v>
      </c>
      <c r="AK1017" cm="1">
        <f t="array" ref="AK1017">MMULT(Z1017:AI1017,MMULT($AA$16:$AJ$25,TRANSPOSE(Z1017:AI1017)))</f>
        <v>1.8410318273097731E-3</v>
      </c>
      <c r="AL1017">
        <f t="shared" si="75"/>
        <v>4.2907246792468205E-2</v>
      </c>
      <c r="AM1017" s="43" cm="1">
        <f t="array" ref="AM1017">MMULT($Y$6:$AH$6,TRANSPOSE(Z1017:AI1017))</f>
        <v>1.8099083590821616E-2</v>
      </c>
      <c r="BK1017" s="4"/>
    </row>
    <row r="1018" spans="1:63" ht="12.75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33">
        <v>-1.2149486018368301</v>
      </c>
      <c r="AA1018" s="33">
        <v>1.45115579172354</v>
      </c>
      <c r="AB1018" s="33">
        <v>0.138804699724554</v>
      </c>
      <c r="AC1018" s="33">
        <v>0.903839656131045</v>
      </c>
      <c r="AD1018" s="33">
        <v>0.44490329057086397</v>
      </c>
      <c r="AE1018" s="33">
        <v>9.1066274340984604E-2</v>
      </c>
      <c r="AF1018" s="33">
        <v>5.5292494305949999E-2</v>
      </c>
      <c r="AG1018" s="33">
        <v>-0.79040578494139702</v>
      </c>
      <c r="AH1018" s="33">
        <v>-2.1731492707184499</v>
      </c>
      <c r="AI1018" s="33">
        <v>2.0934414506982799</v>
      </c>
      <c r="AK1018" cm="1">
        <f t="array" ref="AK1018">MMULT(Z1018:AI1018,MMULT($AA$16:$AJ$25,TRANSPOSE(Z1018:AI1018)))</f>
        <v>1.8450335883070928E-3</v>
      </c>
      <c r="AL1018">
        <f t="shared" ref="AL1018:AL1044" si="76">SQRT(AK1018)</f>
        <v>4.2953854172903885E-2</v>
      </c>
      <c r="AM1018" s="43" cm="1">
        <f t="array" ref="AM1018">MMULT($Y$6:$AH$6,TRANSPOSE(Z1018:AI1018))</f>
        <v>1.8117775506044619E-2</v>
      </c>
      <c r="BK1018" s="4"/>
    </row>
    <row r="1019" spans="1:63" ht="12.75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33">
        <v>-1.2162189591008301</v>
      </c>
      <c r="AA1019" s="33">
        <v>1.4528129858657099</v>
      </c>
      <c r="AB1019" s="33">
        <v>0.13859970851412701</v>
      </c>
      <c r="AC1019" s="33">
        <v>0.90460508760671798</v>
      </c>
      <c r="AD1019" s="33">
        <v>0.44543401484357198</v>
      </c>
      <c r="AE1019" s="33">
        <v>9.1233135580673599E-2</v>
      </c>
      <c r="AF1019" s="33">
        <v>5.4861532777239999E-2</v>
      </c>
      <c r="AG1019" s="33">
        <v>-0.79140711751715798</v>
      </c>
      <c r="AH1019" s="33">
        <v>-2.1756476786986099</v>
      </c>
      <c r="AI1019" s="33">
        <v>2.09572729012709</v>
      </c>
      <c r="AK1019" cm="1">
        <f t="array" ref="AK1019">MMULT(Z1019:AI1019,MMULT($AA$16:$AJ$25,TRANSPOSE(Z1019:AI1019)))</f>
        <v>1.8490397688288099E-3</v>
      </c>
      <c r="AL1019">
        <f t="shared" si="76"/>
        <v>4.300046242575549E-2</v>
      </c>
      <c r="AM1019" s="43" cm="1">
        <f t="array" ref="AM1019">MMULT($Y$6:$AH$6,TRANSPOSE(Z1019:AI1019))</f>
        <v>1.8136467421267635E-2</v>
      </c>
      <c r="BK1019" s="4"/>
    </row>
    <row r="1020" spans="1:63" ht="12.75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33">
        <v>-1.2174893163648299</v>
      </c>
      <c r="AA1020" s="33">
        <v>1.4544701800078901</v>
      </c>
      <c r="AB1020" s="33">
        <v>0.13839471730370001</v>
      </c>
      <c r="AC1020" s="33">
        <v>0.90537051908239097</v>
      </c>
      <c r="AD1020" s="33">
        <v>0.44596473911627998</v>
      </c>
      <c r="AE1020" s="33">
        <v>9.1399996820362595E-2</v>
      </c>
      <c r="AF1020" s="33">
        <v>5.4430571248529999E-2</v>
      </c>
      <c r="AG1020" s="33">
        <v>-0.79240845009291905</v>
      </c>
      <c r="AH1020" s="33">
        <v>-2.1781460866787601</v>
      </c>
      <c r="AI1020" s="33">
        <v>2.0980131295558899</v>
      </c>
      <c r="AK1020" cm="1">
        <f t="array" ref="AK1020">MMULT(Z1020:AI1020,MMULT($AA$16:$AJ$25,TRANSPOSE(Z1020:AI1020)))</f>
        <v>1.85305036887491E-3</v>
      </c>
      <c r="AL1020">
        <f t="shared" si="76"/>
        <v>4.3047071548189084E-2</v>
      </c>
      <c r="AM1020" s="43" cm="1">
        <f t="array" ref="AM1020">MMULT($Y$6:$AH$6,TRANSPOSE(Z1020:AI1020))</f>
        <v>1.8155159336490624E-2</v>
      </c>
      <c r="BK1020" s="4"/>
    </row>
    <row r="1021" spans="1:63" ht="12.75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33">
        <v>-1.21875967362883</v>
      </c>
      <c r="AA1021" s="33">
        <v>1.45612737415006</v>
      </c>
      <c r="AB1021" s="33">
        <v>0.13818972609327301</v>
      </c>
      <c r="AC1021" s="33">
        <v>0.90613595055806395</v>
      </c>
      <c r="AD1021" s="33">
        <v>0.44649546338898899</v>
      </c>
      <c r="AE1021" s="33">
        <v>9.1566858060051604E-2</v>
      </c>
      <c r="AF1021" s="33">
        <v>5.3999609719819999E-2</v>
      </c>
      <c r="AG1021" s="33">
        <v>-0.79340978266868001</v>
      </c>
      <c r="AH1021" s="33">
        <v>-2.1806444946589099</v>
      </c>
      <c r="AI1021" s="33">
        <v>2.1002989689847</v>
      </c>
      <c r="AK1021" cm="1">
        <f t="array" ref="AK1021">MMULT(Z1021:AI1021,MMULT($AA$16:$AJ$25,TRANSPOSE(Z1021:AI1021)))</f>
        <v>1.8570653884454058E-3</v>
      </c>
      <c r="AL1021">
        <f t="shared" si="76"/>
        <v>4.3093681537383251E-2</v>
      </c>
      <c r="AM1021" s="43" cm="1">
        <f t="array" ref="AM1021">MMULT($Y$6:$AH$6,TRANSPOSE(Z1021:AI1021))</f>
        <v>1.8173851251713627E-2</v>
      </c>
      <c r="BK1021" s="4"/>
    </row>
    <row r="1022" spans="1:63" ht="12.75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33">
        <v>-1.22003003089284</v>
      </c>
      <c r="AA1022" s="33">
        <v>1.4577845682922399</v>
      </c>
      <c r="AB1022" s="33">
        <v>0.13798473488284599</v>
      </c>
      <c r="AC1022" s="33">
        <v>0.90690138203373705</v>
      </c>
      <c r="AD1022" s="33">
        <v>0.44702618766169699</v>
      </c>
      <c r="AE1022" s="33">
        <v>9.1733719299740599E-2</v>
      </c>
      <c r="AF1022" s="33">
        <v>5.3568648191109999E-2</v>
      </c>
      <c r="AG1022" s="33">
        <v>-0.79441111524444097</v>
      </c>
      <c r="AH1022" s="33">
        <v>-2.1831429026390698</v>
      </c>
      <c r="AI1022" s="33">
        <v>2.1025848084135101</v>
      </c>
      <c r="AK1022" cm="1">
        <f t="array" ref="AK1022">MMULT(Z1022:AI1022,MMULT($AA$16:$AJ$25,TRANSPOSE(Z1022:AI1022)))</f>
        <v>1.8610848275403074E-3</v>
      </c>
      <c r="AL1022">
        <f t="shared" si="76"/>
        <v>4.3140292390528689E-2</v>
      </c>
      <c r="AM1022" s="43" cm="1">
        <f t="array" ref="AM1022">MMULT($Y$6:$AH$6,TRANSPOSE(Z1022:AI1022))</f>
        <v>1.8192543166936664E-2</v>
      </c>
      <c r="BK1022" s="4"/>
    </row>
    <row r="1023" spans="1:63" ht="12.75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33">
        <v>-1.2213003881568401</v>
      </c>
      <c r="AA1023" s="33">
        <v>1.45944176243441</v>
      </c>
      <c r="AB1023" s="33">
        <v>0.13777974367241899</v>
      </c>
      <c r="AC1023" s="33">
        <v>0.90766681350941003</v>
      </c>
      <c r="AD1023" s="33">
        <v>0.447556911934405</v>
      </c>
      <c r="AE1023" s="33">
        <v>9.1900580539429594E-2</v>
      </c>
      <c r="AF1023" s="33">
        <v>5.3137686662399999E-2</v>
      </c>
      <c r="AG1023" s="33">
        <v>-0.79541244782020204</v>
      </c>
      <c r="AH1023" s="33">
        <v>-2.1856413106192201</v>
      </c>
      <c r="AI1023" s="33">
        <v>2.1048706478423198</v>
      </c>
      <c r="AK1023" cm="1">
        <f t="array" ref="AK1023">MMULT(Z1023:AI1023,MMULT($AA$16:$AJ$25,TRANSPOSE(Z1023:AI1023)))</f>
        <v>1.8651086861595869E-3</v>
      </c>
      <c r="AL1023">
        <f t="shared" si="76"/>
        <v>4.3186904104827735E-2</v>
      </c>
      <c r="AM1023" s="43" cm="1">
        <f t="array" ref="AM1023">MMULT($Y$6:$AH$6,TRANSPOSE(Z1023:AI1023))</f>
        <v>1.821123508215966E-2</v>
      </c>
      <c r="BK1023" s="4"/>
    </row>
    <row r="1024" spans="1:63" ht="12.75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33">
        <v>-1.2225707454208401</v>
      </c>
      <c r="AA1024" s="33">
        <v>1.4610989565765899</v>
      </c>
      <c r="AB1024" s="33">
        <v>0.13757475246199199</v>
      </c>
      <c r="AC1024" s="33">
        <v>0.90843224498508302</v>
      </c>
      <c r="AD1024" s="33">
        <v>0.448087636207114</v>
      </c>
      <c r="AE1024" s="33">
        <v>9.2067441779118603E-2</v>
      </c>
      <c r="AF1024" s="33">
        <v>5.2706725133689999E-2</v>
      </c>
      <c r="AG1024" s="33">
        <v>-0.796413780395963</v>
      </c>
      <c r="AH1024" s="33">
        <v>-2.1881397185993801</v>
      </c>
      <c r="AI1024" s="33">
        <v>2.1071564872711201</v>
      </c>
      <c r="AK1024" cm="1">
        <f t="array" ref="AK1024">MMULT(Z1024:AI1024,MMULT($AA$16:$AJ$25,TRANSPOSE(Z1024:AI1024)))</f>
        <v>1.8691369643032622E-3</v>
      </c>
      <c r="AL1024">
        <f t="shared" si="76"/>
        <v>4.3233516677495275E-2</v>
      </c>
      <c r="AM1024" s="43" cm="1">
        <f t="array" ref="AM1024">MMULT($Y$6:$AH$6,TRANSPOSE(Z1024:AI1024))</f>
        <v>1.822992699738267E-2</v>
      </c>
      <c r="BK1024" s="4"/>
    </row>
    <row r="1025" spans="1:63" ht="12.75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33">
        <v>-1.2238411026848399</v>
      </c>
      <c r="AA1025" s="33">
        <v>1.4627561507187601</v>
      </c>
      <c r="AB1025" s="33">
        <v>0.137369761251565</v>
      </c>
      <c r="AC1025" s="33">
        <v>0.909197676460756</v>
      </c>
      <c r="AD1025" s="33">
        <v>0.44861836047982201</v>
      </c>
      <c r="AE1025" s="33">
        <v>9.2234303018807598E-2</v>
      </c>
      <c r="AF1025" s="33">
        <v>5.227576360498E-2</v>
      </c>
      <c r="AG1025" s="33">
        <v>-0.79741511297172396</v>
      </c>
      <c r="AH1025" s="33">
        <v>-2.1906381265795298</v>
      </c>
      <c r="AI1025" s="33">
        <v>2.1094423266999298</v>
      </c>
      <c r="AK1025" cm="1">
        <f t="array" ref="AK1025">MMULT(Z1025:AI1025,MMULT($AA$16:$AJ$25,TRANSPOSE(Z1025:AI1025)))</f>
        <v>1.8731696619713261E-3</v>
      </c>
      <c r="AL1025">
        <f t="shared" si="76"/>
        <v>4.328013010575784E-2</v>
      </c>
      <c r="AM1025" s="43" cm="1">
        <f t="array" ref="AM1025">MMULT($Y$6:$AH$6,TRANSPOSE(Z1025:AI1025))</f>
        <v>1.8248618912605673E-2</v>
      </c>
      <c r="BK1025" s="4"/>
    </row>
    <row r="1026" spans="1:63" ht="12.75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33">
        <v>-1.22511145994884</v>
      </c>
      <c r="AA1026" s="33">
        <v>1.46441334486094</v>
      </c>
      <c r="AB1026" s="33">
        <v>0.137164770041138</v>
      </c>
      <c r="AC1026" s="33">
        <v>0.90996310793642898</v>
      </c>
      <c r="AD1026" s="33">
        <v>0.44914908475253101</v>
      </c>
      <c r="AE1026" s="33">
        <v>9.2401164258496593E-2</v>
      </c>
      <c r="AF1026" s="33">
        <v>5.184480207627E-2</v>
      </c>
      <c r="AG1026" s="33">
        <v>-0.79841644554748503</v>
      </c>
      <c r="AH1026" s="33">
        <v>-2.1931365345596801</v>
      </c>
      <c r="AI1026" s="33">
        <v>2.1117281661287399</v>
      </c>
      <c r="AK1026" cm="1">
        <f t="array" ref="AK1026">MMULT(Z1026:AI1026,MMULT($AA$16:$AJ$25,TRANSPOSE(Z1026:AI1026)))</f>
        <v>1.8772067791637866E-3</v>
      </c>
      <c r="AL1026">
        <f t="shared" si="76"/>
        <v>4.3326744386854021E-2</v>
      </c>
      <c r="AM1026" s="43" cm="1">
        <f t="array" ref="AM1026">MMULT($Y$6:$AH$6,TRANSPOSE(Z1026:AI1026))</f>
        <v>1.826731082782871E-2</v>
      </c>
      <c r="BK1026" s="4"/>
    </row>
    <row r="1027" spans="1:63" ht="12.75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33">
        <v>-1.22638181721284</v>
      </c>
      <c r="AA1027" s="33">
        <v>1.4660705390031099</v>
      </c>
      <c r="AB1027" s="33">
        <v>0.136959778830711</v>
      </c>
      <c r="AC1027" s="33">
        <v>0.91072853941210197</v>
      </c>
      <c r="AD1027" s="33">
        <v>0.44967980902523902</v>
      </c>
      <c r="AE1027" s="33">
        <v>9.2568025498185602E-2</v>
      </c>
      <c r="AF1027" s="33">
        <v>5.141384054756E-2</v>
      </c>
      <c r="AG1027" s="33">
        <v>-0.79941777812324599</v>
      </c>
      <c r="AH1027" s="33">
        <v>-2.19563494253984</v>
      </c>
      <c r="AI1027" s="33">
        <v>2.1140140055575398</v>
      </c>
      <c r="AK1027" cm="1">
        <f t="array" ref="AK1027">MMULT(Z1027:AI1027,MMULT($AA$16:$AJ$25,TRANSPOSE(Z1027:AI1027)))</f>
        <v>1.8812483158806336E-3</v>
      </c>
      <c r="AL1027">
        <f t="shared" si="76"/>
        <v>4.3373359518034033E-2</v>
      </c>
      <c r="AM1027" s="43" cm="1">
        <f t="array" ref="AM1027">MMULT($Y$6:$AH$6,TRANSPOSE(Z1027:AI1027))</f>
        <v>1.8286002743051678E-2</v>
      </c>
      <c r="BK1027" s="4"/>
    </row>
    <row r="1028" spans="1:63" ht="12.75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33">
        <v>-1.22765217447685</v>
      </c>
      <c r="AA1028" s="33">
        <v>1.46772773314529</v>
      </c>
      <c r="AB1028" s="33">
        <v>0.13675478762028401</v>
      </c>
      <c r="AC1028" s="33">
        <v>0.91149397088777495</v>
      </c>
      <c r="AD1028" s="33">
        <v>0.45021053329794802</v>
      </c>
      <c r="AE1028" s="33">
        <v>9.2734886737873598E-2</v>
      </c>
      <c r="AF1028" s="33">
        <v>5.098287901885E-2</v>
      </c>
      <c r="AG1028" s="33">
        <v>-0.80041911069900695</v>
      </c>
      <c r="AH1028" s="33">
        <v>-2.1981333505199898</v>
      </c>
      <c r="AI1028" s="33">
        <v>2.1162998449863499</v>
      </c>
      <c r="AK1028" cm="1">
        <f t="array" ref="AK1028">MMULT(Z1028:AI1028,MMULT($AA$16:$AJ$25,TRANSPOSE(Z1028:AI1028)))</f>
        <v>1.8852942721218819E-3</v>
      </c>
      <c r="AL1028">
        <f t="shared" si="76"/>
        <v>4.3419975496560126E-2</v>
      </c>
      <c r="AM1028" s="43" cm="1">
        <f t="array" ref="AM1028">MMULT($Y$6:$AH$6,TRANSPOSE(Z1028:AI1028))</f>
        <v>1.8304694658274702E-2</v>
      </c>
      <c r="BK1028" s="4"/>
    </row>
    <row r="1029" spans="1:63" ht="12.75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33">
        <v>-1.2289225317408501</v>
      </c>
      <c r="AA1029" s="33">
        <v>1.46938492728746</v>
      </c>
      <c r="AB1029" s="33">
        <v>0.13654979640985701</v>
      </c>
      <c r="AC1029" s="33">
        <v>0.91225940236344805</v>
      </c>
      <c r="AD1029" s="33">
        <v>0.45074125757065597</v>
      </c>
      <c r="AE1029" s="33">
        <v>9.2901747977562593E-2</v>
      </c>
      <c r="AF1029" s="33">
        <v>5.055191749014E-2</v>
      </c>
      <c r="AG1029" s="33">
        <v>-0.80142044327476802</v>
      </c>
      <c r="AH1029" s="33">
        <v>-2.2006317585001498</v>
      </c>
      <c r="AI1029" s="33">
        <v>2.11858568441516</v>
      </c>
      <c r="AK1029" cm="1">
        <f t="array" ref="AK1029">MMULT(Z1029:AI1029,MMULT($AA$16:$AJ$25,TRANSPOSE(Z1029:AI1029)))</f>
        <v>1.8893446478875206E-3</v>
      </c>
      <c r="AL1029">
        <f t="shared" si="76"/>
        <v>4.3466592319705954E-2</v>
      </c>
      <c r="AM1029" s="43" cm="1">
        <f t="array" ref="AM1029">MMULT($Y$6:$AH$6,TRANSPOSE(Z1029:AI1029))</f>
        <v>1.8323386573497719E-2</v>
      </c>
      <c r="BK1029" s="4"/>
    </row>
    <row r="1030" spans="1:63" ht="12.75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33">
        <v>-1.2301928890048499</v>
      </c>
      <c r="AA1030" s="33">
        <v>1.4710421214296401</v>
      </c>
      <c r="AB1030" s="33">
        <v>0.13634480519943001</v>
      </c>
      <c r="AC1030" s="33">
        <v>0.91302483383912103</v>
      </c>
      <c r="AD1030" s="33">
        <v>0.45127198184336398</v>
      </c>
      <c r="AE1030" s="33">
        <v>9.3068609217251602E-2</v>
      </c>
      <c r="AF1030" s="33">
        <v>5.012095596143E-2</v>
      </c>
      <c r="AG1030" s="33">
        <v>-0.80242177585052898</v>
      </c>
      <c r="AH1030" s="33">
        <v>-2.2031301664803</v>
      </c>
      <c r="AI1030" s="33">
        <v>2.1208715238439702</v>
      </c>
      <c r="AK1030" cm="1">
        <f t="array" ref="AK1030">MMULT(Z1030:AI1030,MMULT($AA$16:$AJ$25,TRANSPOSE(Z1030:AI1030)))</f>
        <v>1.8933994431775503E-3</v>
      </c>
      <c r="AL1030">
        <f t="shared" si="76"/>
        <v>4.3513209984756933E-2</v>
      </c>
      <c r="AM1030" s="43" cm="1">
        <f t="array" ref="AM1030">MMULT($Y$6:$AH$6,TRANSPOSE(Z1030:AI1030))</f>
        <v>1.8342078488720756E-2</v>
      </c>
      <c r="BK1030" s="4"/>
    </row>
    <row r="1031" spans="1:63" ht="12.75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33">
        <v>-1.23146324626885</v>
      </c>
      <c r="AA1031" s="33">
        <v>1.47269931557181</v>
      </c>
      <c r="AB1031" s="33">
        <v>0.13613981398900299</v>
      </c>
      <c r="AC1031" s="33">
        <v>0.91379026531479401</v>
      </c>
      <c r="AD1031" s="33">
        <v>0.45180270611607298</v>
      </c>
      <c r="AE1031" s="33">
        <v>9.3235470456940597E-2</v>
      </c>
      <c r="AF1031" s="33">
        <v>4.968999443272E-2</v>
      </c>
      <c r="AG1031" s="33">
        <v>-0.80342310842628994</v>
      </c>
      <c r="AH1031" s="33">
        <v>-2.2056285744604498</v>
      </c>
      <c r="AI1031" s="33">
        <v>2.12315736327277</v>
      </c>
      <c r="AK1031" cm="1">
        <f t="array" ref="AK1031">MMULT(Z1031:AI1031,MMULT($AA$16:$AJ$25,TRANSPOSE(Z1031:AI1031)))</f>
        <v>1.8974586579919598E-3</v>
      </c>
      <c r="AL1031">
        <f t="shared" si="76"/>
        <v>4.3559828489009918E-2</v>
      </c>
      <c r="AM1031" s="43" cm="1">
        <f t="array" ref="AM1031">MMULT($Y$6:$AH$6,TRANSPOSE(Z1031:AI1031))</f>
        <v>1.836077040394371E-2</v>
      </c>
      <c r="BK1031" s="4"/>
    </row>
    <row r="1032" spans="1:63" ht="12.75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33">
        <v>-1.23273360353285</v>
      </c>
      <c r="AA1032" s="33">
        <v>1.4743565097139899</v>
      </c>
      <c r="AB1032" s="33">
        <v>0.13593482277857599</v>
      </c>
      <c r="AC1032" s="33">
        <v>0.914555696790467</v>
      </c>
      <c r="AD1032" s="33">
        <v>0.45233343038878099</v>
      </c>
      <c r="AE1032" s="33">
        <v>9.3402331696629606E-2</v>
      </c>
      <c r="AF1032" s="33">
        <v>4.925903290401E-2</v>
      </c>
      <c r="AG1032" s="33">
        <v>-0.80442444100205102</v>
      </c>
      <c r="AH1032" s="33">
        <v>-2.2081269824406098</v>
      </c>
      <c r="AI1032" s="33">
        <v>2.1254432027015802</v>
      </c>
      <c r="AK1032" cm="1">
        <f t="array" ref="AK1032">MMULT(Z1032:AI1032,MMULT($AA$16:$AJ$25,TRANSPOSE(Z1032:AI1032)))</f>
        <v>1.9015222923307786E-3</v>
      </c>
      <c r="AL1032">
        <f t="shared" si="76"/>
        <v>4.3606447829773735E-2</v>
      </c>
      <c r="AM1032" s="43" cm="1">
        <f t="array" ref="AM1032">MMULT($Y$6:$AH$6,TRANSPOSE(Z1032:AI1032))</f>
        <v>1.8379462319166762E-2</v>
      </c>
      <c r="BK1032" s="4"/>
    </row>
    <row r="1033" spans="1:63" ht="12.75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33">
        <v>-1.23400396079686</v>
      </c>
      <c r="AA1033" s="33">
        <v>1.47601370385616</v>
      </c>
      <c r="AB1033" s="33">
        <v>0.135729831568149</v>
      </c>
      <c r="AC1033" s="33">
        <v>0.91532112826613998</v>
      </c>
      <c r="AD1033" s="33">
        <v>0.45286415466148999</v>
      </c>
      <c r="AE1033" s="33">
        <v>9.3569192936318601E-2</v>
      </c>
      <c r="AF1033" s="33">
        <v>4.88280713753E-2</v>
      </c>
      <c r="AG1033" s="33">
        <v>-0.80542577357781198</v>
      </c>
      <c r="AH1033" s="33">
        <v>-2.21062539042076</v>
      </c>
      <c r="AI1033" s="33">
        <v>2.1277290421303898</v>
      </c>
      <c r="AK1033" cm="1">
        <f t="array" ref="AK1033">MMULT(Z1033:AI1033,MMULT($AA$16:$AJ$25,TRANSPOSE(Z1033:AI1033)))</f>
        <v>1.905590346193984E-3</v>
      </c>
      <c r="AL1033">
        <f t="shared" si="76"/>
        <v>4.3653068004368079E-2</v>
      </c>
      <c r="AM1033" s="43" cm="1">
        <f t="array" ref="AM1033">MMULT($Y$6:$AH$6,TRANSPOSE(Z1033:AI1033))</f>
        <v>1.8398154234389751E-2</v>
      </c>
      <c r="BK1033" s="4"/>
    </row>
    <row r="1034" spans="1:63" ht="12.75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33">
        <v>-1.2352743180608601</v>
      </c>
      <c r="AA1034" s="33">
        <v>1.4776708979983399</v>
      </c>
      <c r="AB1034" s="33">
        <v>0.135524840357722</v>
      </c>
      <c r="AC1034" s="33">
        <v>0.91608655974181297</v>
      </c>
      <c r="AD1034" s="33">
        <v>0.453394878934198</v>
      </c>
      <c r="AE1034" s="33">
        <v>9.3736054176007597E-2</v>
      </c>
      <c r="AF1034" s="33">
        <v>4.839710984659E-2</v>
      </c>
      <c r="AG1034" s="33">
        <v>-0.80642710615357305</v>
      </c>
      <c r="AH1034" s="33">
        <v>-2.21312379840092</v>
      </c>
      <c r="AI1034" s="33">
        <v>2.1300148815591902</v>
      </c>
      <c r="AK1034" cm="1">
        <f t="array" ref="AK1034">MMULT(Z1034:AI1034,MMULT($AA$16:$AJ$25,TRANSPOSE(Z1034:AI1034)))</f>
        <v>1.9096628195815798E-3</v>
      </c>
      <c r="AL1034">
        <f t="shared" si="76"/>
        <v>4.3699689010124318E-2</v>
      </c>
      <c r="AM1034" s="43" cm="1">
        <f t="array" ref="AM1034">MMULT($Y$6:$AH$6,TRANSPOSE(Z1034:AI1034))</f>
        <v>1.8416846149612757E-2</v>
      </c>
      <c r="BK1034" s="4"/>
    </row>
    <row r="1035" spans="1:63" ht="12.75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33">
        <v>-1.2365446753248599</v>
      </c>
      <c r="AA1035" s="33">
        <v>1.4793280921405101</v>
      </c>
      <c r="AB1035" s="33">
        <v>0.135319849147295</v>
      </c>
      <c r="AC1035" s="33">
        <v>0.91685199121748595</v>
      </c>
      <c r="AD1035" s="33">
        <v>0.453925603206906</v>
      </c>
      <c r="AE1035" s="33">
        <v>9.3902915415696606E-2</v>
      </c>
      <c r="AF1035" s="33">
        <v>4.796614831788E-2</v>
      </c>
      <c r="AG1035" s="33">
        <v>-0.80742843872933401</v>
      </c>
      <c r="AH1035" s="33">
        <v>-2.2156222063810702</v>
      </c>
      <c r="AI1035" s="33">
        <v>2.1323007209879998</v>
      </c>
      <c r="AK1035" cm="1">
        <f t="array" ref="AK1035">MMULT(Z1035:AI1035,MMULT($AA$16:$AJ$25,TRANSPOSE(Z1035:AI1035)))</f>
        <v>1.9137397124935661E-3</v>
      </c>
      <c r="AL1035">
        <f t="shared" si="76"/>
        <v>4.3746310844385107E-2</v>
      </c>
      <c r="AM1035" s="43" cm="1">
        <f t="array" ref="AM1035">MMULT($Y$6:$AH$6,TRANSPOSE(Z1035:AI1035))</f>
        <v>1.8435538064835756E-2</v>
      </c>
      <c r="BK1035" s="4"/>
    </row>
    <row r="1036" spans="1:63" ht="12.75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33">
        <v>-1.2378150325888599</v>
      </c>
      <c r="AA1036" s="33">
        <v>1.48098528628269</v>
      </c>
      <c r="AB1036" s="33">
        <v>0.135114857936868</v>
      </c>
      <c r="AC1036" s="33">
        <v>0.91761742269315905</v>
      </c>
      <c r="AD1036" s="33">
        <v>0.45445632747961501</v>
      </c>
      <c r="AE1036" s="33">
        <v>9.4069776655385601E-2</v>
      </c>
      <c r="AF1036" s="33">
        <v>4.753518678917E-2</v>
      </c>
      <c r="AG1036" s="33">
        <v>-0.80842977130509497</v>
      </c>
      <c r="AH1036" s="33">
        <v>-2.21812061436122</v>
      </c>
      <c r="AI1036" s="33">
        <v>2.1345865604168099</v>
      </c>
      <c r="AK1036" cm="1">
        <f t="array" ref="AK1036">MMULT(Z1036:AI1036,MMULT($AA$16:$AJ$25,TRANSPOSE(Z1036:AI1036)))</f>
        <v>1.917821024929948E-3</v>
      </c>
      <c r="AL1036">
        <f t="shared" si="76"/>
        <v>4.3792933504504444E-2</v>
      </c>
      <c r="AM1036" s="43" cm="1">
        <f t="array" ref="AM1036">MMULT($Y$6:$AH$6,TRANSPOSE(Z1036:AI1036))</f>
        <v>1.8454229980058797E-2</v>
      </c>
      <c r="BK1036" s="4"/>
    </row>
    <row r="1037" spans="1:63" ht="12.75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33">
        <v>-1.23908538985286</v>
      </c>
      <c r="AA1037" s="33">
        <v>1.4826424804248599</v>
      </c>
      <c r="AB1037" s="33">
        <v>0.13490986672644101</v>
      </c>
      <c r="AC1037" s="33">
        <v>0.91838285416883203</v>
      </c>
      <c r="AD1037" s="33">
        <v>0.45498705175232301</v>
      </c>
      <c r="AE1037" s="33">
        <v>9.4236637895073597E-2</v>
      </c>
      <c r="AF1037" s="33">
        <v>4.710422526046E-2</v>
      </c>
      <c r="AG1037" s="33">
        <v>-0.80943110388085604</v>
      </c>
      <c r="AH1037" s="33">
        <v>-2.22061902234138</v>
      </c>
      <c r="AI1037" s="33">
        <v>2.1368723998456201</v>
      </c>
      <c r="AK1037" cm="1">
        <f t="array" ref="AK1037">MMULT(Z1037:AI1037,MMULT($AA$16:$AJ$25,TRANSPOSE(Z1037:AI1037)))</f>
        <v>1.9219067568907238E-3</v>
      </c>
      <c r="AL1037">
        <f t="shared" si="76"/>
        <v>4.3839556987847444E-2</v>
      </c>
      <c r="AM1037" s="43" cm="1">
        <f t="array" ref="AM1037">MMULT($Y$6:$AH$6,TRANSPOSE(Z1037:AI1037))</f>
        <v>1.847292189528181E-2</v>
      </c>
      <c r="BK1037" s="4"/>
    </row>
    <row r="1038" spans="1:63" ht="12.75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33">
        <v>-1.24035574711686</v>
      </c>
      <c r="AA1038" s="33">
        <v>1.48429967456704</v>
      </c>
      <c r="AB1038" s="33">
        <v>0.13470487551601401</v>
      </c>
      <c r="AC1038" s="33">
        <v>0.91914828564450501</v>
      </c>
      <c r="AD1038" s="33">
        <v>0.45551777602503202</v>
      </c>
      <c r="AE1038" s="33">
        <v>9.4403499134762606E-2</v>
      </c>
      <c r="AF1038" s="33">
        <v>4.667326373175E-2</v>
      </c>
      <c r="AG1038" s="33">
        <v>-0.810432436456617</v>
      </c>
      <c r="AH1038" s="33">
        <v>-2.2231174303215302</v>
      </c>
      <c r="AI1038" s="33">
        <v>2.1391582392744199</v>
      </c>
      <c r="AK1038" cm="1">
        <f t="array" ref="AK1038">MMULT(Z1038:AI1038,MMULT($AA$16:$AJ$25,TRANSPOSE(Z1038:AI1038)))</f>
        <v>1.9259969083758825E-3</v>
      </c>
      <c r="AL1038">
        <f t="shared" si="76"/>
        <v>4.3886181291790269E-2</v>
      </c>
      <c r="AM1038" s="43" cm="1">
        <f t="array" ref="AM1038">MMULT($Y$6:$AH$6,TRANSPOSE(Z1038:AI1038))</f>
        <v>1.8491613810504803E-2</v>
      </c>
      <c r="BK1038" s="4"/>
    </row>
    <row r="1039" spans="1:63" ht="12.75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33">
        <v>-1.2416261043808701</v>
      </c>
      <c r="AA1039" s="33">
        <v>1.48595686870921</v>
      </c>
      <c r="AB1039" s="33">
        <v>0.13449988430558699</v>
      </c>
      <c r="AC1039" s="33">
        <v>0.919913717120178</v>
      </c>
      <c r="AD1039" s="33">
        <v>0.45604850029774002</v>
      </c>
      <c r="AE1039" s="33">
        <v>9.4570360374451601E-2</v>
      </c>
      <c r="AF1039" s="33">
        <v>4.624230220304E-2</v>
      </c>
      <c r="AG1039" s="33">
        <v>-0.81143376903237796</v>
      </c>
      <c r="AH1039" s="33">
        <v>-2.2256158383016902</v>
      </c>
      <c r="AI1039" s="33">
        <v>2.1414440787032301</v>
      </c>
      <c r="AK1039" cm="1">
        <f t="array" ref="AK1039">MMULT(Z1039:AI1039,MMULT($AA$16:$AJ$25,TRANSPOSE(Z1039:AI1039)))</f>
        <v>1.9300914793854466E-3</v>
      </c>
      <c r="AL1039">
        <f t="shared" si="76"/>
        <v>4.3932806413720563E-2</v>
      </c>
      <c r="AM1039" s="43" cm="1">
        <f t="array" ref="AM1039">MMULT($Y$6:$AH$6,TRANSPOSE(Z1039:AI1039))</f>
        <v>1.8510305725727805E-2</v>
      </c>
      <c r="BK1039" s="4"/>
    </row>
    <row r="1040" spans="1:63" ht="12.75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33">
        <v>-1.2428964616448701</v>
      </c>
      <c r="AA1040" s="33">
        <v>1.4876140628513901</v>
      </c>
      <c r="AB1040" s="33">
        <v>0.13429489309515999</v>
      </c>
      <c r="AC1040" s="33">
        <v>0.92067914859585098</v>
      </c>
      <c r="AD1040" s="33">
        <v>0.45657922457044797</v>
      </c>
      <c r="AE1040" s="33">
        <v>9.4737221614140596E-2</v>
      </c>
      <c r="AF1040" s="33">
        <v>4.5811340674330001E-2</v>
      </c>
      <c r="AG1040" s="33">
        <v>-0.81243510160813903</v>
      </c>
      <c r="AH1040" s="33">
        <v>-2.22811424628184</v>
      </c>
      <c r="AI1040" s="33">
        <v>2.1437299181320402</v>
      </c>
      <c r="AK1040" cm="1">
        <f t="array" ref="AK1040">MMULT(Z1040:AI1040,MMULT($AA$16:$AJ$25,TRANSPOSE(Z1040:AI1040)))</f>
        <v>1.9341904699193974E-3</v>
      </c>
      <c r="AL1040">
        <f t="shared" si="76"/>
        <v>4.3979432351036518E-2</v>
      </c>
      <c r="AM1040" s="43" cm="1">
        <f t="array" ref="AM1040">MMULT($Y$6:$AH$6,TRANSPOSE(Z1040:AI1040))</f>
        <v>1.8528997640950839E-2</v>
      </c>
      <c r="BK1040" s="4"/>
    </row>
    <row r="1041" spans="1:63" ht="12.75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33">
        <v>-1.2441668189088699</v>
      </c>
      <c r="AA1041" s="33">
        <v>1.48927125699356</v>
      </c>
      <c r="AB1041" s="33">
        <v>0.13408990188473299</v>
      </c>
      <c r="AC1041" s="33">
        <v>0.92144458007152397</v>
      </c>
      <c r="AD1041" s="33">
        <v>0.45710994884315698</v>
      </c>
      <c r="AE1041" s="33">
        <v>9.4904082853829605E-2</v>
      </c>
      <c r="AF1041" s="33">
        <v>4.5380379145620001E-2</v>
      </c>
      <c r="AG1041" s="33">
        <v>-0.81343643418389999</v>
      </c>
      <c r="AH1041" s="33">
        <v>-2.2306126542619902</v>
      </c>
      <c r="AI1041" s="33">
        <v>2.1460157575608401</v>
      </c>
      <c r="AK1041" cm="1">
        <f t="array" ref="AK1041">MMULT(Z1041:AI1041,MMULT($AA$16:$AJ$25,TRANSPOSE(Z1041:AI1041)))</f>
        <v>1.9382938799777285E-3</v>
      </c>
      <c r="AL1041">
        <f t="shared" si="76"/>
        <v>4.4026059101147451E-2</v>
      </c>
      <c r="AM1041" s="43" cm="1">
        <f t="array" ref="AM1041">MMULT($Y$6:$AH$6,TRANSPOSE(Z1041:AI1041))</f>
        <v>1.8547689556173801E-2</v>
      </c>
      <c r="BK1041" s="4"/>
    </row>
    <row r="1042" spans="1:63" ht="12.75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33">
        <v>-1.24543717617287</v>
      </c>
      <c r="AA1042" s="33">
        <v>1.4909284511357399</v>
      </c>
      <c r="AB1042" s="33">
        <v>0.133884910674306</v>
      </c>
      <c r="AC1042" s="33">
        <v>0.92221001154719695</v>
      </c>
      <c r="AD1042" s="33">
        <v>0.45764067311586498</v>
      </c>
      <c r="AE1042" s="33">
        <v>9.50709440935186E-2</v>
      </c>
      <c r="AF1042" s="33">
        <v>4.4949417616910001E-2</v>
      </c>
      <c r="AG1042" s="33">
        <v>-0.81443776675966095</v>
      </c>
      <c r="AH1042" s="33">
        <v>-2.2331110622421502</v>
      </c>
      <c r="AI1042" s="33">
        <v>2.1483015969896502</v>
      </c>
      <c r="AK1042" cm="1">
        <f t="array" ref="AK1042">MMULT(Z1042:AI1042,MMULT($AA$16:$AJ$25,TRANSPOSE(Z1042:AI1042)))</f>
        <v>1.9424017095604693E-3</v>
      </c>
      <c r="AL1042">
        <f t="shared" si="76"/>
        <v>4.4072686661474014E-2</v>
      </c>
      <c r="AM1042" s="43" cm="1">
        <f t="array" ref="AM1042">MMULT($Y$6:$AH$6,TRANSPOSE(Z1042:AI1042))</f>
        <v>1.8566381471396848E-2</v>
      </c>
      <c r="BK1042" s="4"/>
    </row>
    <row r="1043" spans="1:63" ht="12.75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33">
        <v>-1.24670753343687</v>
      </c>
      <c r="AA1043" s="33">
        <v>1.49258564527791</v>
      </c>
      <c r="AB1043" s="33">
        <v>0.133679919463879</v>
      </c>
      <c r="AC1043" s="33">
        <v>0.92297544302287005</v>
      </c>
      <c r="AD1043" s="33">
        <v>0.45817139738857399</v>
      </c>
      <c r="AE1043" s="33">
        <v>9.5237805333207595E-2</v>
      </c>
      <c r="AF1043" s="33">
        <v>4.4518456088200001E-2</v>
      </c>
      <c r="AG1043" s="33">
        <v>-0.81543909933542202</v>
      </c>
      <c r="AH1043" s="33">
        <v>-2.2356094702222999</v>
      </c>
      <c r="AI1043" s="33">
        <v>2.1505874364184598</v>
      </c>
      <c r="AK1043" cm="1">
        <f t="array" ref="AK1043">MMULT(Z1043:AI1043,MMULT($AA$16:$AJ$25,TRANSPOSE(Z1043:AI1043)))</f>
        <v>1.9465139586675917E-3</v>
      </c>
      <c r="AL1043">
        <f t="shared" si="76"/>
        <v>4.4119315029447041E-2</v>
      </c>
      <c r="AM1043" s="43" cm="1">
        <f t="array" ref="AM1043">MMULT($Y$6:$AH$6,TRANSPOSE(Z1043:AI1043))</f>
        <v>1.8585073386619855E-2</v>
      </c>
      <c r="BK1043" s="4"/>
    </row>
    <row r="1044" spans="1:63" ht="12.75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33">
        <v>-1.2479778907008701</v>
      </c>
      <c r="AA1044" s="33">
        <v>1.49424283942008</v>
      </c>
      <c r="AB1044" s="33">
        <v>0.133474928253452</v>
      </c>
      <c r="AC1044" s="33">
        <v>0.92374087449854303</v>
      </c>
      <c r="AD1044" s="33">
        <v>0.45870212166128199</v>
      </c>
      <c r="AE1044" s="33">
        <v>9.5404666572896604E-2</v>
      </c>
      <c r="AF1044" s="33">
        <v>4.4087494559491E-2</v>
      </c>
      <c r="AG1044" s="33">
        <v>-0.81644043191118298</v>
      </c>
      <c r="AH1044" s="33">
        <v>-2.2381078782024599</v>
      </c>
      <c r="AI1044" s="33">
        <v>2.1528732758472602</v>
      </c>
      <c r="AK1044" cm="1">
        <f t="array" ref="AK1044">MMULT(Z1044:AI1044,MMULT($AA$16:$AJ$25,TRANSPOSE(Z1044:AI1044)))</f>
        <v>1.9506306272991051E-3</v>
      </c>
      <c r="AL1044">
        <f t="shared" si="76"/>
        <v>4.4165944202508627E-2</v>
      </c>
      <c r="AM1044" s="43" cm="1">
        <f t="array" ref="AM1044">MMULT($Y$6:$AH$6,TRANSPOSE(Z1044:AI1044))</f>
        <v>1.8603765301842826E-2</v>
      </c>
      <c r="BK1044" s="4"/>
    </row>
    <row r="1045" spans="1:63" ht="12.75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BK1045" s="4"/>
    </row>
    <row r="1046" spans="1:63" ht="12.75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BK1046" s="4"/>
    </row>
    <row r="1047" spans="1:63" ht="12.75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BK1047" s="4"/>
    </row>
    <row r="1048" spans="1:63" ht="12.75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BK1048" s="4"/>
    </row>
    <row r="1049" spans="1:63" ht="12.75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BK1049" s="4"/>
    </row>
    <row r="1050" spans="1:63" ht="12.75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BK1050" s="4"/>
    </row>
    <row r="1051" spans="1:63" ht="12.75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BK1051" s="4"/>
    </row>
    <row r="1052" spans="1:63" ht="12.75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BK1052" s="4"/>
    </row>
    <row r="1053" spans="1:63" ht="12.75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BK1053" s="4"/>
    </row>
    <row r="1054" spans="1:63" ht="12.75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BK1054" s="4"/>
    </row>
    <row r="1055" spans="1:63" ht="12.75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BK1055" s="4"/>
    </row>
    <row r="1056" spans="1:63" ht="12.75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BK1056" s="4"/>
    </row>
    <row r="1057" spans="1:63" ht="12.75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BK1057" s="4"/>
    </row>
    <row r="1058" spans="1:63" ht="12.75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BK1058" s="4"/>
    </row>
    <row r="1059" spans="1:63" ht="12.75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BK1059" s="4"/>
    </row>
    <row r="1060" spans="1:63" ht="12.75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BK1060" s="4"/>
    </row>
    <row r="1061" spans="1:63" ht="12.75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BK1061" s="4"/>
    </row>
    <row r="1062" spans="1:63" ht="12.75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BK1062" s="4"/>
    </row>
    <row r="1063" spans="1:63" ht="12.75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BK1063" s="4"/>
    </row>
    <row r="1064" spans="1:63" ht="12.75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BK1064" s="4"/>
    </row>
    <row r="1065" spans="1:63" ht="12.75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BK1065" s="4"/>
    </row>
    <row r="1066" spans="1:63" ht="12.75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BK1066" s="4"/>
    </row>
    <row r="1067" spans="1:63" ht="12.75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BK1067" s="4"/>
    </row>
    <row r="1068" spans="1:63" ht="12.75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BK1068" s="4"/>
    </row>
    <row r="1069" spans="1:63" ht="12.75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BK1069" s="4"/>
    </row>
    <row r="1070" spans="1:63" ht="12.75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BK1070" s="4"/>
    </row>
    <row r="1071" spans="1:63" ht="12.75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BK1071" s="4"/>
    </row>
    <row r="1072" spans="1:63" ht="12.75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BK1072" s="4"/>
    </row>
    <row r="1073" spans="1:63" ht="12.75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BK1073" s="4"/>
    </row>
    <row r="1074" spans="1:63" ht="12.75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BK1074" s="4"/>
    </row>
    <row r="1075" spans="1:63" ht="12.75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BK1075" s="4"/>
    </row>
    <row r="1076" spans="1:63" ht="12.75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BK1076" s="4"/>
    </row>
    <row r="1077" spans="1:63" ht="12.75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BK1077" s="4"/>
    </row>
    <row r="1078" spans="1:63" ht="12.75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BK1078" s="4"/>
    </row>
    <row r="1079" spans="1:63" ht="12.75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BK1079" s="4"/>
    </row>
    <row r="1080" spans="1:63" ht="12.75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BK1080" s="4"/>
    </row>
    <row r="1081" spans="1:63" ht="12.75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BK1081" s="4"/>
    </row>
    <row r="1082" spans="1:63" ht="12.75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BK1082" s="4"/>
    </row>
    <row r="1083" spans="1:63" ht="12.75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BK1083" s="4"/>
    </row>
    <row r="1084" spans="1:63" ht="12.75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BK1084" s="4"/>
    </row>
    <row r="1085" spans="1:63" ht="12.75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BK1085" s="4"/>
    </row>
    <row r="1086" spans="1:63" ht="12.75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BK1086" s="4"/>
    </row>
    <row r="1087" spans="1:63" ht="12.75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BK1087" s="4"/>
    </row>
    <row r="1088" spans="1:63" ht="12.75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BK1088" s="4"/>
    </row>
    <row r="1089" spans="1:63" ht="12.75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BK1089" s="4"/>
    </row>
    <row r="1090" spans="1:63" ht="12.75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BK1090" s="4"/>
    </row>
    <row r="1091" spans="1:63" ht="12.75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BK1091" s="4"/>
    </row>
    <row r="1092" spans="1:63" ht="12.75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BK1092" s="4"/>
    </row>
    <row r="1093" spans="1:63" ht="12.75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BK1093" s="4"/>
    </row>
    <row r="1094" spans="1:63" ht="12.75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BK1094" s="4"/>
    </row>
    <row r="1095" spans="1:63" ht="12.75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BK1095" s="4"/>
    </row>
    <row r="1096" spans="1:63" ht="12.75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BK1096" s="4"/>
    </row>
    <row r="1097" spans="1:63" ht="12.75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BK1097" s="4"/>
    </row>
    <row r="1098" spans="1:63" ht="12.75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BK1098" s="4"/>
    </row>
    <row r="1099" spans="1:63" ht="12.75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BK1099" s="4"/>
    </row>
    <row r="1100" spans="1:63" ht="12.75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BK1100" s="4"/>
    </row>
    <row r="1101" spans="1:63" ht="12.75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BK1101" s="4"/>
    </row>
    <row r="1102" spans="1:63" ht="12.75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BK1102" s="4"/>
    </row>
    <row r="1103" spans="1:63" ht="12.75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BK1103" s="4"/>
    </row>
    <row r="1104" spans="1:63" ht="12.75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BK1104" s="4"/>
    </row>
    <row r="1105" spans="1:63" ht="12.75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BK1105" s="4"/>
    </row>
    <row r="1106" spans="1:63" ht="12.75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BK1106" s="4"/>
    </row>
    <row r="1107" spans="1:63" ht="12.75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BK1107" s="4"/>
    </row>
    <row r="1108" spans="1:63" ht="12.75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BK1108" s="4"/>
    </row>
    <row r="1109" spans="1:63" ht="12.75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BK1109" s="4"/>
    </row>
    <row r="1110" spans="1:63" ht="12.75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BK1110" s="4"/>
    </row>
    <row r="1111" spans="1:63" ht="12.75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BK1111" s="4"/>
    </row>
    <row r="1112" spans="1:63" ht="12.75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BK1112" s="4"/>
    </row>
    <row r="1113" spans="1:63" ht="12.75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BK1113" s="4"/>
    </row>
    <row r="1114" spans="1:63" ht="12.75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BK1114" s="4"/>
    </row>
    <row r="1115" spans="1:63" ht="12.75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BK1115" s="4"/>
    </row>
    <row r="1116" spans="1:63" ht="12.75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BK1116" s="4"/>
    </row>
    <row r="1117" spans="1:63" ht="12.75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BK1117" s="4"/>
    </row>
    <row r="1118" spans="1:63" ht="12.75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BK1118" s="4"/>
    </row>
    <row r="1119" spans="1:63" ht="12.75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BK1119" s="4"/>
    </row>
    <row r="1120" spans="1:63" ht="12.75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BK1120" s="4"/>
    </row>
    <row r="1121" spans="1:63" ht="12.75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BK1121" s="4"/>
    </row>
    <row r="1122" spans="1:63" ht="12.75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BK1122" s="4"/>
    </row>
    <row r="1123" spans="1:63" ht="12.75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BK1123" s="4"/>
    </row>
    <row r="1124" spans="1:63" ht="12.75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BK1124" s="4"/>
    </row>
    <row r="1125" spans="1:63" ht="12.75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BK1125" s="4"/>
    </row>
    <row r="1126" spans="1:63" ht="12.75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BK1126" s="4"/>
    </row>
    <row r="1127" spans="1:63" ht="12.75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BK1127" s="4"/>
    </row>
    <row r="1128" spans="1:63" ht="12.75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BK1128" s="4"/>
    </row>
    <row r="1129" spans="1:63" ht="12.75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BK1129" s="4"/>
    </row>
    <row r="1130" spans="1:63" ht="12.75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BK1130" s="4"/>
    </row>
    <row r="1131" spans="1:63" ht="12.75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BK1131" s="4"/>
    </row>
    <row r="1132" spans="1:63" ht="12.75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BK1132" s="4"/>
    </row>
    <row r="1133" spans="1:63" ht="12.75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BK1133" s="4"/>
    </row>
    <row r="1134" spans="1:63" ht="12.75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BK1134" s="4"/>
    </row>
    <row r="1135" spans="1:63" ht="12.75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BK1135" s="4"/>
    </row>
    <row r="1136" spans="1:63" ht="12.75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BK1136" s="4"/>
    </row>
    <row r="1137" spans="1:63" ht="12.75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BK1137" s="4"/>
    </row>
    <row r="1138" spans="1:63" ht="12.75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BK1138" s="4"/>
    </row>
    <row r="1139" spans="1:63" ht="12.75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BK1139" s="4"/>
    </row>
    <row r="1140" spans="1:63" ht="12.75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BK1140" s="4"/>
    </row>
    <row r="1141" spans="1:63" ht="12.75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BK1141" s="4"/>
    </row>
    <row r="1142" spans="1:63" ht="12.75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BK1142" s="4"/>
    </row>
    <row r="1143" spans="1:63" ht="12.75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BK1143" s="4"/>
    </row>
    <row r="1144" spans="1:63" ht="12.75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BK1144" s="4"/>
    </row>
    <row r="1145" spans="1:63" ht="12.75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BK1145" s="4"/>
    </row>
    <row r="1146" spans="1:63" ht="12.75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BK1146" s="4"/>
    </row>
    <row r="1147" spans="1:63" ht="12.75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BK1147" s="4"/>
    </row>
    <row r="1148" spans="1:63" ht="12.75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BK1148" s="4"/>
    </row>
    <row r="1149" spans="1:63" ht="12.75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BK1149" s="4"/>
    </row>
    <row r="1150" spans="1:63" ht="12.75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BK1150" s="4"/>
    </row>
    <row r="1151" spans="1:63" ht="12.75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BK1151" s="4"/>
    </row>
    <row r="1152" spans="1:63" ht="12.75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BK1152" s="4"/>
    </row>
    <row r="1153" spans="1:63" ht="12.75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BK1153" s="4"/>
    </row>
    <row r="1154" spans="1:63" ht="12.75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BK1154" s="4"/>
    </row>
    <row r="1155" spans="1:63" ht="12.75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BK1155" s="4"/>
    </row>
    <row r="1156" spans="1:63" ht="12.75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BK1156" s="4"/>
    </row>
    <row r="1157" spans="1:63" ht="12.75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BK1157" s="4"/>
    </row>
    <row r="1158" spans="1:63" ht="12.75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BK1158" s="4"/>
    </row>
    <row r="1159" spans="1:63" ht="12.75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BK1159" s="4"/>
    </row>
    <row r="1160" spans="1:63" ht="12.75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BK1160" s="4"/>
    </row>
    <row r="1161" spans="1:63" ht="12.75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BK1161" s="4"/>
    </row>
    <row r="1162" spans="1:63" ht="12.75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BK1162" s="4"/>
    </row>
    <row r="1163" spans="1:63" ht="12.75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BK1163" s="4"/>
    </row>
    <row r="1164" spans="1:63" ht="12.75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BK1164" s="4"/>
    </row>
    <row r="1165" spans="1:63" ht="12.75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BK1165" s="4"/>
    </row>
    <row r="1166" spans="1:63" ht="12.75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BK1166" s="4"/>
    </row>
    <row r="1167" spans="1:63" ht="12.75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BK1167" s="4"/>
    </row>
    <row r="1168" spans="1:63" ht="12.75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BK1168" s="4"/>
    </row>
    <row r="1169" spans="1:63" ht="12.75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BK1169" s="4"/>
    </row>
    <row r="1170" spans="1:63" ht="12.75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BK1170" s="4"/>
    </row>
    <row r="1171" spans="1:63" ht="12.75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BK1171" s="4"/>
    </row>
    <row r="1172" spans="1:63" ht="12.75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BK1172" s="4"/>
    </row>
    <row r="1173" spans="1:63" ht="12.75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BK1173" s="4"/>
    </row>
    <row r="1174" spans="1:63" ht="12.75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BK1174" s="4"/>
    </row>
    <row r="1175" spans="1:63" ht="12.75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BK1175" s="4"/>
    </row>
    <row r="1176" spans="1:63" ht="12.75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BK1176" s="4"/>
    </row>
    <row r="1177" spans="1:63" ht="12.75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BK1177" s="4"/>
    </row>
    <row r="1178" spans="1:63" ht="12.75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BK1178" s="4"/>
    </row>
    <row r="1179" spans="1:63" ht="12.75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BK1179" s="4"/>
    </row>
    <row r="1180" spans="1:63" ht="12.75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BK1180" s="4"/>
    </row>
    <row r="1181" spans="1:63" ht="12.75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BK1181" s="4"/>
    </row>
    <row r="1182" spans="1:63" ht="12.75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BK1182" s="4"/>
    </row>
    <row r="1183" spans="1:63" ht="12.75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BK1183" s="4"/>
    </row>
    <row r="1184" spans="1:63" ht="12.75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BK1184" s="4"/>
    </row>
    <row r="1185" spans="1:63" ht="12.75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BK1185" s="4"/>
    </row>
    <row r="1186" spans="1:63" ht="12.75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BK1186" s="4"/>
    </row>
    <row r="1187" spans="1:63" ht="12.75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BK1187" s="4"/>
    </row>
    <row r="1188" spans="1:63" ht="12.75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BK1188" s="4"/>
    </row>
    <row r="1189" spans="1:63" ht="12.75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BK1189" s="4"/>
    </row>
    <row r="1190" spans="1:63" ht="12.75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BK1190" s="4"/>
    </row>
    <row r="1191" spans="1:63" ht="12.75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BK1191" s="4"/>
    </row>
    <row r="1192" spans="1:63" ht="12.75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BK1192" s="4"/>
    </row>
    <row r="1193" spans="1:63" ht="12.75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BK1193" s="4"/>
    </row>
    <row r="1194" spans="1:63" ht="12.75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BK1194" s="4"/>
    </row>
    <row r="1195" spans="1:63" ht="12.75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BK1195" s="4"/>
    </row>
    <row r="1196" spans="1:63" ht="12.75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BK1196" s="4"/>
    </row>
    <row r="1197" spans="1:63" ht="12.75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BK1197" s="4"/>
    </row>
    <row r="1198" spans="1:63" ht="12.75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BK1198" s="4"/>
    </row>
    <row r="1199" spans="1:63" ht="12.75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BK1199" s="4"/>
    </row>
    <row r="1200" spans="1:63" ht="12.75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BK1200" s="4"/>
    </row>
    <row r="1201" spans="1:63" ht="12.75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BK1201" s="4"/>
    </row>
    <row r="1202" spans="1:63" ht="12.75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BK1202" s="4"/>
    </row>
    <row r="1203" spans="1:63" ht="12.75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BK1203" s="4"/>
    </row>
    <row r="1204" spans="1:63" ht="12.75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BK1204" s="4"/>
    </row>
    <row r="1205" spans="1:63" ht="12.75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BK1205" s="4"/>
    </row>
    <row r="1206" spans="1:63" ht="12.75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BK1206" s="4"/>
    </row>
    <row r="1207" spans="1:63" ht="12.75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BK1207" s="4"/>
    </row>
    <row r="1208" spans="1:63" ht="12.75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BK1208" s="4"/>
    </row>
    <row r="1209" spans="1:63" ht="12.75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BK1209" s="4"/>
    </row>
    <row r="1210" spans="1:63" ht="12.75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BK1210" s="4"/>
    </row>
    <row r="1211" spans="1:63" ht="12.75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BK1211" s="4"/>
    </row>
    <row r="1212" spans="1:63" ht="12.75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BK1212" s="4"/>
    </row>
    <row r="1213" spans="1:63" ht="12.75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BK1213" s="4"/>
    </row>
    <row r="1214" spans="1:63" ht="12.75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BK1214" s="4"/>
    </row>
    <row r="1215" spans="1:63" ht="12.75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BK1215" s="4"/>
    </row>
    <row r="1216" spans="1:63" ht="12.75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BK1216" s="4"/>
    </row>
    <row r="1217" spans="1:63" ht="12.75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BK1217" s="4"/>
    </row>
    <row r="1218" spans="1:63" ht="12.75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BK1218" s="4"/>
    </row>
    <row r="1219" spans="1:63" ht="12.75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BK1219" s="4"/>
    </row>
    <row r="1220" spans="1:63" ht="12.75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BK1220" s="4"/>
    </row>
    <row r="1221" spans="1:63" ht="12.75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BK1221" s="4"/>
    </row>
    <row r="1222" spans="1:63" ht="12.75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BK1222" s="4"/>
    </row>
    <row r="1223" spans="1:63" ht="12.75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BK1223" s="4"/>
    </row>
    <row r="1224" spans="1:63" ht="12.75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BK1224" s="4"/>
    </row>
    <row r="1225" spans="1:63" ht="12.75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BK1225" s="4"/>
    </row>
    <row r="1226" spans="1:63" ht="12.75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BK1226" s="4"/>
    </row>
    <row r="1227" spans="1:63" ht="12.75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BK1227" s="4"/>
    </row>
    <row r="1228" spans="1:63" ht="12.75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BK1228" s="4"/>
    </row>
    <row r="1229" spans="1:63" ht="12.75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BK1229" s="4"/>
    </row>
    <row r="1230" spans="1:63" ht="12.75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BK1230" s="4"/>
    </row>
    <row r="1231" spans="1:63" ht="12.75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BK1231" s="4"/>
    </row>
    <row r="1232" spans="1:63" ht="12.75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BK1232" s="4"/>
    </row>
    <row r="1233" spans="1:63" ht="12.75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BK1233" s="4"/>
    </row>
    <row r="1234" spans="1:63" ht="12.75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BK1234" s="4"/>
    </row>
    <row r="1235" spans="1:63" ht="12.75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BK1235" s="4"/>
    </row>
    <row r="1236" spans="1:63" ht="12.75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BK1236" s="4"/>
    </row>
    <row r="1237" spans="1:63" ht="12.75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BK1237" s="4"/>
    </row>
    <row r="1238" spans="1:63" ht="12.75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BK1238" s="4"/>
    </row>
    <row r="1239" spans="1:63" ht="12.75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BK1239" s="4"/>
    </row>
    <row r="1240" spans="1:63" ht="12.75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BK1240" s="4"/>
    </row>
    <row r="1241" spans="1:63" ht="12.75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BK1241" s="4"/>
    </row>
    <row r="1242" spans="1:63" ht="12.75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BK1242" s="4"/>
    </row>
    <row r="1243" spans="1:63" ht="12.75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BK1243" s="4"/>
    </row>
    <row r="1244" spans="1:63" ht="12.75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BK1244" s="4"/>
    </row>
    <row r="1245" spans="1:63" ht="12.75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BK1245" s="4"/>
    </row>
    <row r="1246" spans="1:63" ht="12.75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BK1246" s="4"/>
    </row>
    <row r="1247" spans="1:63" ht="12.75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BK1247" s="4"/>
    </row>
    <row r="1248" spans="1:63" ht="12.75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BK1248" s="4"/>
    </row>
    <row r="1249" spans="1:63" ht="12.75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BK1249" s="4"/>
    </row>
    <row r="1250" spans="1:63" ht="12.75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BK1250" s="4"/>
    </row>
    <row r="1251" spans="1:63" ht="12.75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BK1251" s="4"/>
    </row>
    <row r="1252" spans="1:63" ht="12.75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BK1252" s="4"/>
    </row>
    <row r="1253" spans="1:63" ht="12.75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BK1253" s="4"/>
    </row>
    <row r="1254" spans="1:63" ht="12.75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BK1254" s="4"/>
    </row>
    <row r="1255" spans="1:63" ht="12.75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BK1255" s="4"/>
    </row>
    <row r="1256" spans="1:63" ht="12.75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BK1256" s="4"/>
    </row>
    <row r="1257" spans="1:63" ht="12.75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BK1257" s="4"/>
    </row>
    <row r="1258" spans="1:63" ht="12.75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BK1258" s="4"/>
    </row>
    <row r="1259" spans="1:63" ht="12.75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BK1259" s="4"/>
    </row>
    <row r="1260" spans="1:63" ht="12.75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BK1260" s="4"/>
    </row>
    <row r="1261" spans="1:63" ht="12.75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BK1261" s="4"/>
    </row>
    <row r="1262" spans="1:63" ht="12.75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BK1262" s="4"/>
    </row>
    <row r="1263" spans="1:63" ht="12.75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BK1263" s="4"/>
    </row>
    <row r="1264" spans="1:63" ht="12.75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BK1264" s="4"/>
    </row>
    <row r="1265" spans="1:63" ht="12.75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BK1265" s="4"/>
    </row>
    <row r="1266" spans="1:63" ht="12.75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BK1266" s="4"/>
    </row>
    <row r="1267" spans="1:63" ht="12.75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BK1267" s="4"/>
    </row>
    <row r="1268" spans="1:63" ht="12.75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BK1268" s="4"/>
    </row>
    <row r="1269" spans="1:63" ht="12.75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BK1269" s="4"/>
    </row>
    <row r="1270" spans="1:63" ht="12.75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BK1270" s="4"/>
    </row>
    <row r="1271" spans="1:63" ht="12.75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BK1271" s="4"/>
    </row>
    <row r="1272" spans="1:63" ht="12.75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BK1272" s="4"/>
    </row>
    <row r="1273" spans="1:63" ht="12.75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BK1273" s="4"/>
    </row>
    <row r="1274" spans="1:63" ht="12.75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BK1274" s="4"/>
    </row>
    <row r="1275" spans="1:63" ht="12.75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BK1275" s="4"/>
    </row>
    <row r="1276" spans="1:63" ht="12.75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BK1276" s="4"/>
    </row>
    <row r="1277" spans="1:63" ht="12.75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BK1277" s="4"/>
    </row>
    <row r="1278" spans="1:63" ht="12.75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BK1278" s="4"/>
    </row>
    <row r="1279" spans="1:63" ht="12.75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BK1279" s="4"/>
    </row>
    <row r="1280" spans="1:63" ht="12.75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BK1280" s="4"/>
    </row>
    <row r="1281" spans="1:63" ht="12.75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BK1281" s="4"/>
    </row>
    <row r="1282" spans="1:63" ht="12.75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BK1282" s="4"/>
    </row>
    <row r="1283" spans="1:63" ht="12.75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BK1283" s="4"/>
    </row>
    <row r="1284" spans="1:63" ht="12.75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BK1284" s="4"/>
    </row>
    <row r="1285" spans="1:63" ht="12.75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BK1285" s="4"/>
    </row>
    <row r="1286" spans="1:63" ht="12.75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BK1286" s="4"/>
    </row>
    <row r="1287" spans="1:63" ht="12.75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BK1287" s="4"/>
    </row>
    <row r="1288" spans="1:63" ht="12.75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BK1288" s="4"/>
    </row>
    <row r="1289" spans="1:63" ht="12.75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BK1289" s="4"/>
    </row>
    <row r="1290" spans="1:63" ht="12.75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BK1290" s="4"/>
    </row>
    <row r="1291" spans="1:63" ht="12.75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BK1291" s="4"/>
    </row>
    <row r="1292" spans="1:63" ht="12.75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BK1292" s="4"/>
    </row>
    <row r="1293" spans="1:63" ht="12.75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BK1293" s="4"/>
    </row>
    <row r="1294" spans="1:63" ht="12.75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BK1294" s="4"/>
    </row>
    <row r="1295" spans="1:63" ht="12.75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BK1295" s="4"/>
    </row>
    <row r="1296" spans="1:63" ht="12.75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BK1296" s="4"/>
    </row>
    <row r="1297" spans="1:63" ht="12.75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BK1297" s="4"/>
    </row>
    <row r="1298" spans="1:63" ht="12.75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BK1298" s="4"/>
    </row>
    <row r="1299" spans="1:63" ht="12.75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BK1299" s="4"/>
    </row>
    <row r="1300" spans="1:63" ht="12.75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BK1300" s="4"/>
    </row>
    <row r="1301" spans="1:63" ht="12.75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BK1301" s="4"/>
    </row>
    <row r="1302" spans="1:63" ht="12.75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BK1302" s="4"/>
    </row>
    <row r="1303" spans="1:63" ht="12.75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BK1303" s="4"/>
    </row>
    <row r="1304" spans="1:63" ht="12.75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BK1304" s="4"/>
    </row>
    <row r="1305" spans="1:63" ht="12.75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BK1305" s="4"/>
    </row>
    <row r="1306" spans="1:63" ht="12.75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BK1306" s="4"/>
    </row>
    <row r="1307" spans="1:63" ht="12.75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BK1307" s="4"/>
    </row>
    <row r="1308" spans="1:63" ht="12.75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BK1308" s="4"/>
    </row>
    <row r="1309" spans="1:63" ht="12.75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BK1309" s="4"/>
    </row>
    <row r="1310" spans="1:63" ht="12.75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BK1310" s="4"/>
    </row>
    <row r="1311" spans="1:63" ht="12.75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BK1311" s="4"/>
    </row>
    <row r="1312" spans="1:63" ht="12.75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BK1312" s="4"/>
    </row>
    <row r="1313" spans="1:63" ht="12.75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BK1313" s="4"/>
    </row>
    <row r="1314" spans="1:63" ht="12.75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BK1314" s="4"/>
    </row>
    <row r="1315" spans="1:63" ht="12.75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BK1315" s="4"/>
    </row>
    <row r="1316" spans="1:63" ht="12.75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BK1316" s="4"/>
    </row>
    <row r="1317" spans="1:63" ht="12.75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BK1317" s="4"/>
    </row>
    <row r="1318" spans="1:63" ht="12.75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BK1318" s="4"/>
    </row>
    <row r="1319" spans="1:63" ht="12.75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BK1319" s="4"/>
    </row>
    <row r="1320" spans="1:63" ht="12.75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BK1320" s="4"/>
    </row>
    <row r="1321" spans="1:63" ht="12.75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BK1321" s="4"/>
    </row>
    <row r="1322" spans="1:63" ht="12.75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BK1322" s="4"/>
    </row>
    <row r="1323" spans="1:63" ht="12.75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BK1323" s="4"/>
    </row>
    <row r="1324" spans="1:63" ht="12.75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BK1324" s="4"/>
    </row>
    <row r="1325" spans="1:63" ht="12.75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BK1325" s="4"/>
    </row>
    <row r="1326" spans="1:63" ht="12.75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BK1326" s="4"/>
    </row>
    <row r="1327" spans="1:63" ht="12.75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BK1327" s="4"/>
    </row>
    <row r="1328" spans="1:63" ht="12.75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BK1328" s="4"/>
    </row>
    <row r="1329" spans="1:63" ht="12.75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BK1329" s="4"/>
    </row>
    <row r="1330" spans="1:63" ht="12.75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BK1330" s="4"/>
    </row>
    <row r="1331" spans="1:63" ht="12.75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BK1331" s="4"/>
    </row>
    <row r="1332" spans="1:63" ht="12.75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BK1332" s="4"/>
    </row>
    <row r="1333" spans="1:63" ht="12.75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BK1333" s="4"/>
    </row>
    <row r="1334" spans="1:63" ht="12.75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BK1334" s="4"/>
    </row>
    <row r="1335" spans="1:63" ht="12.75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BK1335" s="4"/>
    </row>
    <row r="1336" spans="1:63" ht="12.75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BK1336" s="4"/>
    </row>
    <row r="1337" spans="1:63" ht="12.75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BK1337" s="4"/>
    </row>
    <row r="1338" spans="1:63" ht="12.75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BK1338" s="4"/>
    </row>
    <row r="1339" spans="1:63" ht="12.75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BK1339" s="4"/>
    </row>
    <row r="1340" spans="1:63" ht="12.75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BK1340" s="4"/>
    </row>
    <row r="1341" spans="1:63" ht="12.75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BK1341" s="4"/>
    </row>
    <row r="1342" spans="1:63" ht="12.75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BK1342" s="4"/>
    </row>
    <row r="1343" spans="1:63" ht="12.75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BK1343" s="4"/>
    </row>
    <row r="1344" spans="1:63" ht="12.75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BK1344" s="4"/>
    </row>
    <row r="1345" spans="1:63" ht="12.75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BK1345" s="4"/>
    </row>
    <row r="1346" spans="1:63" ht="12.75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BK1346" s="4"/>
    </row>
    <row r="1347" spans="1:63" ht="12.75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BK1347" s="4"/>
    </row>
    <row r="1348" spans="1:63" ht="12.75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BK1348" s="4"/>
    </row>
    <row r="1349" spans="1:63" ht="12.75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BK1349" s="4"/>
    </row>
    <row r="1350" spans="1:63" ht="12.75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BK1350" s="4"/>
    </row>
    <row r="1351" spans="1:63" ht="12.75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BK1351" s="4"/>
    </row>
    <row r="1352" spans="1:63" ht="12.75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BK1352" s="4"/>
    </row>
    <row r="1353" spans="1:63" ht="12.75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BK1353" s="4"/>
    </row>
    <row r="1354" spans="1:63" ht="12.75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BK1354" s="4"/>
    </row>
    <row r="1355" spans="1:63" ht="12.75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BK1355" s="4"/>
    </row>
    <row r="1356" spans="1:63" ht="12.75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BK1356" s="4"/>
    </row>
    <row r="1357" spans="1:63" ht="12.75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BK1357" s="4"/>
    </row>
    <row r="1358" spans="1:63" ht="12.75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BK1358" s="4"/>
    </row>
    <row r="1359" spans="1:63" ht="12.75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BK1359" s="4"/>
    </row>
    <row r="1360" spans="1:63" ht="12.75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BK1360" s="4"/>
    </row>
    <row r="1361" spans="1:63" ht="12.75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BK1361" s="4"/>
    </row>
    <row r="1362" spans="1:63" ht="12.75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BK1362" s="4"/>
    </row>
    <row r="1363" spans="1:63" ht="12.75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BK1363" s="4"/>
    </row>
    <row r="1364" spans="1:63" ht="12.75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BK1364" s="4"/>
    </row>
    <row r="1365" spans="1:63" ht="12.75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BK1365" s="4"/>
    </row>
    <row r="1366" spans="1:63" ht="12.75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BK1366" s="4"/>
    </row>
    <row r="1367" spans="1:63" ht="12.75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BK1367" s="4"/>
    </row>
    <row r="1368" spans="1:63" ht="12.75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BK1368" s="4"/>
    </row>
    <row r="1369" spans="1:63" ht="12.75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BK1369" s="4"/>
    </row>
    <row r="1370" spans="1:63" ht="12.75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BK1370" s="4"/>
    </row>
    <row r="1371" spans="1:63" ht="12.75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BK1371" s="4"/>
    </row>
    <row r="1372" spans="1:63" ht="12.75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BK1372" s="4"/>
    </row>
    <row r="1373" spans="1:63" ht="12.75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BK1373" s="4"/>
    </row>
    <row r="1374" spans="1:63" ht="12.75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BK1374" s="4"/>
    </row>
    <row r="1375" spans="1:63" ht="12.75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BK1375" s="4"/>
    </row>
    <row r="1376" spans="1:63" ht="12.75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BK1376" s="4"/>
    </row>
    <row r="1377" spans="1:63" ht="12.75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BK1377" s="4"/>
    </row>
    <row r="1378" spans="1:63" ht="12.75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BK1378" s="4"/>
    </row>
    <row r="1379" spans="1:63" ht="12.75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BK1379" s="4"/>
    </row>
    <row r="1380" spans="1:63" ht="12.75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BK1380" s="4"/>
    </row>
    <row r="1381" spans="1:63" ht="12.75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BK1381" s="4"/>
    </row>
    <row r="1382" spans="1:63" ht="12.75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BK1382" s="4"/>
    </row>
    <row r="1383" spans="1:63" ht="12.75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BK1383" s="4"/>
    </row>
    <row r="1384" spans="1:63" ht="12.75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BK1384" s="4"/>
    </row>
    <row r="1385" spans="1:63" ht="12.75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BK1385" s="4"/>
    </row>
    <row r="1386" spans="1:63" ht="12.75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BK1386" s="4"/>
    </row>
    <row r="1387" spans="1:63" ht="12.75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BK1387" s="4"/>
    </row>
    <row r="1388" spans="1:63" ht="12.75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BK1388" s="4"/>
    </row>
    <row r="1389" spans="1:63" ht="12.75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BK1389" s="4"/>
    </row>
    <row r="1390" spans="1:63" ht="12.75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BK1390" s="4"/>
    </row>
    <row r="1391" spans="1:63" ht="12.75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BK1391" s="4"/>
    </row>
    <row r="1392" spans="1:63" ht="12.75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BK1392" s="4"/>
    </row>
    <row r="1393" spans="1:63" ht="12.75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BK1393" s="4"/>
    </row>
    <row r="1394" spans="1:63" ht="12.75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BK1394" s="4"/>
    </row>
    <row r="1395" spans="1:63" ht="12.75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BK1395" s="4"/>
    </row>
    <row r="1396" spans="1:63" ht="12.75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BK1396" s="4"/>
    </row>
    <row r="1397" spans="1:63" ht="12.75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BK1397" s="4"/>
    </row>
    <row r="1398" spans="1:63" ht="12.75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BK1398" s="4"/>
    </row>
    <row r="1399" spans="1:63" ht="12.75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BK1399" s="4"/>
    </row>
    <row r="1400" spans="1:63" ht="12.75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BK1400" s="4"/>
    </row>
    <row r="1401" spans="1:63" ht="12.75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BK1401" s="4"/>
    </row>
    <row r="1402" spans="1:63" ht="12.75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BK1402" s="4"/>
    </row>
    <row r="1403" spans="1:63" ht="12.75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BK1403" s="4"/>
    </row>
    <row r="1404" spans="1:63" ht="12.75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BK1404" s="4"/>
    </row>
    <row r="1405" spans="1:63" ht="12.75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BK1405" s="4"/>
    </row>
    <row r="1406" spans="1:63" ht="12.75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BK1406" s="4"/>
    </row>
    <row r="1407" spans="1:63" ht="12.75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BK1407" s="4"/>
    </row>
    <row r="1408" spans="1:63" ht="12.75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BK1408" s="4"/>
    </row>
    <row r="1409" spans="1:63" ht="12.75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BK1409" s="4"/>
    </row>
    <row r="1410" spans="1:63" ht="12.75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BK1410" s="4"/>
    </row>
    <row r="1411" spans="1:63" ht="12.75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BK1411" s="4"/>
    </row>
    <row r="1412" spans="1:63" ht="12.75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BK1412" s="4"/>
    </row>
    <row r="1413" spans="1:63" ht="12.75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BK1413" s="4"/>
    </row>
    <row r="1414" spans="1:63" ht="12.75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BK1414" s="4"/>
    </row>
    <row r="1415" spans="1:63" ht="12.75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BK1415" s="4"/>
    </row>
    <row r="1416" spans="1:63" ht="12.75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BK1416" s="4"/>
    </row>
    <row r="1417" spans="1:63" ht="12.75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BK1417" s="4"/>
    </row>
    <row r="1418" spans="1:63" ht="12.75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BK1418" s="4"/>
    </row>
    <row r="1419" spans="1:63" ht="12.75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BK1419" s="4"/>
    </row>
    <row r="1420" spans="1:63" ht="12.75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BK1420" s="4"/>
    </row>
    <row r="1421" spans="1:63" ht="12.75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BK1421" s="4"/>
    </row>
    <row r="1422" spans="1:63" ht="12.75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BK1422" s="4"/>
    </row>
    <row r="1423" spans="1:63" ht="12.75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BK1423" s="4"/>
    </row>
    <row r="1424" spans="1:63" ht="12.75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BK1424" s="4"/>
    </row>
    <row r="1425" spans="1:63" ht="12.75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BK1425" s="4"/>
    </row>
    <row r="1426" spans="1:63" ht="12.75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BK1426" s="4"/>
    </row>
    <row r="1427" spans="1:63" ht="12.75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BK1427" s="4"/>
    </row>
    <row r="1428" spans="1:63" ht="12.75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BK1428" s="4"/>
    </row>
    <row r="1429" spans="1:63" ht="12.75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BK1429" s="4"/>
    </row>
    <row r="1430" spans="1:63" ht="12.75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BK1430" s="4"/>
    </row>
    <row r="1431" spans="1:63" ht="12.75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BK1431" s="4"/>
    </row>
    <row r="1432" spans="1:63" ht="12.75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BK1432" s="4"/>
    </row>
    <row r="1433" spans="1:63" ht="12.75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BK1433" s="4"/>
    </row>
    <row r="1434" spans="1:63" ht="12.75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BK1434" s="4"/>
    </row>
    <row r="1435" spans="1:63" ht="12.75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BK1435" s="4"/>
    </row>
    <row r="1436" spans="1:63" ht="12.75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BK1436" s="4"/>
    </row>
    <row r="1437" spans="1:63" ht="12.75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BK1437" s="4"/>
    </row>
    <row r="1438" spans="1:63" ht="12.75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BK1438" s="4"/>
    </row>
    <row r="1439" spans="1:63" ht="12.75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BK1439" s="4"/>
    </row>
    <row r="1440" spans="1:63" ht="12.75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BK1440" s="4"/>
    </row>
    <row r="1441" spans="1:63" ht="12.75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BK1441" s="4"/>
    </row>
    <row r="1442" spans="1:63" ht="12.75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BK1442" s="4"/>
    </row>
    <row r="1443" spans="1:63" ht="12.75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BK1443" s="4"/>
    </row>
    <row r="1444" spans="1:63" ht="12.75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BK1444" s="4"/>
    </row>
    <row r="1445" spans="1:63" ht="12.75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BK1445" s="4"/>
    </row>
    <row r="1446" spans="1:63" ht="12.75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BK1446" s="4"/>
    </row>
    <row r="1447" spans="1:63" ht="12.75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BK1447" s="4"/>
    </row>
    <row r="1448" spans="1:63" ht="12.75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BK1448" s="4"/>
    </row>
    <row r="1449" spans="1:63" ht="12.75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BK1449" s="4"/>
    </row>
    <row r="1450" spans="1:63" ht="12.75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BK1450" s="4"/>
    </row>
    <row r="1451" spans="1:63" ht="12.75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BK1451" s="4"/>
    </row>
    <row r="1452" spans="1:63" ht="12.75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BK1452" s="4"/>
    </row>
    <row r="1453" spans="1:63" ht="12.75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BK1453" s="4"/>
    </row>
    <row r="1454" spans="1:63" ht="12.75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BK1454" s="4"/>
    </row>
    <row r="1455" spans="1:63" ht="12.75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BK1455" s="4"/>
    </row>
    <row r="1456" spans="1:63" ht="12.75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BK1456" s="4"/>
    </row>
    <row r="1457" spans="1:63" ht="12.75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BK1457" s="4"/>
    </row>
    <row r="1458" spans="1:63" ht="12.75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BK1458" s="4"/>
    </row>
    <row r="1459" spans="1:63" ht="12.75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BK1459" s="4"/>
    </row>
    <row r="1460" spans="1:63" ht="12.75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BK1460" s="4"/>
    </row>
    <row r="1461" spans="1:63" ht="12.75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BK1461" s="4"/>
    </row>
    <row r="1462" spans="1:63" ht="12.75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BK1462" s="4"/>
    </row>
    <row r="1463" spans="1:63" ht="12.75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BK1463" s="4"/>
    </row>
    <row r="1464" spans="1:63" ht="12.75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BK1464" s="4"/>
    </row>
    <row r="1465" spans="1:63" ht="12.75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BK1465" s="4"/>
    </row>
    <row r="1466" spans="1:63" ht="12.75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BK1466" s="4"/>
    </row>
    <row r="1467" spans="1:63" ht="12.75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BK1467" s="4"/>
    </row>
    <row r="1468" spans="1:63" ht="12.75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BK1468" s="4"/>
    </row>
    <row r="1469" spans="1:63" ht="12.75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BK1469" s="4"/>
    </row>
    <row r="1470" spans="1:63" ht="12.75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BK1470" s="4"/>
    </row>
    <row r="1471" spans="1:63" ht="12.75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BK1471" s="4"/>
    </row>
    <row r="1472" spans="1:63" ht="12.75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BK1472" s="4"/>
    </row>
    <row r="1473" spans="1:63" ht="12.75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BK1473" s="4"/>
    </row>
    <row r="1474" spans="1:63" ht="12.75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BK1474" s="4"/>
    </row>
    <row r="1475" spans="1:63" ht="12.75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BK1475" s="4"/>
    </row>
    <row r="1476" spans="1:63" ht="12.75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BK1476" s="4"/>
    </row>
    <row r="1477" spans="1:63" ht="12.75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BK1477" s="4"/>
    </row>
    <row r="1478" spans="1:63" ht="12.75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BK1478" s="4"/>
    </row>
    <row r="1479" spans="1:63" ht="12.75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BK1479" s="4"/>
    </row>
    <row r="1480" spans="1:63" ht="12.75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BK1480" s="4"/>
    </row>
    <row r="1481" spans="1:63" ht="12.75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BK1481" s="4"/>
    </row>
    <row r="1482" spans="1:63" ht="12.75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BK1482" s="4"/>
    </row>
    <row r="1483" spans="1:63" ht="12.75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BK1483" s="4"/>
    </row>
    <row r="1484" spans="1:63" ht="12.75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BK1484" s="4"/>
    </row>
    <row r="1485" spans="1:63" ht="12.75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BK1485" s="4"/>
    </row>
    <row r="1486" spans="1:63" ht="12.75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BK1486" s="4"/>
    </row>
    <row r="1487" spans="1:63" ht="12.75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BK1487" s="4"/>
    </row>
    <row r="1488" spans="1:63" ht="12.75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BK1488" s="4"/>
    </row>
    <row r="1489" spans="1:63" ht="12.75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BK1489" s="4"/>
    </row>
    <row r="1490" spans="1:63" ht="12.75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BK1490" s="4"/>
    </row>
    <row r="1491" spans="1:63" ht="12.75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BK1491" s="4"/>
    </row>
    <row r="1492" spans="1:63" ht="12.75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BK1492" s="4"/>
    </row>
    <row r="1493" spans="1:63" ht="12.75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BK1493" s="4"/>
    </row>
    <row r="1494" spans="1:63" ht="12.75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BK1494" s="4"/>
    </row>
    <row r="1495" spans="1:63" ht="12.75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BK1495" s="4"/>
    </row>
    <row r="1496" spans="1:63" ht="12.75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BK1496" s="4"/>
    </row>
    <row r="1497" spans="1:63" ht="12.75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BK1497" s="4"/>
    </row>
    <row r="1498" spans="1:63" ht="12.75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BK1498" s="4"/>
    </row>
    <row r="1499" spans="1:63" ht="12.75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BK1499" s="4"/>
    </row>
    <row r="1500" spans="1:63" ht="12.75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BK1500" s="4"/>
    </row>
    <row r="1501" spans="1:63" ht="12.75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BK1501" s="4"/>
    </row>
    <row r="1502" spans="1:63" ht="12.75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BK1502" s="4"/>
    </row>
    <row r="1503" spans="1:63" ht="12.75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BK1503" s="4"/>
    </row>
    <row r="1504" spans="1:63" ht="12.75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BK1504" s="4"/>
    </row>
    <row r="1505" spans="1:63" ht="12.75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BK1505" s="4"/>
    </row>
    <row r="1506" spans="1:63" ht="12.75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BK1506" s="4"/>
    </row>
    <row r="1507" spans="1:63" ht="12.75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BK1507" s="4"/>
    </row>
    <row r="1508" spans="1:63" ht="12.75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BK1508" s="4"/>
    </row>
    <row r="1509" spans="1:63" ht="12.75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BK1509" s="4"/>
    </row>
    <row r="1510" spans="1:63" ht="12.75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BK1510" s="4"/>
    </row>
    <row r="1511" spans="1:63" ht="12.75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BK1511" s="4"/>
    </row>
    <row r="1512" spans="1:63" ht="12.75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BK1512" s="4"/>
    </row>
    <row r="1513" spans="1:63" ht="12.75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BK1513" s="4"/>
    </row>
    <row r="1514" spans="1:63" ht="12.75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BK1514" s="4"/>
    </row>
    <row r="1515" spans="1:63" ht="12.75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BK1515" s="4"/>
    </row>
    <row r="1516" spans="1:63" ht="12.75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BK1516" s="4"/>
    </row>
    <row r="1517" spans="1:63" ht="12.75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BK1517" s="4"/>
    </row>
    <row r="1518" spans="1:63" ht="12.75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BK1518" s="4"/>
    </row>
    <row r="1519" spans="1:63" ht="12.75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BK1519" s="4"/>
    </row>
    <row r="1520" spans="1:63" ht="12.75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BK1520" s="4"/>
    </row>
    <row r="1521" spans="1:63" ht="12.75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BK1521" s="4"/>
    </row>
    <row r="1522" spans="1:63" ht="12.75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BK1522" s="4"/>
    </row>
    <row r="1523" spans="1:63" ht="12.75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BK1523" s="4"/>
    </row>
    <row r="1524" spans="1:63" ht="12.75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BK1524" s="4"/>
    </row>
    <row r="1525" spans="1:63" ht="12.75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BK1525" s="4"/>
    </row>
    <row r="1526" spans="1:63" ht="12.75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BK1526" s="4"/>
    </row>
    <row r="1527" spans="1:63" ht="12.75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BK1527" s="4"/>
    </row>
    <row r="1528" spans="1:63" ht="12.75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BK1528" s="4"/>
    </row>
    <row r="1529" spans="1:63" ht="12.75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BK1529" s="4"/>
    </row>
    <row r="1530" spans="1:63" ht="12.75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BK1530" s="4"/>
    </row>
    <row r="1531" spans="1:63" ht="12.75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BK1531" s="4"/>
    </row>
    <row r="1532" spans="1:63" ht="12.75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BK1532" s="4"/>
    </row>
    <row r="1533" spans="1:63" ht="12.75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BK1533" s="4"/>
    </row>
    <row r="1534" spans="1:63" ht="12.75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BK1534" s="4"/>
    </row>
    <row r="1535" spans="1:63" ht="12.75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BK1535" s="4"/>
    </row>
    <row r="1536" spans="1:63" ht="12.75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BK1536" s="4"/>
    </row>
    <row r="1537" spans="1:63" ht="12.75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BK1537" s="4"/>
    </row>
    <row r="1538" spans="1:63" ht="12.75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BK1538" s="4"/>
    </row>
    <row r="1539" spans="1:63" ht="12.75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BK1539" s="4"/>
    </row>
    <row r="1540" spans="1:63" ht="12.75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BK1540" s="4"/>
    </row>
    <row r="1541" spans="1:63" ht="12.75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BK1541" s="4"/>
    </row>
    <row r="1542" spans="1:63" ht="12.75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BK1542" s="4"/>
    </row>
    <row r="1543" spans="1:63" ht="12.75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BK1543" s="4"/>
    </row>
    <row r="1544" spans="1:63" ht="12.75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BK1544" s="4"/>
    </row>
    <row r="1545" spans="1:63" ht="12.75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BK1545" s="4"/>
    </row>
    <row r="1546" spans="1:63" ht="12.75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BK1546" s="4"/>
    </row>
    <row r="1547" spans="1:63" ht="12.75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BK1547" s="4"/>
    </row>
    <row r="1548" spans="1:63" ht="12.75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BK1548" s="4"/>
    </row>
    <row r="1549" spans="1:63" ht="12.75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BK1549" s="4"/>
    </row>
    <row r="1550" spans="1:63" ht="12.75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BK1550" s="4"/>
    </row>
    <row r="1551" spans="1:63" ht="12.75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BK1551" s="4"/>
    </row>
    <row r="1552" spans="1:63" ht="12.75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BK1552" s="4"/>
    </row>
    <row r="1553" spans="1:63" ht="12.75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BK1553" s="4"/>
    </row>
    <row r="1554" spans="1:63" ht="12.75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BK1554" s="4"/>
    </row>
    <row r="1555" spans="1:63" ht="12.75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BK1555" s="4"/>
    </row>
    <row r="1556" spans="1:63" ht="12.75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BK1556" s="4"/>
    </row>
    <row r="1557" spans="1:63" ht="12.75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BK1557" s="4"/>
    </row>
    <row r="1558" spans="1:63" ht="12.75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BK1558" s="4"/>
    </row>
    <row r="1559" spans="1:63" ht="12.75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BK1559" s="4"/>
    </row>
    <row r="1560" spans="1:63" ht="12.75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BK1560" s="4"/>
    </row>
    <row r="1561" spans="1:63" ht="12.75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BK1561" s="4"/>
    </row>
    <row r="1562" spans="1:63" ht="12.75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BK1562" s="4"/>
    </row>
    <row r="1563" spans="1:63" ht="12.75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BK1563" s="4"/>
    </row>
    <row r="1564" spans="1:63" ht="12.75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BK1564" s="4"/>
    </row>
    <row r="1565" spans="1:63" ht="12.75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BK1565" s="4"/>
    </row>
    <row r="1566" spans="1:63" ht="12.75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BK1566" s="4"/>
    </row>
    <row r="1567" spans="1:63" ht="12.75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BK1567" s="4"/>
    </row>
    <row r="1568" spans="1:63" ht="12.75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BK1568" s="4"/>
    </row>
    <row r="1569" spans="1:63" ht="12.75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BK1569" s="4"/>
    </row>
    <row r="1570" spans="1:63" ht="12.75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BK1570" s="4"/>
    </row>
    <row r="1571" spans="1:63" ht="12.75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BK1571" s="4"/>
    </row>
    <row r="1572" spans="1:63" ht="12.75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BK1572" s="4"/>
    </row>
    <row r="1573" spans="1:63" ht="12.75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BK1573" s="4"/>
    </row>
    <row r="1574" spans="1:63" ht="12.75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BK1574" s="4"/>
    </row>
    <row r="1575" spans="1:63" ht="12.75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BK1575" s="4"/>
    </row>
    <row r="1576" spans="1:63" ht="12.75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BK1576" s="4"/>
    </row>
    <row r="1577" spans="1:63" ht="12.75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BK1577" s="4"/>
    </row>
    <row r="1578" spans="1:63" ht="12.75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BK1578" s="4"/>
    </row>
    <row r="1579" spans="1:63" ht="12.75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BK1579" s="4"/>
    </row>
    <row r="1580" spans="1:63" ht="12.75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BK1580" s="4"/>
    </row>
    <row r="1581" spans="1:63" ht="12.75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BK1581" s="4"/>
    </row>
    <row r="1582" spans="1:63" ht="12.75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BK1582" s="4"/>
    </row>
    <row r="1583" spans="1:63" ht="12.75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BK1583" s="4"/>
    </row>
    <row r="1584" spans="1:63" ht="12.75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BK1584" s="4"/>
    </row>
    <row r="1585" spans="1:63" ht="12.75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BK1585" s="4"/>
    </row>
    <row r="1586" spans="1:63" ht="12.75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BK1586" s="4"/>
    </row>
    <row r="1587" spans="1:63" ht="12.75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BK1587" s="4"/>
    </row>
    <row r="1588" spans="1:63" ht="12.75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BK1588" s="4"/>
    </row>
    <row r="1589" spans="1:63" ht="12.75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BK1589" s="4"/>
    </row>
    <row r="1590" spans="1:63" ht="12.75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BK1590" s="4"/>
    </row>
    <row r="1591" spans="1:63" ht="12.75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BK1591" s="4"/>
    </row>
    <row r="1592" spans="1:63" ht="12.75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BK1592" s="4"/>
    </row>
    <row r="1593" spans="1:63" ht="12.75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BK1593" s="4"/>
    </row>
    <row r="1594" spans="1:63" ht="12.75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BK1594" s="4"/>
    </row>
    <row r="1595" spans="1:63" ht="12.75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BK1595" s="4"/>
    </row>
    <row r="1596" spans="1:63" ht="12.75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BK1596" s="4"/>
    </row>
    <row r="1597" spans="1:63" ht="12.75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BK1597" s="4"/>
    </row>
    <row r="1598" spans="1:63" ht="12.75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BK1598" s="4"/>
    </row>
    <row r="1599" spans="1:63" ht="12.75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BK1599" s="4"/>
    </row>
    <row r="1600" spans="1:63" ht="12.75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BK1600" s="4"/>
    </row>
    <row r="1601" spans="1:63" ht="12.75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BK1601" s="4"/>
    </row>
    <row r="1602" spans="1:63" ht="12.75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BK1602" s="4"/>
    </row>
    <row r="1603" spans="1:63" ht="12.75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BK1603" s="4"/>
    </row>
    <row r="1604" spans="1:63" ht="12.75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BK1604" s="4"/>
    </row>
    <row r="1605" spans="1:63" ht="12.75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BK1605" s="4"/>
    </row>
    <row r="1606" spans="1:63" ht="12.75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BK1606" s="4"/>
    </row>
    <row r="1607" spans="1:63" ht="12.75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BK1607" s="4"/>
    </row>
    <row r="1608" spans="1:63" ht="12.75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BK1608" s="4"/>
    </row>
    <row r="1609" spans="1:63" ht="12.75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BK1609" s="4"/>
    </row>
    <row r="1610" spans="1:63" ht="12.75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BK1610" s="4"/>
    </row>
    <row r="1611" spans="1:63" ht="12.75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BK1611" s="4"/>
    </row>
    <row r="1612" spans="1:63" ht="12.75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BK1612" s="4"/>
    </row>
    <row r="1613" spans="1:63" ht="12.75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BK1613" s="4"/>
    </row>
    <row r="1614" spans="1:63" ht="12.75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BK1614" s="4"/>
    </row>
    <row r="1615" spans="1:63" ht="12.75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BK1615" s="4"/>
    </row>
    <row r="1616" spans="1:63" ht="12.75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BK1616" s="4"/>
    </row>
    <row r="1617" spans="1:63" ht="12.75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BK1617" s="4"/>
    </row>
    <row r="1618" spans="1:63" ht="12.75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BK1618" s="4"/>
    </row>
    <row r="1619" spans="1:63" ht="12.75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BK1619" s="4"/>
    </row>
    <row r="1620" spans="1:63" ht="12.75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BK1620" s="4"/>
    </row>
    <row r="1621" spans="1:63" ht="12.75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BK1621" s="4"/>
    </row>
    <row r="1622" spans="1:63" ht="12.75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BK1622" s="4"/>
    </row>
    <row r="1623" spans="1:63" ht="12.75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BK1623" s="4"/>
    </row>
    <row r="1624" spans="1:63" ht="12.75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BK1624" s="4"/>
    </row>
    <row r="1625" spans="1:63" ht="12.75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BK1625" s="4"/>
    </row>
    <row r="1626" spans="1:63" ht="12.75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BK1626" s="4"/>
    </row>
    <row r="1627" spans="1:63" ht="12.75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BK1627" s="4"/>
    </row>
    <row r="1628" spans="1:63" ht="12.75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BK1628" s="4"/>
    </row>
    <row r="1629" spans="1:63" ht="12.75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BK1629" s="4"/>
    </row>
    <row r="1630" spans="1:63" ht="12.75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BK1630" s="4"/>
    </row>
    <row r="1631" spans="1:63" ht="12.75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BK1631" s="4"/>
    </row>
    <row r="1632" spans="1:63" ht="12.75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BK1632" s="4"/>
    </row>
    <row r="1633" spans="1:63" ht="12.75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BK1633" s="4"/>
    </row>
    <row r="1634" spans="1:63" ht="12.75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BK1634" s="4"/>
    </row>
    <row r="1635" spans="1:63" ht="12.75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BK1635" s="4"/>
    </row>
    <row r="1636" spans="1:63" ht="12.75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BK1636" s="4"/>
    </row>
    <row r="1637" spans="1:63" ht="12.75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BK1637" s="4"/>
    </row>
    <row r="1638" spans="1:63" ht="12.75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BK1638" s="4"/>
    </row>
    <row r="1639" spans="1:63" ht="12.75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BK1639" s="4"/>
    </row>
    <row r="1640" spans="1:63" ht="12.75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BK1640" s="4"/>
    </row>
    <row r="1641" spans="1:63" ht="12.75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BK1641" s="4"/>
    </row>
    <row r="1642" spans="1:63" ht="12.75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BK1642" s="4"/>
    </row>
    <row r="1643" spans="1:63" ht="12.75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BK1643" s="4"/>
    </row>
    <row r="1644" spans="1:63" ht="12.75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BK1644" s="4"/>
    </row>
    <row r="1645" spans="1:63" ht="12.75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BK1645" s="4"/>
    </row>
    <row r="1646" spans="1:63" ht="12.75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BK1646" s="4"/>
    </row>
    <row r="1647" spans="1:63" ht="12.75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BK1647" s="4"/>
    </row>
    <row r="1648" spans="1:63" ht="12.75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BK1648" s="4"/>
    </row>
    <row r="1649" spans="1:63" ht="12.75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BK1649" s="4"/>
    </row>
    <row r="1650" spans="1:63" ht="12.75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BK1650" s="4"/>
    </row>
    <row r="1651" spans="1:63" ht="12.75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BK1651" s="4"/>
    </row>
    <row r="1652" spans="1:63" ht="12.75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BK1652" s="4"/>
    </row>
    <row r="1653" spans="1:63" ht="12.75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BK1653" s="4"/>
    </row>
    <row r="1654" spans="1:63" ht="12.75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BK1654" s="4"/>
    </row>
    <row r="1655" spans="1:63" ht="12.75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BK1655" s="4"/>
    </row>
    <row r="1656" spans="1:63" ht="12.75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BK1656" s="4"/>
    </row>
    <row r="1657" spans="1:63" ht="12.75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BK1657" s="4"/>
    </row>
    <row r="1658" spans="1:63" ht="12.75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BK1658" s="4"/>
    </row>
    <row r="1659" spans="1:63" ht="12.75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BK1659" s="4"/>
    </row>
    <row r="1660" spans="1:63" ht="12.75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BK1660" s="4"/>
    </row>
    <row r="1661" spans="1:63" ht="12.75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BK1661" s="4"/>
    </row>
    <row r="1662" spans="1:63" ht="12.75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BK1662" s="4"/>
    </row>
    <row r="1663" spans="1:63" ht="12.75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BK1663" s="4"/>
    </row>
    <row r="1664" spans="1:63" ht="12.75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BK1664" s="4"/>
    </row>
    <row r="1665" spans="1:63" ht="12.75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BK1665" s="4"/>
    </row>
    <row r="1666" spans="1:63" ht="12.75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BK1666" s="4"/>
    </row>
    <row r="1667" spans="1:63" ht="12.75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BK1667" s="4"/>
    </row>
    <row r="1668" spans="1:63" ht="12.75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BK1668" s="4"/>
    </row>
    <row r="1669" spans="1:63" ht="12.75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BK1669" s="4"/>
    </row>
    <row r="1670" spans="1:63" ht="12.75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BK1670" s="4"/>
    </row>
    <row r="1671" spans="1:63" ht="12.75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BK1671" s="4"/>
    </row>
    <row r="1672" spans="1:63" ht="12.75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BK1672" s="4"/>
    </row>
    <row r="1673" spans="1:63" ht="12.75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BK1673" s="4"/>
    </row>
    <row r="1674" spans="1:63" ht="12.75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BK1674" s="4"/>
    </row>
    <row r="1675" spans="1:63" ht="12.75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BK1675" s="4"/>
    </row>
    <row r="1676" spans="1:63" ht="12.75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BK1676" s="4"/>
    </row>
    <row r="1677" spans="1:63" ht="12.75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BK1677" s="4"/>
    </row>
    <row r="1678" spans="1:63" ht="12.75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BK1678" s="4"/>
    </row>
    <row r="1679" spans="1:63" ht="12.75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BK1679" s="4"/>
    </row>
    <row r="1680" spans="1:63" ht="12.75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BK1680" s="4"/>
    </row>
    <row r="1681" spans="1:63" ht="12.75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BK1681" s="4"/>
    </row>
    <row r="1682" spans="1:63" ht="12.75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BK1682" s="4"/>
    </row>
    <row r="1683" spans="1:63" ht="12.75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BK1683" s="4"/>
    </row>
    <row r="1684" spans="1:63" ht="12.75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BK1684" s="4"/>
    </row>
    <row r="1685" spans="1:63" ht="12.75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BK1685" s="4"/>
    </row>
    <row r="1686" spans="1:63" ht="12.75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BK1686" s="4"/>
    </row>
    <row r="1687" spans="1:63" ht="12.75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BK1687" s="4"/>
    </row>
    <row r="1688" spans="1:63" ht="12.75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BK1688" s="4"/>
    </row>
    <row r="1689" spans="1:63" ht="12.75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BK1689" s="4"/>
    </row>
    <row r="1690" spans="1:63" ht="12.75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BK1690" s="4"/>
    </row>
    <row r="1691" spans="1:63" ht="12.75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BK1691" s="4"/>
    </row>
    <row r="1692" spans="1:63" ht="12.75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BK1692" s="4"/>
    </row>
    <row r="1693" spans="1:63" ht="12.75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BK1693" s="4"/>
    </row>
    <row r="1694" spans="1:63" ht="12.75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BK1694" s="4"/>
    </row>
    <row r="1695" spans="1:63" ht="12.75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BK1695" s="4"/>
    </row>
    <row r="1696" spans="1:63" ht="12.75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BK1696" s="4"/>
    </row>
    <row r="1697" spans="1:63" ht="12.75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BK1697" s="4"/>
    </row>
    <row r="1698" spans="1:63" ht="12.75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BK1698" s="4"/>
    </row>
    <row r="1699" spans="1:63" ht="12.75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BK1699" s="4"/>
    </row>
    <row r="1700" spans="1:63" ht="12.75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BK1700" s="4"/>
    </row>
    <row r="1701" spans="1:63" ht="12.75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BK1701" s="4"/>
    </row>
    <row r="1702" spans="1:63" ht="12.75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BK1702" s="4"/>
    </row>
    <row r="1703" spans="1:63" ht="12.75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BK1703" s="4"/>
    </row>
    <row r="1704" spans="1:63" ht="12.75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BK1704" s="4"/>
    </row>
    <row r="1705" spans="1:63" ht="12.75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BK1705" s="4"/>
    </row>
    <row r="1706" spans="1:63" ht="12.75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BK1706" s="4"/>
    </row>
    <row r="1707" spans="1:63" ht="12.75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BK1707" s="4"/>
    </row>
    <row r="1708" spans="1:63" ht="12.75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BK1708" s="4"/>
    </row>
    <row r="1709" spans="1:63" ht="12.75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BK1709" s="4"/>
    </row>
    <row r="1710" spans="1:63" ht="12.75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BK1710" s="4"/>
    </row>
    <row r="1711" spans="1:63" ht="12.75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BK1711" s="4"/>
    </row>
    <row r="1712" spans="1:63" ht="12.75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BK1712" s="4"/>
    </row>
    <row r="1713" spans="1:63" ht="12.75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BK1713" s="4"/>
    </row>
    <row r="1714" spans="1:63" ht="12.75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BK1714" s="4"/>
    </row>
    <row r="1715" spans="1:63" ht="12.75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BK1715" s="4"/>
    </row>
    <row r="1716" spans="1:63" ht="12.75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BK1716" s="4"/>
    </row>
    <row r="1717" spans="1:63" ht="12.75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BK1717" s="4"/>
    </row>
    <row r="1718" spans="1:63" ht="12.75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BK1718" s="4"/>
    </row>
    <row r="1719" spans="1:63" ht="12.75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BK1719" s="4"/>
    </row>
    <row r="1720" spans="1:63" ht="12.75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BK1720" s="4"/>
    </row>
    <row r="1721" spans="1:63" ht="12.75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BK1721" s="4"/>
    </row>
    <row r="1722" spans="1:63" ht="12.75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BK1722" s="4"/>
    </row>
    <row r="1723" spans="1:63" ht="12.75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BK1723" s="4"/>
    </row>
    <row r="1724" spans="1:63" ht="12.75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BK1724" s="4"/>
    </row>
    <row r="1725" spans="1:63" ht="12.75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BK1725" s="4"/>
    </row>
    <row r="1726" spans="1:63" ht="12.75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BK1726" s="4"/>
    </row>
    <row r="1727" spans="1:63" ht="12.75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BK1727" s="4"/>
    </row>
    <row r="1728" spans="1:63" ht="12.75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BK1728" s="4"/>
    </row>
    <row r="1729" spans="1:63" ht="12.75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BK1729" s="4"/>
    </row>
    <row r="1730" spans="1:63" ht="12.75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BK1730" s="4"/>
    </row>
    <row r="1731" spans="1:63" ht="12.75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BK1731" s="4"/>
    </row>
    <row r="1732" spans="1:63" ht="12.75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BK1732" s="4"/>
    </row>
    <row r="1733" spans="1:63" ht="12.75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BK1733" s="4"/>
    </row>
    <row r="1734" spans="1:63" ht="12.75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BK1734" s="4"/>
    </row>
    <row r="1735" spans="1:63" ht="12.75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BK1735" s="4"/>
    </row>
    <row r="1736" spans="1:63" ht="12.75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BK1736" s="4"/>
    </row>
    <row r="1737" spans="1:63" ht="12.75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BK1737" s="4"/>
    </row>
    <row r="1738" spans="1:63" ht="12.75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BK1738" s="4"/>
    </row>
    <row r="1739" spans="1:63" ht="12.75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BK1739" s="4"/>
    </row>
    <row r="1740" spans="1:63" ht="12.75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BK1740" s="4"/>
    </row>
    <row r="1741" spans="1:63" ht="12.75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BK1741" s="4"/>
    </row>
    <row r="1742" spans="1:63" ht="12.75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BK1742" s="4"/>
    </row>
    <row r="1743" spans="1:63" ht="12.75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BK1743" s="4"/>
    </row>
    <row r="1744" spans="1:63" ht="12.75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BK1744" s="4"/>
    </row>
    <row r="1745" spans="1:63" ht="12.75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BK1745" s="4"/>
    </row>
    <row r="1746" spans="1:63" ht="12.75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BK1746" s="4"/>
    </row>
    <row r="1747" spans="1:63" ht="12.75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BK1747" s="4"/>
    </row>
    <row r="1748" spans="1:63" ht="12.75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BK1748" s="4"/>
    </row>
    <row r="1749" spans="1:63" ht="12.75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BK1749" s="4"/>
    </row>
    <row r="1750" spans="1:63" ht="12.75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BK1750" s="4"/>
    </row>
    <row r="1751" spans="1:63" ht="12.75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BK1751" s="4"/>
    </row>
    <row r="1752" spans="1:63" ht="12.75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BK1752" s="4"/>
    </row>
    <row r="1753" spans="1:63" ht="12.75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BK1753" s="4"/>
    </row>
    <row r="1754" spans="1:63" ht="12.75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BK1754" s="4"/>
    </row>
    <row r="1755" spans="1:63" ht="12.75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BK1755" s="4"/>
    </row>
    <row r="1756" spans="1:63" ht="12.75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BK1756" s="4"/>
    </row>
    <row r="1757" spans="1:63" ht="12.75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BK1757" s="4"/>
    </row>
    <row r="1758" spans="1:63" ht="12.75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BK1758" s="4"/>
    </row>
    <row r="1759" spans="1:63" ht="12.75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BK1759" s="4"/>
    </row>
    <row r="1760" spans="1:63" ht="12.75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BK1760" s="4"/>
    </row>
    <row r="1761" spans="1:63" ht="12.75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BK1761" s="4"/>
    </row>
    <row r="1762" spans="1:63" ht="12.75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BK1762" s="4"/>
    </row>
    <row r="1763" spans="1:63" ht="12.75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BK1763" s="4"/>
    </row>
    <row r="1764" spans="1:63" ht="12.75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BK1764" s="4"/>
    </row>
    <row r="1765" spans="1:63" ht="12.75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BK1765" s="4"/>
    </row>
    <row r="1766" spans="1:63" ht="12.75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BK1766" s="4"/>
    </row>
    <row r="1767" spans="1:63" ht="12.75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BK1767" s="4"/>
    </row>
    <row r="1768" spans="1:63" ht="12.75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BK1768" s="4"/>
    </row>
    <row r="1769" spans="1:63" ht="12.75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BK1769" s="4"/>
    </row>
    <row r="1770" spans="1:63" ht="12.75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BK1770" s="4"/>
    </row>
    <row r="1771" spans="1:63" ht="12.75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BK1771" s="4"/>
    </row>
    <row r="1772" spans="1:63" ht="12.75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BK1772" s="4"/>
    </row>
    <row r="1773" spans="1:63" ht="12.75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BK1773" s="4"/>
    </row>
    <row r="1774" spans="1:63" ht="12.75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BK1774" s="4"/>
    </row>
    <row r="1775" spans="1:63" ht="12.75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BK1775" s="4"/>
    </row>
    <row r="1776" spans="1:63" ht="12.75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BK1776" s="4"/>
    </row>
    <row r="1777" spans="1:63" ht="12.75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BK1777" s="4"/>
    </row>
    <row r="1778" spans="1:63" ht="12.75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BK1778" s="4"/>
    </row>
    <row r="1779" spans="1:63" ht="12.75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BK1779" s="4"/>
    </row>
    <row r="1780" spans="1:63" ht="12.75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BK1780" s="4"/>
    </row>
    <row r="1781" spans="1:63" ht="12.75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BK1781" s="4"/>
    </row>
    <row r="1782" spans="1:63" ht="12.75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BK1782" s="4"/>
    </row>
    <row r="1783" spans="1:63" ht="12.75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BK1783" s="4"/>
    </row>
    <row r="1784" spans="1:63" ht="12.75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BK1784" s="4"/>
    </row>
    <row r="1785" spans="1:63" ht="12.75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BK1785" s="4"/>
    </row>
    <row r="1786" spans="1:63" ht="12.75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BK1786" s="4"/>
    </row>
    <row r="1787" spans="1:63" ht="12.75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BK1787" s="4"/>
    </row>
    <row r="1788" spans="1:63" ht="12.75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BK1788" s="4"/>
    </row>
    <row r="1789" spans="1:63" ht="12.75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BK1789" s="4"/>
    </row>
    <row r="1790" spans="1:63" ht="12.75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BK1790" s="4"/>
    </row>
    <row r="1791" spans="1:63" ht="12.75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BK1791" s="4"/>
    </row>
    <row r="1792" spans="1:63" ht="12.75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BK1792" s="4"/>
    </row>
    <row r="1793" spans="1:63" ht="12.75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BK1793" s="4"/>
    </row>
    <row r="1794" spans="1:63" ht="12.75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BK1794" s="4"/>
    </row>
    <row r="1795" spans="1:63" ht="12.75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BK1795" s="4"/>
    </row>
    <row r="1796" spans="1:63" ht="12.75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BK1796" s="4"/>
    </row>
    <row r="1797" spans="1:63" ht="12.75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BK1797" s="4"/>
    </row>
    <row r="1798" spans="1:63" ht="12.75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BK1798" s="4"/>
    </row>
    <row r="1799" spans="1:63" ht="12.75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BK1799" s="4"/>
    </row>
    <row r="1800" spans="1:63" ht="12.75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BK1800" s="4"/>
    </row>
    <row r="1801" spans="1:63" ht="12.75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BK1801" s="4"/>
    </row>
    <row r="1802" spans="1:63" ht="12.75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BK1802" s="4"/>
    </row>
    <row r="1803" spans="1:63" ht="12.75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BK1803" s="4"/>
    </row>
    <row r="1804" spans="1:63" ht="12.75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BK1804" s="4"/>
    </row>
    <row r="1805" spans="1:63" ht="12.75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BK1805" s="4"/>
    </row>
    <row r="1806" spans="1:63" ht="12.75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BK1806" s="4"/>
    </row>
    <row r="1807" spans="1:63" ht="12.75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BK1807" s="4"/>
    </row>
    <row r="1808" spans="1:63" ht="12.75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BK1808" s="4"/>
    </row>
    <row r="1809" spans="1:63" ht="12.75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BK1809" s="4"/>
    </row>
    <row r="1810" spans="1:63" ht="12.75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BK1810" s="4"/>
    </row>
    <row r="1811" spans="1:63" ht="12.75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BK1811" s="4"/>
    </row>
    <row r="1812" spans="1:63" ht="12.75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BK1812" s="4"/>
    </row>
    <row r="1813" spans="1:63" ht="12.75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BK1813" s="4"/>
    </row>
    <row r="1814" spans="1:63" ht="12.75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BK1814" s="4"/>
    </row>
    <row r="1815" spans="1:63" ht="12.75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BK1815" s="4"/>
    </row>
    <row r="1816" spans="1:63" ht="12.75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BK1816" s="4"/>
    </row>
    <row r="1817" spans="1:63" ht="12.75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BK1817" s="4"/>
    </row>
    <row r="1818" spans="1:63" ht="12.75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BK1818" s="4"/>
    </row>
    <row r="1819" spans="1:63" ht="12.75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BK1819" s="4"/>
    </row>
    <row r="1820" spans="1:63" ht="12.75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BK1820" s="4"/>
    </row>
    <row r="1821" spans="1:63" ht="12.75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BK1821" s="4"/>
    </row>
    <row r="1822" spans="1:63" ht="12.75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BK1822" s="4"/>
    </row>
    <row r="1823" spans="1:63" ht="12.75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BK1823" s="4"/>
    </row>
    <row r="1824" spans="1:63" ht="12.75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BK1824" s="4"/>
    </row>
    <row r="1825" spans="1:63" ht="12.75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BK1825" s="4"/>
    </row>
    <row r="1826" spans="1:63" ht="12.75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BK1826" s="4"/>
    </row>
    <row r="1827" spans="1:63" ht="12.75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BK1827" s="4"/>
    </row>
    <row r="1828" spans="1:63" ht="12.75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BK1828" s="4"/>
    </row>
    <row r="1829" spans="1:63" ht="12.75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BK1829" s="4"/>
    </row>
    <row r="1830" spans="1:63" ht="12.75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BK1830" s="4"/>
    </row>
    <row r="1831" spans="1:63" ht="12.75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BK1831" s="4"/>
    </row>
    <row r="1832" spans="1:63" ht="12.75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BK1832" s="4"/>
    </row>
    <row r="1833" spans="1:63" ht="12.75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BK1833" s="4"/>
    </row>
    <row r="1834" spans="1:63" ht="12.75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BK1834" s="4"/>
    </row>
    <row r="1835" spans="1:63" ht="12.75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BK1835" s="4"/>
    </row>
    <row r="1836" spans="1:63" ht="12.75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BK1836" s="4"/>
    </row>
    <row r="1837" spans="1:63" ht="12.75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BK1837" s="4"/>
    </row>
    <row r="1838" spans="1:63" ht="12.75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BK1838" s="4"/>
    </row>
    <row r="1839" spans="1:63" ht="12.75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BK1839" s="4"/>
    </row>
    <row r="1840" spans="1:63" ht="12.75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BK1840" s="4"/>
    </row>
    <row r="1841" spans="1:63" ht="12.75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BK1841" s="4"/>
    </row>
    <row r="1842" spans="1:63" ht="12.75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BK1842" s="4"/>
    </row>
    <row r="1843" spans="1:63" ht="12.75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BK1843" s="4"/>
    </row>
    <row r="1844" spans="1:63" ht="12.75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BK1844" s="4"/>
    </row>
    <row r="1845" spans="1:63" ht="12.75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BK1845" s="4"/>
    </row>
    <row r="1846" spans="1:63" ht="12.75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BK1846" s="4"/>
    </row>
    <row r="1847" spans="1:63" ht="12.75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BK1847" s="4"/>
    </row>
    <row r="1848" spans="1:63" ht="12.75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BK1848" s="4"/>
    </row>
    <row r="1849" spans="1:63" ht="12.75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BK1849" s="4"/>
    </row>
    <row r="1850" spans="1:63" ht="12.75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BK1850" s="4"/>
    </row>
    <row r="1851" spans="1:63" ht="12.75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BK1851" s="4"/>
    </row>
    <row r="1852" spans="1:63" ht="12.75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BK1852" s="4"/>
    </row>
    <row r="1853" spans="1:63" ht="12.75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BK1853" s="4"/>
    </row>
    <row r="1854" spans="1:63" ht="12.75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BK1854" s="4"/>
    </row>
    <row r="1855" spans="1:63" ht="12.75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BK1855" s="4"/>
    </row>
    <row r="1856" spans="1:63" ht="12.75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BK1856" s="4"/>
    </row>
    <row r="1857" spans="1:63" ht="12.75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BK1857" s="4"/>
    </row>
    <row r="1858" spans="1:63" ht="12.75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BK1858" s="4"/>
    </row>
    <row r="1859" spans="1:63" ht="12.75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BK1859" s="4"/>
    </row>
    <row r="1860" spans="1:63" ht="12.75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BK1860" s="4"/>
    </row>
    <row r="1861" spans="1:63" ht="12.75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BK1861" s="4"/>
    </row>
    <row r="1862" spans="1:63" ht="12.75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BK1862" s="4"/>
    </row>
    <row r="1863" spans="1:63" ht="12.75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BK1863" s="4"/>
    </row>
    <row r="1864" spans="1:63" ht="12.75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BK1864" s="4"/>
    </row>
    <row r="1865" spans="1:63" ht="12.75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BK1865" s="4"/>
    </row>
    <row r="1866" spans="1:63" ht="12.75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BK1866" s="4"/>
    </row>
    <row r="1867" spans="1:63" ht="12.75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BK1867" s="4"/>
    </row>
    <row r="1868" spans="1:63" ht="12.75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BK1868" s="4"/>
    </row>
    <row r="1869" spans="1:63" ht="12.75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BK1869" s="4"/>
    </row>
    <row r="1870" spans="1:63" ht="12.75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BK1870" s="4"/>
    </row>
    <row r="1871" spans="1:63" ht="12.75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BK1871" s="4"/>
    </row>
    <row r="1872" spans="1:63" ht="12.75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BK1872" s="4"/>
    </row>
    <row r="1873" spans="1:63" ht="12.75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BK1873" s="4"/>
    </row>
    <row r="1874" spans="1:63" ht="12.75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BK1874" s="4"/>
    </row>
    <row r="1875" spans="1:63" ht="12.75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BK1875" s="4"/>
    </row>
    <row r="1876" spans="1:63" ht="12.75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BK1876" s="4"/>
    </row>
    <row r="1877" spans="1:63" ht="12.75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BK1877" s="4"/>
    </row>
    <row r="1878" spans="1:63" ht="12.75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BK1878" s="4"/>
    </row>
    <row r="1879" spans="1:63" ht="12.75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BK1879" s="4"/>
    </row>
    <row r="1880" spans="1:63" ht="12.75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BK1880" s="4"/>
    </row>
    <row r="1881" spans="1:63" ht="12.75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BK1881" s="4"/>
    </row>
    <row r="1882" spans="1:63" ht="12.75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BK1882" s="4"/>
    </row>
    <row r="1883" spans="1:63" ht="12.75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BK1883" s="4"/>
    </row>
    <row r="1884" spans="1:63" ht="12.75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BK1884" s="4"/>
    </row>
    <row r="1885" spans="1:63" ht="12.75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BK1885" s="4"/>
    </row>
    <row r="1886" spans="1:63" ht="12.75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BK1886" s="4"/>
    </row>
    <row r="1887" spans="1:63" ht="12.75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BK1887" s="4"/>
    </row>
    <row r="1888" spans="1:63" ht="12.75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BK1888" s="4"/>
    </row>
    <row r="1889" spans="1:63" ht="12.75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BK1889" s="4"/>
    </row>
    <row r="1890" spans="1:63" ht="12.75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BK1890" s="4"/>
    </row>
    <row r="1891" spans="1:63" ht="12.75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BK1891" s="4"/>
    </row>
    <row r="1892" spans="1:63" ht="12.75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BK1892" s="4"/>
    </row>
    <row r="1893" spans="1:63" ht="12.75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BK1893" s="4"/>
    </row>
    <row r="1894" spans="1:63" ht="12.75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BK1894" s="4"/>
    </row>
    <row r="1895" spans="1:63" ht="12.75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BK1895" s="4"/>
    </row>
    <row r="1896" spans="1:63" ht="12.75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BK1896" s="4"/>
    </row>
    <row r="1897" spans="1:63" ht="12.75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BK1897" s="4"/>
    </row>
    <row r="1898" spans="1:63" ht="12.75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BK1898" s="4"/>
    </row>
    <row r="1899" spans="1:63" ht="12.75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BK1899" s="4"/>
    </row>
    <row r="1900" spans="1:63" ht="12.75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BK1900" s="4"/>
    </row>
    <row r="1901" spans="1:63" ht="12.75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BK1901" s="4"/>
    </row>
    <row r="1902" spans="1:63" ht="12.75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BK1902" s="4"/>
    </row>
    <row r="1903" spans="1:63" ht="12.75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BK1903" s="4"/>
    </row>
    <row r="1904" spans="1:63" ht="12.75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BK1904" s="4"/>
    </row>
    <row r="1905" spans="1:63" ht="12.75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BK1905" s="4"/>
    </row>
    <row r="1906" spans="1:63" ht="12.75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BK1906" s="4"/>
    </row>
    <row r="1907" spans="1:63" ht="12.75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BK1907" s="4"/>
    </row>
    <row r="1908" spans="1:63" ht="12.75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BK1908" s="4"/>
    </row>
    <row r="1909" spans="1:63" ht="12.75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BK1909" s="4"/>
    </row>
    <row r="1910" spans="1:63" ht="12.75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BK1910" s="4"/>
    </row>
    <row r="1911" spans="1:63" ht="12.75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BK1911" s="4"/>
    </row>
    <row r="1912" spans="1:63" ht="12.75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BK1912" s="4"/>
    </row>
    <row r="1913" spans="1:63" ht="12.75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BK1913" s="4"/>
    </row>
    <row r="1914" spans="1:63" ht="12.75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BK1914" s="4"/>
    </row>
    <row r="1915" spans="1:63" ht="12.75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BK1915" s="4"/>
    </row>
    <row r="1916" spans="1:63" ht="12.75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BK1916" s="4"/>
    </row>
    <row r="1917" spans="1:63" ht="12.75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BK1917" s="4"/>
    </row>
    <row r="1918" spans="1:63" ht="12.75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BK1918" s="4"/>
    </row>
    <row r="1919" spans="1:63" ht="12.75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BK1919" s="4"/>
    </row>
    <row r="1920" spans="1:63" ht="12.75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BK1920" s="4"/>
    </row>
    <row r="1921" spans="1:63" ht="12.75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BK1921" s="4"/>
    </row>
    <row r="1922" spans="1:63" ht="12.75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BK1922" s="4"/>
    </row>
    <row r="1923" spans="1:63" ht="12.75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BK1923" s="4"/>
    </row>
    <row r="1924" spans="1:63" ht="12.75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BK1924" s="4"/>
    </row>
    <row r="1925" spans="1:63" ht="12.75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BK1925" s="4"/>
    </row>
    <row r="1926" spans="1:63" ht="12.75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BK1926" s="4"/>
    </row>
    <row r="1927" spans="1:63" ht="12.75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BK1927" s="4"/>
    </row>
    <row r="1928" spans="1:63" ht="12.75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BK1928" s="4"/>
    </row>
    <row r="1929" spans="1:63" ht="12.75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BK1929" s="4"/>
    </row>
    <row r="1930" spans="1:63" ht="12.75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BK1930" s="4"/>
    </row>
    <row r="1931" spans="1:63" ht="12.75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BK1931" s="4"/>
    </row>
    <row r="1932" spans="1:63" ht="12.75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BK1932" s="4"/>
    </row>
    <row r="1933" spans="1:63" ht="12.75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BK1933" s="4"/>
    </row>
    <row r="1934" spans="1:63" ht="12.75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BK1934" s="4"/>
    </row>
    <row r="1935" spans="1:63" ht="12.75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BK1935" s="4"/>
    </row>
    <row r="1936" spans="1:63" ht="12.75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BK1936" s="4"/>
    </row>
    <row r="1937" spans="1:63" ht="12.75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BK1937" s="4"/>
    </row>
    <row r="1938" spans="1:63" ht="12.75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BK1938" s="4"/>
    </row>
    <row r="1939" spans="1:63" ht="12.75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BK1939" s="4"/>
    </row>
    <row r="1940" spans="1:63" ht="12.75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BK1940" s="4"/>
    </row>
    <row r="1941" spans="1:63" ht="12.75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BK1941" s="4"/>
    </row>
    <row r="1942" spans="1:63" ht="12.75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BK1942" s="4"/>
    </row>
    <row r="1943" spans="1:63" ht="12.75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BK1943" s="4"/>
    </row>
    <row r="1944" spans="1:63" ht="12.75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BK1944" s="4"/>
    </row>
    <row r="1945" spans="1:63" ht="12.75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BK1945" s="4"/>
    </row>
    <row r="1946" spans="1:63" ht="12.75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BK1946" s="4"/>
    </row>
    <row r="1947" spans="1:63" ht="12.75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BK1947" s="4"/>
    </row>
    <row r="1948" spans="1:63" ht="12.75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BK1948" s="4"/>
    </row>
    <row r="1949" spans="1:63" ht="12.75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BK1949" s="4"/>
    </row>
    <row r="1950" spans="1:63" ht="12.75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BK1950" s="4"/>
    </row>
    <row r="1951" spans="1:63" ht="12.75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BK1951" s="4"/>
    </row>
    <row r="1952" spans="1:63" ht="12.75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BK1952" s="4"/>
    </row>
    <row r="1953" spans="1:63" ht="12.75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BK1953" s="4"/>
    </row>
    <row r="1954" spans="1:63" ht="12.75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BK1954" s="4"/>
    </row>
    <row r="1955" spans="1:63" ht="12.75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BK1955" s="4"/>
    </row>
    <row r="1956" spans="1:63" ht="12.75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BK1956" s="4"/>
    </row>
    <row r="1957" spans="1:63" ht="12.75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BK1957" s="4"/>
    </row>
    <row r="1958" spans="1:63" ht="12.75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BK1958" s="4"/>
    </row>
    <row r="1959" spans="1:63" ht="12.75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BK1959" s="4"/>
    </row>
    <row r="1960" spans="1:63" ht="12.75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BK1960" s="4"/>
    </row>
    <row r="1961" spans="1:63" ht="12.75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BK1961" s="4"/>
    </row>
    <row r="1962" spans="1:63" ht="12.75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BK1962" s="4"/>
    </row>
    <row r="1963" spans="1:63" ht="12.75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BK1963" s="4"/>
    </row>
    <row r="1964" spans="1:63" ht="12.75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BK1964" s="4"/>
    </row>
    <row r="1965" spans="1:63" ht="12.75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BK1965" s="4"/>
    </row>
    <row r="1966" spans="1:63" ht="12.75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BK1966" s="4"/>
    </row>
    <row r="1967" spans="1:63" ht="12.75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BK1967" s="4"/>
    </row>
    <row r="1968" spans="1:63" ht="12.75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BK1968" s="4"/>
    </row>
    <row r="1969" spans="1:63" ht="12.75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BK1969" s="4"/>
    </row>
    <row r="1970" spans="1:63" ht="12.75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BK1970" s="4"/>
    </row>
    <row r="1971" spans="1:63" ht="12.75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BK1971" s="4"/>
    </row>
    <row r="1972" spans="1:63" ht="12.75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BK1972" s="4"/>
    </row>
    <row r="1973" spans="1:63" ht="12.75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BK1973" s="4"/>
    </row>
    <row r="1974" spans="1:63" ht="12.75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BK1974" s="4"/>
    </row>
    <row r="1975" spans="1:63" ht="12.75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BK1975" s="4"/>
    </row>
    <row r="1976" spans="1:63" ht="12.75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BK1976" s="4"/>
    </row>
    <row r="1977" spans="1:63" ht="12.75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BK1977" s="4"/>
    </row>
    <row r="1978" spans="1:63" ht="12.75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BK1978" s="4"/>
    </row>
    <row r="1979" spans="1:63" ht="12.75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BK1979" s="4"/>
    </row>
    <row r="1980" spans="1:63" ht="12.75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BK1980" s="4"/>
    </row>
    <row r="1981" spans="1:63" ht="12.75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BK1981" s="4"/>
    </row>
    <row r="1982" spans="1:63" ht="12.75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BK1982" s="4"/>
    </row>
    <row r="1983" spans="1:63" ht="12.75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BK1983" s="4"/>
    </row>
    <row r="1984" spans="1:63" ht="12.75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BK1984" s="4"/>
    </row>
    <row r="1985" spans="1:63" ht="12.75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BK1985" s="4"/>
    </row>
    <row r="1986" spans="1:63" ht="12.75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BK1986" s="4"/>
    </row>
    <row r="1987" spans="1:63" ht="12.75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BK1987" s="4"/>
    </row>
    <row r="1988" spans="1:63" ht="12.75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BK1988" s="4"/>
    </row>
    <row r="1989" spans="1:63" ht="12.75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BK1989" s="4"/>
    </row>
    <row r="1990" spans="1:63" ht="12.75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BK1990" s="4"/>
    </row>
    <row r="1991" spans="1:63" ht="12.75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BK1991" s="4"/>
    </row>
    <row r="1992" spans="1:63" ht="12.75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BK1992" s="4"/>
    </row>
    <row r="1993" spans="1:63" ht="12.75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BK1993" s="4"/>
    </row>
    <row r="1994" spans="1:63" ht="12.75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BK1994" s="4"/>
    </row>
    <row r="1995" spans="1:63" ht="12.75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BK1995" s="4"/>
    </row>
    <row r="1996" spans="1:63" ht="12.75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BK1996" s="4"/>
    </row>
    <row r="1997" spans="1:63" ht="12.75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BK1997" s="4"/>
    </row>
    <row r="1998" spans="1:63" ht="12.75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BK1998" s="4"/>
    </row>
    <row r="1999" spans="1:63" ht="12.75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BK1999" s="4"/>
    </row>
    <row r="2000" spans="1:63" ht="12.75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BK2000" s="4"/>
    </row>
    <row r="2001" spans="1:63" ht="12.75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BK2001" s="4"/>
    </row>
    <row r="2002" spans="1:63" ht="12.75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BK2002" s="4"/>
    </row>
    <row r="2003" spans="1:63" ht="12.75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BK2003" s="4"/>
    </row>
    <row r="2004" spans="1:63" ht="12.75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BK2004" s="4"/>
    </row>
    <row r="2005" spans="1:63" ht="12.75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BK2005" s="4"/>
    </row>
    <row r="2006" spans="1:63" ht="12.75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BK2006" s="4"/>
    </row>
    <row r="2007" spans="1:63" ht="12.75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BK2007" s="4"/>
    </row>
    <row r="2008" spans="1:63" ht="12.75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BK2008" s="4"/>
    </row>
    <row r="2009" spans="1:63" ht="12.75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BK2009" s="4"/>
    </row>
    <row r="2010" spans="1:63" ht="12.75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BK2010" s="4"/>
    </row>
    <row r="2011" spans="1:63" ht="12.75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BK2011" s="4"/>
    </row>
    <row r="2012" spans="1:63" ht="12.75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BK2012" s="4"/>
    </row>
    <row r="2013" spans="1:63" ht="12.75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BK2013" s="4"/>
    </row>
    <row r="2014" spans="1:63" ht="12.75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BK2014" s="4"/>
    </row>
    <row r="2015" spans="1:63" ht="12.75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BK2015" s="4"/>
    </row>
    <row r="2016" spans="1:63" ht="12.75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BK2016" s="4"/>
    </row>
    <row r="2017" spans="1:63" ht="12.75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BK2017" s="4"/>
    </row>
    <row r="2018" spans="1:63" ht="12.75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BK2018" s="4"/>
    </row>
    <row r="2019" spans="1:63" ht="12.75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BK2019" s="4"/>
    </row>
    <row r="2020" spans="1:63" ht="12.75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BK2020" s="4"/>
    </row>
    <row r="2021" spans="1:63" ht="12.75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BK2021" s="4"/>
    </row>
    <row r="2022" spans="1:63" ht="12.75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BK2022" s="4"/>
    </row>
    <row r="2023" spans="1:63" ht="12.75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BK2023" s="4"/>
    </row>
    <row r="2024" spans="1:63" ht="12.75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BK2024" s="4"/>
    </row>
    <row r="2025" spans="1:63" ht="12.75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BK2025" s="4"/>
    </row>
    <row r="2026" spans="1:63" ht="12.75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BK2026" s="4"/>
    </row>
    <row r="2027" spans="1:63" ht="12.75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BK2027" s="4"/>
    </row>
    <row r="2028" spans="1:63" ht="12.75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BK2028" s="4"/>
    </row>
    <row r="2029" spans="1:63" ht="12.75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BK2029" s="4"/>
    </row>
    <row r="2030" spans="1:63" ht="12.75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BK2030" s="4"/>
    </row>
    <row r="2031" spans="1:63" ht="12.75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BK2031" s="4"/>
    </row>
    <row r="2032" spans="1:63" ht="12.75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BK2032" s="4"/>
    </row>
    <row r="2033" spans="1:63" ht="12.75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BK2033" s="4"/>
    </row>
    <row r="2034" spans="1:63" ht="12.75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BK2034" s="4"/>
    </row>
    <row r="2035" spans="1:63" ht="12.75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BK2035" s="4"/>
    </row>
    <row r="2036" spans="1:63" ht="12.75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BK2036" s="4"/>
    </row>
    <row r="2037" spans="1:63" ht="12.75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BK2037" s="4"/>
    </row>
    <row r="2038" spans="1:63" ht="12.75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BK2038" s="4"/>
    </row>
    <row r="2039" spans="1:63" ht="12.75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BK2039" s="4"/>
    </row>
    <row r="2040" spans="1:63" ht="12.75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BK2040" s="4"/>
    </row>
    <row r="2041" spans="1:63" ht="12.75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BK2041" s="4"/>
    </row>
    <row r="2042" spans="1:63" ht="12.75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BK2042" s="4"/>
    </row>
    <row r="2043" spans="1:63" ht="12.75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BK2043" s="4"/>
    </row>
    <row r="2044" spans="1:63" ht="12.75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BK2044" s="4"/>
    </row>
    <row r="2045" spans="1:63" ht="12.75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BK2045" s="4"/>
    </row>
    <row r="2046" spans="1:63" ht="12.75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BK2046" s="4"/>
    </row>
    <row r="2047" spans="1:63" ht="12.75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BK2047" s="4"/>
    </row>
    <row r="2048" spans="1:63" ht="12.75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BK2048" s="4"/>
    </row>
    <row r="2049" spans="1:63" ht="12.75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BK2049" s="4"/>
    </row>
    <row r="2050" spans="1:63" ht="12.75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BK2050" s="4"/>
    </row>
    <row r="2051" spans="1:63" ht="12.75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BK2051" s="4"/>
    </row>
    <row r="2052" spans="1:63" ht="12.75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BK2052" s="4"/>
    </row>
    <row r="2053" spans="1:63" ht="12.75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BK2053" s="4"/>
    </row>
    <row r="2054" spans="1:63" ht="12.75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BK2054" s="4"/>
    </row>
    <row r="2055" spans="1:63" ht="12.75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BK2055" s="4"/>
    </row>
    <row r="2056" spans="1:63" ht="12.75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BK2056" s="4"/>
    </row>
    <row r="2057" spans="1:63" ht="12.75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BK2057" s="4"/>
    </row>
    <row r="2058" spans="1:63" ht="12.75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BK2058" s="4"/>
    </row>
    <row r="2059" spans="1:63" ht="12.75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BK2059" s="4"/>
    </row>
    <row r="2060" spans="1:63" ht="12.75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BK2060" s="4"/>
    </row>
    <row r="2061" spans="1:63" ht="12.75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BK2061" s="4"/>
    </row>
    <row r="2062" spans="1:63" ht="12.75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BK2062" s="4"/>
    </row>
    <row r="2063" spans="1:63" ht="12.75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BK2063" s="4"/>
    </row>
    <row r="2064" spans="1:63" ht="12.75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BK2064" s="4"/>
    </row>
    <row r="2065" spans="1:63" ht="12.75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BK2065" s="4"/>
    </row>
    <row r="2066" spans="1:63" ht="12.75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BK2066" s="4"/>
    </row>
    <row r="2067" spans="1:63" ht="12.75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BK2067" s="4"/>
    </row>
    <row r="2068" spans="1:63" ht="12.75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BK2068" s="4"/>
    </row>
    <row r="2069" spans="1:63" ht="12.75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BK2069" s="4"/>
    </row>
    <row r="2070" spans="1:63" ht="12.75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BK2070" s="4"/>
    </row>
    <row r="2071" spans="1:63" ht="12.75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BK2071" s="4"/>
    </row>
    <row r="2072" spans="1:63" ht="12.75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BK2072" s="4"/>
    </row>
    <row r="2073" spans="1:63" ht="12.75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BK2073" s="4"/>
    </row>
    <row r="2074" spans="1:63" ht="12.75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BK2074" s="4"/>
    </row>
    <row r="2075" spans="1:63" ht="12.75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BK2075" s="4"/>
    </row>
    <row r="2076" spans="1:63" ht="12.75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BK2076" s="4"/>
    </row>
    <row r="2077" spans="1:63" ht="12.75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BK2077" s="4"/>
    </row>
    <row r="2078" spans="1:63" ht="12.75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BK2078" s="4"/>
    </row>
    <row r="2079" spans="1:63" ht="12.75" x14ac:dyDescent="0.2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BK2079" s="4"/>
    </row>
    <row r="2080" spans="1:63" ht="12.75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BK2080" s="4"/>
    </row>
    <row r="2081" spans="1:63" ht="12.75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BK2081" s="4"/>
    </row>
    <row r="2082" spans="1:63" ht="12.75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BK2082" s="4"/>
    </row>
    <row r="2083" spans="1:63" ht="12.75" x14ac:dyDescent="0.2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BK2083" s="4"/>
    </row>
    <row r="2084" spans="1:63" ht="12.75" x14ac:dyDescent="0.2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BK2084" s="4"/>
    </row>
    <row r="2085" spans="1:63" ht="12.75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BK2085" s="4"/>
    </row>
    <row r="2086" spans="1:63" ht="12.75" x14ac:dyDescent="0.2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BK2086" s="4"/>
    </row>
    <row r="2087" spans="1:63" ht="12.75" x14ac:dyDescent="0.2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BK2087" s="4"/>
    </row>
    <row r="2088" spans="1:63" ht="12.75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BK2088" s="4"/>
    </row>
    <row r="2089" spans="1:63" ht="12.75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BK2089" s="4"/>
    </row>
    <row r="2090" spans="1:63" ht="12.75" x14ac:dyDescent="0.2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BK2090" s="4"/>
    </row>
    <row r="2091" spans="1:63" ht="12.75" x14ac:dyDescent="0.2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BK2091" s="4"/>
    </row>
    <row r="2092" spans="1:63" ht="12.75" x14ac:dyDescent="0.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BK2092" s="4"/>
    </row>
    <row r="2093" spans="1:63" ht="12.75" x14ac:dyDescent="0.2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BK2093" s="4"/>
    </row>
    <row r="2094" spans="1:63" ht="12.75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BK2094" s="4"/>
    </row>
    <row r="2095" spans="1:63" ht="12.75" x14ac:dyDescent="0.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BK2095" s="4"/>
    </row>
    <row r="2096" spans="1:63" ht="12.75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BK2096" s="4"/>
    </row>
    <row r="2097" spans="1:63" ht="12.75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BK2097" s="4"/>
    </row>
    <row r="2098" spans="1:63" ht="12.75" x14ac:dyDescent="0.2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BK2098" s="4"/>
    </row>
    <row r="2099" spans="1:63" ht="12.75" x14ac:dyDescent="0.2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BK2099" s="4"/>
    </row>
    <row r="2100" spans="1:63" ht="12.75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BK2100" s="4"/>
    </row>
    <row r="2101" spans="1:63" ht="12.75" x14ac:dyDescent="0.2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BK2101" s="4"/>
    </row>
    <row r="2102" spans="1:63" ht="12.75" x14ac:dyDescent="0.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BK2102" s="4"/>
    </row>
    <row r="2103" spans="1:63" ht="12.75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BK2103" s="4"/>
    </row>
    <row r="2104" spans="1:63" ht="12.75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BK2104" s="4"/>
    </row>
    <row r="2105" spans="1:63" ht="12.75" x14ac:dyDescent="0.2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BK2105" s="4"/>
    </row>
    <row r="2106" spans="1:63" ht="12.75" x14ac:dyDescent="0.2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BK2106" s="4"/>
    </row>
    <row r="2107" spans="1:63" ht="12.75" x14ac:dyDescent="0.2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BK2107" s="4"/>
    </row>
    <row r="2108" spans="1:63" ht="12.75" x14ac:dyDescent="0.2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BK2108" s="4"/>
    </row>
    <row r="2109" spans="1:63" ht="12.75" x14ac:dyDescent="0.2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BK2109" s="4"/>
    </row>
    <row r="2110" spans="1:63" ht="12.75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BK2110" s="4"/>
    </row>
    <row r="2111" spans="1:63" ht="12.75" x14ac:dyDescent="0.2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BK2111" s="4"/>
    </row>
    <row r="2112" spans="1:63" ht="12.75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BK2112" s="4"/>
    </row>
    <row r="2113" spans="1:63" ht="12.75" x14ac:dyDescent="0.2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BK2113" s="4"/>
    </row>
    <row r="2114" spans="1:63" ht="12.75" x14ac:dyDescent="0.2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BK2114" s="4"/>
    </row>
    <row r="2115" spans="1:63" ht="12.75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BK2115" s="4"/>
    </row>
    <row r="2116" spans="1:63" ht="12.75" x14ac:dyDescent="0.2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BK2116" s="4"/>
    </row>
    <row r="2117" spans="1:63" ht="12.75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BK2117" s="4"/>
    </row>
    <row r="2118" spans="1:63" ht="12.75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BK2118" s="4"/>
    </row>
    <row r="2119" spans="1:63" ht="12.75" x14ac:dyDescent="0.2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BK2119" s="4"/>
    </row>
    <row r="2120" spans="1:63" ht="12.75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BK2120" s="4"/>
    </row>
    <row r="2121" spans="1:63" ht="12.75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BK2121" s="4"/>
    </row>
    <row r="2122" spans="1:63" ht="12.75" x14ac:dyDescent="0.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BK2122" s="4"/>
    </row>
    <row r="2123" spans="1:63" ht="12.75" x14ac:dyDescent="0.2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BK2123" s="4"/>
    </row>
    <row r="2124" spans="1:63" ht="12.75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BK2124" s="4"/>
    </row>
    <row r="2125" spans="1:63" ht="12.75" x14ac:dyDescent="0.2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BK2125" s="4"/>
    </row>
    <row r="2126" spans="1:63" ht="12.75" x14ac:dyDescent="0.2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BK2126" s="4"/>
    </row>
    <row r="2127" spans="1:63" ht="12.75" x14ac:dyDescent="0.2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BK2127" s="4"/>
    </row>
    <row r="2128" spans="1:63" ht="12.75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BK2128" s="4"/>
    </row>
    <row r="2129" spans="1:63" ht="12.75" x14ac:dyDescent="0.2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BK2129" s="4"/>
    </row>
    <row r="2130" spans="1:63" ht="12.75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BK2130" s="4"/>
    </row>
    <row r="2131" spans="1:63" ht="12.75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BK2131" s="4"/>
    </row>
    <row r="2132" spans="1:63" ht="12.75" x14ac:dyDescent="0.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BK2132" s="4"/>
    </row>
    <row r="2133" spans="1:63" ht="12.75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BK2133" s="4"/>
    </row>
    <row r="2134" spans="1:63" ht="12.75" x14ac:dyDescent="0.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BK2134" s="4"/>
    </row>
    <row r="2135" spans="1:63" ht="12.75" x14ac:dyDescent="0.2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BK2135" s="4"/>
    </row>
    <row r="2136" spans="1:63" ht="12.75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BK2136" s="4"/>
    </row>
    <row r="2137" spans="1:63" ht="12.75" x14ac:dyDescent="0.2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BK2137" s="4"/>
    </row>
    <row r="2138" spans="1:63" ht="12.75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BK2138" s="4"/>
    </row>
    <row r="2139" spans="1:63" ht="12.75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BK2139" s="4"/>
    </row>
    <row r="2140" spans="1:63" ht="12.75" x14ac:dyDescent="0.2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BK2140" s="4"/>
    </row>
    <row r="2141" spans="1:63" ht="12.75" x14ac:dyDescent="0.2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BK2141" s="4"/>
    </row>
    <row r="2142" spans="1:63" ht="12.75" x14ac:dyDescent="0.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BK2142" s="4"/>
    </row>
    <row r="2143" spans="1:63" ht="12.75" x14ac:dyDescent="0.2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BK2143" s="4"/>
    </row>
    <row r="2144" spans="1:63" ht="12.75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BK2144" s="4"/>
    </row>
    <row r="2145" spans="1:63" ht="12.75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BK2145" s="4"/>
    </row>
    <row r="2146" spans="1:63" ht="12.75" x14ac:dyDescent="0.2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BK2146" s="4"/>
    </row>
    <row r="2147" spans="1:63" ht="12.75" x14ac:dyDescent="0.2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BK2147" s="4"/>
    </row>
    <row r="2148" spans="1:63" ht="12.75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BK2148" s="4"/>
    </row>
    <row r="2149" spans="1:63" ht="12.75" x14ac:dyDescent="0.2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BK2149" s="4"/>
    </row>
    <row r="2150" spans="1:63" ht="12.75" x14ac:dyDescent="0.2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BK2150" s="4"/>
    </row>
    <row r="2151" spans="1:63" ht="12.75" x14ac:dyDescent="0.2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BK2151" s="4"/>
    </row>
    <row r="2152" spans="1:63" ht="12.75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BK2152" s="4"/>
    </row>
    <row r="2153" spans="1:63" ht="12.75" x14ac:dyDescent="0.2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BK2153" s="4"/>
    </row>
    <row r="2154" spans="1:63" ht="12.75" x14ac:dyDescent="0.2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BK2154" s="4"/>
    </row>
    <row r="2155" spans="1:63" ht="12.75" x14ac:dyDescent="0.2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BK2155" s="4"/>
    </row>
    <row r="2156" spans="1:63" ht="12.75" x14ac:dyDescent="0.2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BK2156" s="4"/>
    </row>
    <row r="2157" spans="1:63" ht="12.75" x14ac:dyDescent="0.2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BK2157" s="4"/>
    </row>
    <row r="2158" spans="1:63" ht="12.75" x14ac:dyDescent="0.2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BK2158" s="4"/>
    </row>
    <row r="2159" spans="1:63" ht="12.75" x14ac:dyDescent="0.2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BK2159" s="4"/>
    </row>
    <row r="2160" spans="1:63" ht="12.75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BK2160" s="4"/>
    </row>
    <row r="2161" spans="1:63" ht="12.75" x14ac:dyDescent="0.2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BK2161" s="4"/>
    </row>
    <row r="2162" spans="1:63" ht="12.75" x14ac:dyDescent="0.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BK2162" s="4"/>
    </row>
    <row r="2163" spans="1:63" ht="12.75" x14ac:dyDescent="0.2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BK2163" s="4"/>
    </row>
    <row r="2164" spans="1:63" ht="12.75" x14ac:dyDescent="0.2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BK2164" s="4"/>
    </row>
    <row r="2165" spans="1:63" ht="12.75" x14ac:dyDescent="0.2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BK2165" s="4"/>
    </row>
    <row r="2166" spans="1:63" ht="12.75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BK2166" s="4"/>
    </row>
    <row r="2167" spans="1:63" ht="12.75" x14ac:dyDescent="0.2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BK2167" s="4"/>
    </row>
    <row r="2168" spans="1:63" ht="12.75" x14ac:dyDescent="0.2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BK2168" s="4"/>
    </row>
    <row r="2169" spans="1:63" ht="12.75" x14ac:dyDescent="0.2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BK2169" s="4"/>
    </row>
    <row r="2170" spans="1:63" ht="12.75" x14ac:dyDescent="0.2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BK2170" s="4"/>
    </row>
    <row r="2171" spans="1:63" ht="12.75" x14ac:dyDescent="0.2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BK2171" s="4"/>
    </row>
    <row r="2172" spans="1:63" ht="12.75" x14ac:dyDescent="0.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BK2172" s="4"/>
    </row>
    <row r="2173" spans="1:63" ht="12.75" x14ac:dyDescent="0.2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BK2173" s="4"/>
    </row>
    <row r="2174" spans="1:63" ht="12.75" x14ac:dyDescent="0.2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BK2174" s="4"/>
    </row>
    <row r="2175" spans="1:63" ht="12.75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BK2175" s="4"/>
    </row>
    <row r="2176" spans="1:63" ht="12.75" x14ac:dyDescent="0.2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BK2176" s="4"/>
    </row>
    <row r="2177" spans="1:63" ht="12.75" x14ac:dyDescent="0.2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BK2177" s="4"/>
    </row>
    <row r="2178" spans="1:63" ht="12.75" x14ac:dyDescent="0.2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BK2178" s="4"/>
    </row>
    <row r="2179" spans="1:63" ht="12.75" x14ac:dyDescent="0.2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BK2179" s="4"/>
    </row>
    <row r="2180" spans="1:63" ht="12.75" x14ac:dyDescent="0.2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BK2180" s="4"/>
    </row>
    <row r="2181" spans="1:63" ht="12.75" x14ac:dyDescent="0.2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BK2181" s="4"/>
    </row>
    <row r="2182" spans="1:63" ht="12.75" x14ac:dyDescent="0.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BK2182" s="4"/>
    </row>
    <row r="2183" spans="1:63" ht="12.75" x14ac:dyDescent="0.2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BK2183" s="4"/>
    </row>
    <row r="2184" spans="1:63" ht="12.75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BK2184" s="4"/>
    </row>
    <row r="2185" spans="1:63" ht="12.75" x14ac:dyDescent="0.2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BK2185" s="4"/>
    </row>
    <row r="2186" spans="1:63" ht="12.75" x14ac:dyDescent="0.2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BK2186" s="4"/>
    </row>
    <row r="2187" spans="1:63" ht="12.75" x14ac:dyDescent="0.2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BK2187" s="4"/>
    </row>
    <row r="2188" spans="1:63" ht="12.75" x14ac:dyDescent="0.2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BK2188" s="4"/>
    </row>
    <row r="2189" spans="1:63" ht="12.75" x14ac:dyDescent="0.2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BK2189" s="4"/>
    </row>
    <row r="2190" spans="1:63" ht="12.75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BK2190" s="4"/>
    </row>
    <row r="2191" spans="1:63" ht="12.75" x14ac:dyDescent="0.2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BK2191" s="4"/>
    </row>
    <row r="2192" spans="1:63" ht="12.75" x14ac:dyDescent="0.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BK2192" s="4"/>
    </row>
    <row r="2193" spans="1:63" ht="12.75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BK2193" s="4"/>
    </row>
    <row r="2194" spans="1:63" ht="12.75" x14ac:dyDescent="0.2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BK2194" s="4"/>
    </row>
    <row r="2195" spans="1:63" ht="12.75" x14ac:dyDescent="0.2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BK2195" s="4"/>
    </row>
    <row r="2196" spans="1:63" ht="12.75" x14ac:dyDescent="0.2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BK2196" s="4"/>
    </row>
    <row r="2197" spans="1:63" ht="12.75" x14ac:dyDescent="0.2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BK2197" s="4"/>
    </row>
    <row r="2198" spans="1:63" ht="12.75" x14ac:dyDescent="0.2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BK2198" s="4"/>
    </row>
    <row r="2199" spans="1:63" ht="12.75" x14ac:dyDescent="0.2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BK2199" s="4"/>
    </row>
    <row r="2200" spans="1:63" ht="12.75" x14ac:dyDescent="0.2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BK2200" s="4"/>
    </row>
    <row r="2201" spans="1:63" ht="12.75" x14ac:dyDescent="0.2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BK2201" s="4"/>
    </row>
    <row r="2202" spans="1:63" ht="12.75" x14ac:dyDescent="0.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BK2202" s="4"/>
    </row>
    <row r="2203" spans="1:63" ht="12.75" x14ac:dyDescent="0.2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BK2203" s="4"/>
    </row>
    <row r="2204" spans="1:63" ht="12.75" x14ac:dyDescent="0.2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BK2204" s="4"/>
    </row>
    <row r="2205" spans="1:63" ht="12.75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BK2205" s="4"/>
    </row>
    <row r="2206" spans="1:63" ht="12.75" x14ac:dyDescent="0.2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BK2206" s="4"/>
    </row>
    <row r="2207" spans="1:63" ht="12.75" x14ac:dyDescent="0.2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BK2207" s="4"/>
    </row>
    <row r="2208" spans="1:63" ht="12.75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BK2208" s="4"/>
    </row>
    <row r="2209" spans="1:63" ht="12.75" x14ac:dyDescent="0.2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BK2209" s="4"/>
    </row>
    <row r="2210" spans="1:63" ht="12.75" x14ac:dyDescent="0.2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BK2210" s="4"/>
    </row>
    <row r="2211" spans="1:63" ht="12.75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BK2211" s="4"/>
    </row>
    <row r="2212" spans="1:63" ht="12.75" x14ac:dyDescent="0.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BK2212" s="4"/>
    </row>
    <row r="2213" spans="1:63" ht="12.75" x14ac:dyDescent="0.2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BK2213" s="4"/>
    </row>
    <row r="2214" spans="1:63" ht="12.75" x14ac:dyDescent="0.2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BK2214" s="4"/>
    </row>
    <row r="2215" spans="1:63" ht="12.75" x14ac:dyDescent="0.2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BK2215" s="4"/>
    </row>
    <row r="2216" spans="1:63" ht="12.75" x14ac:dyDescent="0.2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BK2216" s="4"/>
    </row>
    <row r="2217" spans="1:63" ht="12.75" x14ac:dyDescent="0.2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BK2217" s="4"/>
    </row>
    <row r="2218" spans="1:63" ht="12.75" x14ac:dyDescent="0.2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BK2218" s="4"/>
    </row>
    <row r="2219" spans="1:63" ht="12.75" x14ac:dyDescent="0.2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BK2219" s="4"/>
    </row>
    <row r="2220" spans="1:63" ht="12.75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BK2220" s="4"/>
    </row>
    <row r="2221" spans="1:63" ht="12.75" x14ac:dyDescent="0.2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BK2221" s="4"/>
    </row>
    <row r="2222" spans="1:63" ht="12.75" x14ac:dyDescent="0.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BK2222" s="4"/>
    </row>
    <row r="2223" spans="1:63" ht="12.75" x14ac:dyDescent="0.2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BK2223" s="4"/>
    </row>
    <row r="2224" spans="1:63" ht="12.75" x14ac:dyDescent="0.2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BK2224" s="4"/>
    </row>
    <row r="2225" spans="1:63" ht="12.75" x14ac:dyDescent="0.2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BK2225" s="4"/>
    </row>
    <row r="2226" spans="1:63" ht="12.75" x14ac:dyDescent="0.2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BK2226" s="4"/>
    </row>
    <row r="2227" spans="1:63" ht="12.75" x14ac:dyDescent="0.2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BK2227" s="4"/>
    </row>
    <row r="2228" spans="1:63" ht="12.75" x14ac:dyDescent="0.2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BK2228" s="4"/>
    </row>
    <row r="2229" spans="1:63" ht="12.75" x14ac:dyDescent="0.2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BK2229" s="4"/>
    </row>
    <row r="2230" spans="1:63" ht="12.75" x14ac:dyDescent="0.2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BK2230" s="4"/>
    </row>
    <row r="2231" spans="1:63" ht="12.75" x14ac:dyDescent="0.2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BK2231" s="4"/>
    </row>
    <row r="2232" spans="1:63" ht="12.75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BK2232" s="4"/>
    </row>
    <row r="2233" spans="1:63" ht="12.75" x14ac:dyDescent="0.2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BK2233" s="4"/>
    </row>
    <row r="2234" spans="1:63" ht="12.75" x14ac:dyDescent="0.2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BK2234" s="4"/>
    </row>
    <row r="2235" spans="1:63" ht="12.75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BK2235" s="4"/>
    </row>
    <row r="2236" spans="1:63" ht="12.75" x14ac:dyDescent="0.2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BK2236" s="4"/>
    </row>
    <row r="2237" spans="1:63" ht="12.75" x14ac:dyDescent="0.2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BK2237" s="4"/>
    </row>
    <row r="2238" spans="1:63" ht="12.75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BK2238" s="4"/>
    </row>
    <row r="2239" spans="1:63" ht="12.75" x14ac:dyDescent="0.2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BK2239" s="4"/>
    </row>
    <row r="2240" spans="1:63" ht="12.75" x14ac:dyDescent="0.2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BK2240" s="4"/>
    </row>
    <row r="2241" spans="1:63" ht="12.75" x14ac:dyDescent="0.2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BK2241" s="4"/>
    </row>
    <row r="2242" spans="1:63" ht="12.75" x14ac:dyDescent="0.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BK2242" s="4"/>
    </row>
    <row r="2243" spans="1:63" ht="12.75" x14ac:dyDescent="0.2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BK2243" s="4"/>
    </row>
    <row r="2244" spans="1:63" ht="12.75" x14ac:dyDescent="0.2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BK2244" s="4"/>
    </row>
    <row r="2245" spans="1:63" ht="12.75" x14ac:dyDescent="0.2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BK2245" s="4"/>
    </row>
    <row r="2246" spans="1:63" ht="12.75" x14ac:dyDescent="0.2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BK2246" s="4"/>
    </row>
    <row r="2247" spans="1:63" ht="12.75" x14ac:dyDescent="0.2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BK2247" s="4"/>
    </row>
    <row r="2248" spans="1:63" ht="12.75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BK2248" s="4"/>
    </row>
    <row r="2249" spans="1:63" ht="12.75" x14ac:dyDescent="0.2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BK2249" s="4"/>
    </row>
    <row r="2250" spans="1:63" ht="12.75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BK2250" s="4"/>
    </row>
    <row r="2251" spans="1:63" ht="12.75" x14ac:dyDescent="0.2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BK2251" s="4"/>
    </row>
    <row r="2252" spans="1:63" ht="12.75" x14ac:dyDescent="0.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BK2252" s="4"/>
    </row>
    <row r="2253" spans="1:63" ht="12.75" x14ac:dyDescent="0.2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BK2253" s="4"/>
    </row>
    <row r="2254" spans="1:63" ht="12.75" x14ac:dyDescent="0.2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BK2254" s="4"/>
    </row>
    <row r="2255" spans="1:63" ht="12.75" x14ac:dyDescent="0.2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BK2255" s="4"/>
    </row>
    <row r="2256" spans="1:63" ht="12.75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BK2256" s="4"/>
    </row>
    <row r="2257" spans="1:63" ht="12.75" x14ac:dyDescent="0.2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BK2257" s="4"/>
    </row>
    <row r="2258" spans="1:63" ht="12.75" x14ac:dyDescent="0.2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BK2258" s="4"/>
    </row>
    <row r="2259" spans="1:63" ht="12.75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BK2259" s="4"/>
    </row>
    <row r="2260" spans="1:63" ht="12.75" x14ac:dyDescent="0.2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BK2260" s="4"/>
    </row>
    <row r="2261" spans="1:63" ht="12.75" x14ac:dyDescent="0.2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BK2261" s="4"/>
    </row>
    <row r="2262" spans="1:63" ht="12.75" x14ac:dyDescent="0.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BK2262" s="4"/>
    </row>
    <row r="2263" spans="1:63" ht="12.75" x14ac:dyDescent="0.2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BK2263" s="4"/>
    </row>
    <row r="2264" spans="1:63" ht="12.75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BK2264" s="4"/>
    </row>
    <row r="2265" spans="1:63" ht="12.75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BK2265" s="4"/>
    </row>
    <row r="2266" spans="1:63" ht="12.75" x14ac:dyDescent="0.2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BK2266" s="4"/>
    </row>
    <row r="2267" spans="1:63" ht="12.75" x14ac:dyDescent="0.2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BK2267" s="4"/>
    </row>
    <row r="2268" spans="1:63" ht="12.75" x14ac:dyDescent="0.2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BK2268" s="4"/>
    </row>
    <row r="2269" spans="1:63" ht="12.75" x14ac:dyDescent="0.2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BK2269" s="4"/>
    </row>
    <row r="2270" spans="1:63" ht="12.75" x14ac:dyDescent="0.2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BK2270" s="4"/>
    </row>
    <row r="2271" spans="1:63" ht="12.75" x14ac:dyDescent="0.2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BK2271" s="4"/>
    </row>
    <row r="2272" spans="1:63" ht="12.75" x14ac:dyDescent="0.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BK2272" s="4"/>
    </row>
    <row r="2273" spans="1:63" ht="12.75" x14ac:dyDescent="0.2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BK2273" s="4"/>
    </row>
    <row r="2274" spans="1:63" ht="12.75" x14ac:dyDescent="0.2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BK2274" s="4"/>
    </row>
    <row r="2275" spans="1:63" ht="12.75" x14ac:dyDescent="0.2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BK2275" s="4"/>
    </row>
    <row r="2276" spans="1:63" ht="12.75" x14ac:dyDescent="0.2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BK2276" s="4"/>
    </row>
    <row r="2277" spans="1:63" ht="12.75" x14ac:dyDescent="0.2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BK2277" s="4"/>
    </row>
    <row r="2278" spans="1:63" ht="12.75" x14ac:dyDescent="0.2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BK2278" s="4"/>
    </row>
    <row r="2279" spans="1:63" ht="12.75" x14ac:dyDescent="0.2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BK2279" s="4"/>
    </row>
    <row r="2280" spans="1:63" ht="12.75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BK2280" s="4"/>
    </row>
    <row r="2281" spans="1:63" ht="12.75" x14ac:dyDescent="0.2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BK2281" s="4"/>
    </row>
    <row r="2282" spans="1:63" ht="12.75" x14ac:dyDescent="0.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BK2282" s="4"/>
    </row>
    <row r="2283" spans="1:63" ht="12.75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BK2283" s="4"/>
    </row>
    <row r="2284" spans="1:63" ht="12.75" x14ac:dyDescent="0.2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BK2284" s="4"/>
    </row>
    <row r="2285" spans="1:63" ht="12.75" x14ac:dyDescent="0.2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BK2285" s="4"/>
    </row>
    <row r="2286" spans="1:63" ht="12.75" x14ac:dyDescent="0.2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BK2286" s="4"/>
    </row>
    <row r="2287" spans="1:63" ht="12.75" x14ac:dyDescent="0.2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BK2287" s="4"/>
    </row>
    <row r="2288" spans="1:63" ht="12.75" x14ac:dyDescent="0.2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BK2288" s="4"/>
    </row>
    <row r="2289" spans="1:63" ht="12.75" x14ac:dyDescent="0.2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BK2289" s="4"/>
    </row>
    <row r="2290" spans="1:63" ht="12.75" x14ac:dyDescent="0.2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BK2290" s="4"/>
    </row>
    <row r="2291" spans="1:63" ht="12.75" x14ac:dyDescent="0.2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BK2291" s="4"/>
    </row>
    <row r="2292" spans="1:63" ht="12.75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BK2292" s="4"/>
    </row>
    <row r="2293" spans="1:63" ht="12.75" x14ac:dyDescent="0.2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BK2293" s="4"/>
    </row>
    <row r="2294" spans="1:63" ht="12.75" x14ac:dyDescent="0.2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BK2294" s="4"/>
    </row>
    <row r="2295" spans="1:63" ht="12.75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BK2295" s="4"/>
    </row>
    <row r="2296" spans="1:63" ht="12.75" x14ac:dyDescent="0.2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BK2296" s="4"/>
    </row>
    <row r="2297" spans="1:63" ht="12.75" x14ac:dyDescent="0.2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BK2297" s="4"/>
    </row>
    <row r="2298" spans="1:63" ht="12.75" x14ac:dyDescent="0.2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BK2298" s="4"/>
    </row>
    <row r="2299" spans="1:63" ht="12.75" x14ac:dyDescent="0.2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BK2299" s="4"/>
    </row>
    <row r="2300" spans="1:63" ht="12.75" x14ac:dyDescent="0.2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BK2300" s="4"/>
    </row>
    <row r="2301" spans="1:63" ht="12.75" x14ac:dyDescent="0.2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BK2301" s="4"/>
    </row>
    <row r="2302" spans="1:63" ht="12.75" x14ac:dyDescent="0.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BK2302" s="4"/>
    </row>
    <row r="2303" spans="1:63" ht="12.75" x14ac:dyDescent="0.2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BK2303" s="4"/>
    </row>
    <row r="2304" spans="1:63" ht="12.75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BK2304" s="4"/>
    </row>
    <row r="2305" spans="1:63" ht="12.75" x14ac:dyDescent="0.2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BK2305" s="4"/>
    </row>
    <row r="2306" spans="1:63" ht="12.75" x14ac:dyDescent="0.2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BK2306" s="4"/>
    </row>
    <row r="2307" spans="1:63" ht="12.75" x14ac:dyDescent="0.2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BK2307" s="4"/>
    </row>
    <row r="2308" spans="1:63" ht="12.75" x14ac:dyDescent="0.2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BK2308" s="4"/>
    </row>
    <row r="2309" spans="1:63" ht="12.75" x14ac:dyDescent="0.2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BK2309" s="4"/>
    </row>
    <row r="2310" spans="1:63" ht="12.75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BK2310" s="4"/>
    </row>
    <row r="2311" spans="1:63" ht="12.75" x14ac:dyDescent="0.2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BK2311" s="4"/>
    </row>
    <row r="2312" spans="1:63" ht="12.75" x14ac:dyDescent="0.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BK2312" s="4"/>
    </row>
    <row r="2313" spans="1:63" ht="12.75" x14ac:dyDescent="0.2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BK2313" s="4"/>
    </row>
    <row r="2314" spans="1:63" ht="12.75" x14ac:dyDescent="0.2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BK2314" s="4"/>
    </row>
    <row r="2315" spans="1:63" ht="12.75" x14ac:dyDescent="0.2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BK2315" s="4"/>
    </row>
    <row r="2316" spans="1:63" ht="12.75" x14ac:dyDescent="0.2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BK2316" s="4"/>
    </row>
    <row r="2317" spans="1:63" ht="12.75" x14ac:dyDescent="0.2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BK2317" s="4"/>
    </row>
    <row r="2318" spans="1:63" ht="12.75" x14ac:dyDescent="0.2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BK2318" s="4"/>
    </row>
    <row r="2319" spans="1:63" ht="12.75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BK2319" s="4"/>
    </row>
    <row r="2320" spans="1:63" ht="12.75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BK2320" s="4"/>
    </row>
    <row r="2321" spans="1:63" ht="12.75" x14ac:dyDescent="0.2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BK2321" s="4"/>
    </row>
    <row r="2322" spans="1:63" ht="12.75" x14ac:dyDescent="0.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BK2322" s="4"/>
    </row>
    <row r="2323" spans="1:63" ht="12.75" x14ac:dyDescent="0.2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BK2323" s="4"/>
    </row>
    <row r="2324" spans="1:63" ht="12.75" x14ac:dyDescent="0.2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BK2324" s="4"/>
    </row>
    <row r="2325" spans="1:63" ht="12.75" x14ac:dyDescent="0.2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BK2325" s="4"/>
    </row>
    <row r="2326" spans="1:63" ht="12.75" x14ac:dyDescent="0.2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BK2326" s="4"/>
    </row>
    <row r="2327" spans="1:63" ht="12.75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BK2327" s="4"/>
    </row>
    <row r="2328" spans="1:63" ht="12.75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BK2328" s="4"/>
    </row>
    <row r="2329" spans="1:63" ht="12.75" x14ac:dyDescent="0.2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BK2329" s="4"/>
    </row>
    <row r="2330" spans="1:63" ht="12.75" x14ac:dyDescent="0.2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BK2330" s="4"/>
    </row>
    <row r="2331" spans="1:63" ht="12.75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BK2331" s="4"/>
    </row>
    <row r="2332" spans="1:63" ht="12.75" x14ac:dyDescent="0.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BK2332" s="4"/>
    </row>
    <row r="2333" spans="1:63" ht="12.75" x14ac:dyDescent="0.2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BK2333" s="4"/>
    </row>
    <row r="2334" spans="1:63" ht="12.75" x14ac:dyDescent="0.2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BK2334" s="4"/>
    </row>
    <row r="2335" spans="1:63" ht="12.75" x14ac:dyDescent="0.2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BK2335" s="4"/>
    </row>
    <row r="2336" spans="1:63" ht="12.75" x14ac:dyDescent="0.2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BK2336" s="4"/>
    </row>
    <row r="2337" spans="1:63" ht="12.75" x14ac:dyDescent="0.2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BK2337" s="4"/>
    </row>
    <row r="2338" spans="1:63" ht="12.75" x14ac:dyDescent="0.2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BK2338" s="4"/>
    </row>
    <row r="2339" spans="1:63" ht="12.75" x14ac:dyDescent="0.2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BK2339" s="4"/>
    </row>
    <row r="2340" spans="1:63" ht="12.75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BK2340" s="4"/>
    </row>
    <row r="2341" spans="1:63" ht="12.75" x14ac:dyDescent="0.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BK2341" s="4"/>
    </row>
    <row r="2342" spans="1:63" ht="12.75" x14ac:dyDescent="0.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BK2342" s="4"/>
    </row>
    <row r="2343" spans="1:63" ht="12.75" x14ac:dyDescent="0.2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BK2343" s="4"/>
    </row>
    <row r="2344" spans="1:63" ht="12.75" x14ac:dyDescent="0.2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BK2344" s="4"/>
    </row>
    <row r="2345" spans="1:63" ht="12.75" x14ac:dyDescent="0.2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BK2345" s="4"/>
    </row>
    <row r="2346" spans="1:63" ht="12.75" x14ac:dyDescent="0.2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BK2346" s="4"/>
    </row>
    <row r="2347" spans="1:63" ht="12.75" x14ac:dyDescent="0.2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BK2347" s="4"/>
    </row>
    <row r="2348" spans="1:63" ht="12.75" x14ac:dyDescent="0.2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BK2348" s="4"/>
    </row>
    <row r="2349" spans="1:63" ht="12.75" x14ac:dyDescent="0.2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BK2349" s="4"/>
    </row>
    <row r="2350" spans="1:63" ht="12.75" x14ac:dyDescent="0.2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BK2350" s="4"/>
    </row>
    <row r="2351" spans="1:63" ht="12.75" x14ac:dyDescent="0.2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BK2351" s="4"/>
    </row>
    <row r="2352" spans="1:63" ht="12.75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BK2352" s="4"/>
    </row>
    <row r="2353" spans="1:63" ht="12.75" x14ac:dyDescent="0.2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BK2353" s="4"/>
    </row>
    <row r="2354" spans="1:63" ht="12.75" x14ac:dyDescent="0.2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BK2354" s="4"/>
    </row>
    <row r="2355" spans="1:63" ht="12.75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BK2355" s="4"/>
    </row>
    <row r="2356" spans="1:63" ht="12.75" x14ac:dyDescent="0.2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BK2356" s="4"/>
    </row>
    <row r="2357" spans="1:63" ht="12.75" x14ac:dyDescent="0.2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BK2357" s="4"/>
    </row>
    <row r="2358" spans="1:63" ht="12.75" x14ac:dyDescent="0.2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BK2358" s="4"/>
    </row>
    <row r="2359" spans="1:63" ht="12.75" x14ac:dyDescent="0.2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BK2359" s="4"/>
    </row>
    <row r="2360" spans="1:63" ht="12.75" x14ac:dyDescent="0.2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BK2360" s="4"/>
    </row>
    <row r="2361" spans="1:63" ht="12.75" x14ac:dyDescent="0.2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BK2361" s="4"/>
    </row>
    <row r="2362" spans="1:63" ht="12.75" x14ac:dyDescent="0.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BK2362" s="4"/>
    </row>
    <row r="2363" spans="1:63" ht="12.75" x14ac:dyDescent="0.2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BK2363" s="4"/>
    </row>
    <row r="2364" spans="1:63" ht="12.75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BK2364" s="4"/>
    </row>
    <row r="2365" spans="1:63" ht="12.75" x14ac:dyDescent="0.2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BK2365" s="4"/>
    </row>
    <row r="2366" spans="1:63" ht="12.75" x14ac:dyDescent="0.2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BK2366" s="4"/>
    </row>
    <row r="2367" spans="1:63" ht="12.75" x14ac:dyDescent="0.2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BK2367" s="4"/>
    </row>
    <row r="2368" spans="1:63" ht="12.75" x14ac:dyDescent="0.2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BK2368" s="4"/>
    </row>
    <row r="2369" spans="1:63" ht="12.75" x14ac:dyDescent="0.2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BK2369" s="4"/>
    </row>
    <row r="2370" spans="1:63" ht="12.75" x14ac:dyDescent="0.2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BK2370" s="4"/>
    </row>
    <row r="2371" spans="1:63" ht="12.75" x14ac:dyDescent="0.2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BK2371" s="4"/>
    </row>
    <row r="2372" spans="1:63" ht="12.75" x14ac:dyDescent="0.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BK2372" s="4"/>
    </row>
    <row r="2373" spans="1:63" ht="12.75" x14ac:dyDescent="0.2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BK2373" s="4"/>
    </row>
    <row r="2374" spans="1:63" ht="12.75" x14ac:dyDescent="0.2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BK2374" s="4"/>
    </row>
    <row r="2375" spans="1:63" ht="12.75" x14ac:dyDescent="0.2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BK2375" s="4"/>
    </row>
    <row r="2376" spans="1:63" ht="12.75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BK2376" s="4"/>
    </row>
    <row r="2377" spans="1:63" ht="12.75" x14ac:dyDescent="0.2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BK2377" s="4"/>
    </row>
    <row r="2378" spans="1:63" ht="12.75" x14ac:dyDescent="0.2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BK2378" s="4"/>
    </row>
    <row r="2379" spans="1:63" ht="12.75" x14ac:dyDescent="0.2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BK2379" s="4"/>
    </row>
    <row r="2380" spans="1:63" ht="12.75" x14ac:dyDescent="0.2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BK2380" s="4"/>
    </row>
    <row r="2381" spans="1:63" ht="12.75" x14ac:dyDescent="0.2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BK2381" s="4"/>
    </row>
    <row r="2382" spans="1:63" ht="12.75" x14ac:dyDescent="0.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BK2382" s="4"/>
    </row>
    <row r="2383" spans="1:63" ht="12.75" x14ac:dyDescent="0.2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BK2383" s="4"/>
    </row>
    <row r="2384" spans="1:63" ht="12.75" x14ac:dyDescent="0.2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BK2384" s="4"/>
    </row>
    <row r="2385" spans="1:63" ht="12.75" x14ac:dyDescent="0.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BK2385" s="4"/>
    </row>
    <row r="2386" spans="1:63" ht="12.75" x14ac:dyDescent="0.2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BK2386" s="4"/>
    </row>
    <row r="2387" spans="1:63" ht="12.75" x14ac:dyDescent="0.2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BK2387" s="4"/>
    </row>
    <row r="2388" spans="1:63" ht="12.75" x14ac:dyDescent="0.2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BK2388" s="4"/>
    </row>
    <row r="2389" spans="1:63" ht="12.75" x14ac:dyDescent="0.2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BK2389" s="4"/>
    </row>
    <row r="2390" spans="1:63" ht="12.75" x14ac:dyDescent="0.2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BK2390" s="4"/>
    </row>
    <row r="2391" spans="1:63" ht="12.75" x14ac:dyDescent="0.2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BK2391" s="4"/>
    </row>
    <row r="2392" spans="1:63" ht="12.75" x14ac:dyDescent="0.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BK2392" s="4"/>
    </row>
    <row r="2393" spans="1:63" ht="12.75" x14ac:dyDescent="0.2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BK2393" s="4"/>
    </row>
    <row r="2394" spans="1:63" ht="12.75" x14ac:dyDescent="0.2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BK2394" s="4"/>
    </row>
    <row r="2395" spans="1:63" ht="12.75" x14ac:dyDescent="0.2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BK2395" s="4"/>
    </row>
    <row r="2396" spans="1:63" ht="12.75" x14ac:dyDescent="0.2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BK2396" s="4"/>
    </row>
    <row r="2397" spans="1:63" ht="12.75" x14ac:dyDescent="0.2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BK2397" s="4"/>
    </row>
    <row r="2398" spans="1:63" ht="12.75" x14ac:dyDescent="0.2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BK2398" s="4"/>
    </row>
    <row r="2399" spans="1:63" ht="12.75" x14ac:dyDescent="0.2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BK2399" s="4"/>
    </row>
    <row r="2400" spans="1:63" ht="12.75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BK2400" s="4"/>
    </row>
    <row r="2401" spans="1:63" ht="12.75" x14ac:dyDescent="0.2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BK2401" s="4"/>
    </row>
    <row r="2402" spans="1:63" ht="12.75" x14ac:dyDescent="0.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BK2402" s="4"/>
    </row>
    <row r="2403" spans="1:63" ht="12.75" x14ac:dyDescent="0.2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BK2403" s="4"/>
    </row>
    <row r="2404" spans="1:63" ht="12.75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BK2404" s="4"/>
    </row>
    <row r="2405" spans="1:63" ht="12.75" x14ac:dyDescent="0.2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BK2405" s="4"/>
    </row>
    <row r="2406" spans="1:63" ht="12.75" x14ac:dyDescent="0.2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BK2406" s="4"/>
    </row>
    <row r="2407" spans="1:63" ht="12.75" x14ac:dyDescent="0.2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BK2407" s="4"/>
    </row>
    <row r="2408" spans="1:63" ht="12.75" x14ac:dyDescent="0.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BK2408" s="4"/>
    </row>
    <row r="2409" spans="1:63" ht="12.75" x14ac:dyDescent="0.2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BK2409" s="4"/>
    </row>
    <row r="2410" spans="1:63" ht="12.75" x14ac:dyDescent="0.2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BK2410" s="4"/>
    </row>
    <row r="2411" spans="1:63" ht="12.75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BK2411" s="4"/>
    </row>
    <row r="2412" spans="1:63" ht="12.75" x14ac:dyDescent="0.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BK2412" s="4"/>
    </row>
    <row r="2413" spans="1:63" ht="12.75" x14ac:dyDescent="0.2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BK2413" s="4"/>
    </row>
    <row r="2414" spans="1:63" ht="12.75" x14ac:dyDescent="0.2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BK2414" s="4"/>
    </row>
    <row r="2415" spans="1:63" ht="12.75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BK2415" s="4"/>
    </row>
    <row r="2416" spans="1:63" ht="12.75" x14ac:dyDescent="0.2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BK2416" s="4"/>
    </row>
    <row r="2417" spans="1:63" ht="12.75" x14ac:dyDescent="0.2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BK2417" s="4"/>
    </row>
    <row r="2418" spans="1:63" ht="12.75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BK2418" s="4"/>
    </row>
    <row r="2419" spans="1:63" ht="12.75" x14ac:dyDescent="0.2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BK2419" s="4"/>
    </row>
    <row r="2420" spans="1:63" ht="12.75" x14ac:dyDescent="0.2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BK2420" s="4"/>
    </row>
    <row r="2421" spans="1:63" ht="12.75" x14ac:dyDescent="0.2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BK2421" s="4"/>
    </row>
    <row r="2422" spans="1:63" ht="12.75" x14ac:dyDescent="0.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BK2422" s="4"/>
    </row>
    <row r="2423" spans="1:63" ht="12.75" x14ac:dyDescent="0.2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BK2423" s="4"/>
    </row>
    <row r="2424" spans="1:63" ht="12.75" x14ac:dyDescent="0.2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BK2424" s="4"/>
    </row>
    <row r="2425" spans="1:63" ht="12.75" x14ac:dyDescent="0.2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BK2425" s="4"/>
    </row>
    <row r="2426" spans="1:63" ht="12.75" x14ac:dyDescent="0.2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BK2426" s="4"/>
    </row>
    <row r="2427" spans="1:63" ht="12.75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BK2427" s="4"/>
    </row>
    <row r="2428" spans="1:63" ht="12.75" x14ac:dyDescent="0.2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BK2428" s="4"/>
    </row>
    <row r="2429" spans="1:63" ht="12.75" x14ac:dyDescent="0.2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BK2429" s="4"/>
    </row>
    <row r="2430" spans="1:63" ht="12.75" x14ac:dyDescent="0.2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BK2430" s="4"/>
    </row>
    <row r="2431" spans="1:63" ht="12.75" x14ac:dyDescent="0.2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BK2431" s="4"/>
    </row>
    <row r="2432" spans="1:63" ht="12.75" x14ac:dyDescent="0.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BK2432" s="4"/>
    </row>
    <row r="2433" spans="1:63" ht="12.75" x14ac:dyDescent="0.2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BK2433" s="4"/>
    </row>
    <row r="2434" spans="1:63" ht="12.75" x14ac:dyDescent="0.2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BK2434" s="4"/>
    </row>
    <row r="2435" spans="1:63" ht="12.75" x14ac:dyDescent="0.2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BK2435" s="4"/>
    </row>
    <row r="2436" spans="1:63" ht="12.75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BK2436" s="4"/>
    </row>
    <row r="2437" spans="1:63" ht="12.75" x14ac:dyDescent="0.2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BK2437" s="4"/>
    </row>
    <row r="2438" spans="1:63" ht="12.75" x14ac:dyDescent="0.2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BK2438" s="4"/>
    </row>
    <row r="2439" spans="1:63" ht="12.75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BK2439" s="4"/>
    </row>
    <row r="2440" spans="1:63" ht="12.75" x14ac:dyDescent="0.2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BK2440" s="4"/>
    </row>
    <row r="2441" spans="1:63" ht="12.75" x14ac:dyDescent="0.2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BK2441" s="4"/>
    </row>
    <row r="2442" spans="1:63" ht="12.75" x14ac:dyDescent="0.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BK2442" s="4"/>
    </row>
    <row r="2443" spans="1:63" ht="12.75" x14ac:dyDescent="0.2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BK2443" s="4"/>
    </row>
    <row r="2444" spans="1:63" ht="12.75" x14ac:dyDescent="0.2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BK2444" s="4"/>
    </row>
    <row r="2445" spans="1:63" ht="12.75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BK2445" s="4"/>
    </row>
    <row r="2446" spans="1:63" ht="12.75" x14ac:dyDescent="0.2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BK2446" s="4"/>
    </row>
    <row r="2447" spans="1:63" ht="12.75" x14ac:dyDescent="0.2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BK2447" s="4"/>
    </row>
    <row r="2448" spans="1:63" ht="12.75" x14ac:dyDescent="0.2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BK2448" s="4"/>
    </row>
    <row r="2449" spans="1:63" ht="12.75" x14ac:dyDescent="0.2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BK2449" s="4"/>
    </row>
    <row r="2450" spans="1:63" ht="12.75" x14ac:dyDescent="0.2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BK2450" s="4"/>
    </row>
    <row r="2451" spans="1:63" ht="12.75" x14ac:dyDescent="0.2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BK2451" s="4"/>
    </row>
    <row r="2452" spans="1:63" ht="12.75" x14ac:dyDescent="0.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BK2452" s="4"/>
    </row>
    <row r="2453" spans="1:63" ht="12.75" x14ac:dyDescent="0.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BK2453" s="4"/>
    </row>
    <row r="2454" spans="1:63" ht="12.75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BK2454" s="4"/>
    </row>
    <row r="2455" spans="1:63" ht="12.75" x14ac:dyDescent="0.2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BK2455" s="4"/>
    </row>
    <row r="2456" spans="1:63" ht="12.75" x14ac:dyDescent="0.2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BK2456" s="4"/>
    </row>
    <row r="2457" spans="1:63" ht="12.75" x14ac:dyDescent="0.2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BK2457" s="4"/>
    </row>
    <row r="2458" spans="1:63" ht="12.75" x14ac:dyDescent="0.2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BK2458" s="4"/>
    </row>
    <row r="2459" spans="1:63" ht="12.75" x14ac:dyDescent="0.2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BK2459" s="4"/>
    </row>
    <row r="2460" spans="1:63" ht="12.75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BK2460" s="4"/>
    </row>
    <row r="2461" spans="1:63" ht="12.75" x14ac:dyDescent="0.2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BK2461" s="4"/>
    </row>
    <row r="2462" spans="1:63" ht="12.75" x14ac:dyDescent="0.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BK2462" s="4"/>
    </row>
    <row r="2463" spans="1:63" ht="12.75" x14ac:dyDescent="0.2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BK2463" s="4"/>
    </row>
    <row r="2464" spans="1:63" ht="12.75" x14ac:dyDescent="0.2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BK2464" s="4"/>
    </row>
    <row r="2465" spans="1:63" ht="12.75" x14ac:dyDescent="0.2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BK2465" s="4"/>
    </row>
    <row r="2466" spans="1:63" ht="12.75" x14ac:dyDescent="0.2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BK2466" s="4"/>
    </row>
    <row r="2467" spans="1:63" ht="12.75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BK2467" s="4"/>
    </row>
    <row r="2468" spans="1:63" ht="12.75" x14ac:dyDescent="0.2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BK2468" s="4"/>
    </row>
    <row r="2469" spans="1:63" ht="12.75" x14ac:dyDescent="0.2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BK2469" s="4"/>
    </row>
    <row r="2470" spans="1:63" ht="12.75" x14ac:dyDescent="0.2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BK2470" s="4"/>
    </row>
    <row r="2471" spans="1:63" ht="12.75" x14ac:dyDescent="0.2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BK2471" s="4"/>
    </row>
    <row r="2472" spans="1:63" ht="12.75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BK2472" s="4"/>
    </row>
    <row r="2473" spans="1:63" ht="12.75" x14ac:dyDescent="0.2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BK2473" s="4"/>
    </row>
    <row r="2474" spans="1:63" ht="12.75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BK2474" s="4"/>
    </row>
    <row r="2475" spans="1:63" ht="12.75" x14ac:dyDescent="0.2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BK2475" s="4"/>
    </row>
    <row r="2476" spans="1:63" ht="12.75" x14ac:dyDescent="0.2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BK2476" s="4"/>
    </row>
    <row r="2477" spans="1:63" ht="12.75" x14ac:dyDescent="0.2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BK2477" s="4"/>
    </row>
    <row r="2478" spans="1:63" ht="12.75" x14ac:dyDescent="0.2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BK2478" s="4"/>
    </row>
    <row r="2479" spans="1:63" ht="12.75" x14ac:dyDescent="0.2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BK2479" s="4"/>
    </row>
    <row r="2480" spans="1:63" ht="12.75" x14ac:dyDescent="0.2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BK2480" s="4"/>
    </row>
    <row r="2481" spans="1:63" ht="12.75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BK2481" s="4"/>
    </row>
    <row r="2482" spans="1:63" ht="12.75" x14ac:dyDescent="0.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BK2482" s="4"/>
    </row>
    <row r="2483" spans="1:63" ht="12.75" x14ac:dyDescent="0.2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BK2483" s="4"/>
    </row>
    <row r="2484" spans="1:63" ht="12.75" x14ac:dyDescent="0.2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BK2484" s="4"/>
    </row>
    <row r="2485" spans="1:63" ht="12.75" x14ac:dyDescent="0.2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BK2485" s="4"/>
    </row>
    <row r="2486" spans="1:63" ht="12.75" x14ac:dyDescent="0.2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BK2486" s="4"/>
    </row>
    <row r="2487" spans="1:63" ht="12.75" x14ac:dyDescent="0.2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BK2487" s="4"/>
    </row>
    <row r="2488" spans="1:63" ht="12.75" x14ac:dyDescent="0.2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BK2488" s="4"/>
    </row>
    <row r="2489" spans="1:63" ht="12.75" x14ac:dyDescent="0.2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BK2489" s="4"/>
    </row>
    <row r="2490" spans="1:63" ht="12.75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BK2490" s="4"/>
    </row>
    <row r="2491" spans="1:63" ht="12.75" x14ac:dyDescent="0.2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BK2491" s="4"/>
    </row>
    <row r="2492" spans="1:63" ht="12.75" x14ac:dyDescent="0.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BK2492" s="4"/>
    </row>
    <row r="2493" spans="1:63" ht="12.75" x14ac:dyDescent="0.2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BK2493" s="4"/>
    </row>
    <row r="2494" spans="1:63" ht="12.75" x14ac:dyDescent="0.2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BK2494" s="4"/>
    </row>
    <row r="2495" spans="1:63" ht="12.75" x14ac:dyDescent="0.2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BK2495" s="4"/>
    </row>
    <row r="2496" spans="1:63" ht="12.75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BK2496" s="4"/>
    </row>
    <row r="2497" spans="1:63" ht="12.75" x14ac:dyDescent="0.2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BK2497" s="4"/>
    </row>
    <row r="2498" spans="1:63" ht="12.75" x14ac:dyDescent="0.2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BK2498" s="4"/>
    </row>
    <row r="2499" spans="1:63" ht="12.75" x14ac:dyDescent="0.2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BK2499" s="4"/>
    </row>
    <row r="2500" spans="1:63" ht="12.75" x14ac:dyDescent="0.2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BK2500" s="4"/>
    </row>
    <row r="2501" spans="1:63" ht="12.75" x14ac:dyDescent="0.2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BK2501" s="4"/>
    </row>
    <row r="2502" spans="1:63" ht="12.75" x14ac:dyDescent="0.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BK2502" s="4"/>
    </row>
    <row r="2503" spans="1:63" ht="12.75" x14ac:dyDescent="0.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BK2503" s="4"/>
    </row>
    <row r="2504" spans="1:63" ht="12.75" x14ac:dyDescent="0.2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BK2504" s="4"/>
    </row>
    <row r="2505" spans="1:63" ht="12.75" x14ac:dyDescent="0.2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BK2505" s="4"/>
    </row>
    <row r="2506" spans="1:63" ht="12.75" x14ac:dyDescent="0.2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BK2506" s="4"/>
    </row>
    <row r="2507" spans="1:63" ht="12.75" x14ac:dyDescent="0.2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BK2507" s="4"/>
    </row>
    <row r="2508" spans="1:63" ht="12.75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BK2508" s="4"/>
    </row>
    <row r="2509" spans="1:63" ht="12.75" x14ac:dyDescent="0.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BK2509" s="4"/>
    </row>
    <row r="2510" spans="1:63" ht="12.75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BK2510" s="4"/>
    </row>
    <row r="2511" spans="1:63" ht="12.75" x14ac:dyDescent="0.2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BK2511" s="4"/>
    </row>
    <row r="2512" spans="1:63" ht="12.75" x14ac:dyDescent="0.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BK2512" s="4"/>
    </row>
    <row r="2513" spans="1:63" ht="12.75" x14ac:dyDescent="0.2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BK2513" s="4"/>
    </row>
    <row r="2514" spans="1:63" ht="12.75" x14ac:dyDescent="0.2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BK2514" s="4"/>
    </row>
    <row r="2515" spans="1:63" ht="12.75" x14ac:dyDescent="0.2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BK2515" s="4"/>
    </row>
    <row r="2516" spans="1:63" ht="12.75" x14ac:dyDescent="0.2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BK2516" s="4"/>
    </row>
    <row r="2517" spans="1:63" ht="12.75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BK2517" s="4"/>
    </row>
    <row r="2518" spans="1:63" ht="12.75" x14ac:dyDescent="0.2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BK2518" s="4"/>
    </row>
    <row r="2519" spans="1:63" ht="12.75" x14ac:dyDescent="0.2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BK2519" s="4"/>
    </row>
    <row r="2520" spans="1:63" ht="12.75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BK2520" s="4"/>
    </row>
    <row r="2521" spans="1:63" ht="12.75" x14ac:dyDescent="0.2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BK2521" s="4"/>
    </row>
    <row r="2522" spans="1:63" ht="12.75" x14ac:dyDescent="0.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BK2522" s="4"/>
    </row>
    <row r="2523" spans="1:63" ht="12.75" x14ac:dyDescent="0.2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BK2523" s="4"/>
    </row>
    <row r="2524" spans="1:63" ht="12.75" x14ac:dyDescent="0.2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BK2524" s="4"/>
    </row>
    <row r="2525" spans="1:63" ht="12.75" x14ac:dyDescent="0.2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BK2525" s="4"/>
    </row>
    <row r="2526" spans="1:63" ht="12.75" x14ac:dyDescent="0.2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BK2526" s="4"/>
    </row>
    <row r="2527" spans="1:63" ht="12.75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BK2527" s="4"/>
    </row>
    <row r="2528" spans="1:63" ht="12.75" x14ac:dyDescent="0.2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BK2528" s="4"/>
    </row>
    <row r="2529" spans="1:63" ht="12.75" x14ac:dyDescent="0.2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BK2529" s="4"/>
    </row>
    <row r="2530" spans="1:63" ht="12.75" x14ac:dyDescent="0.2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BK2530" s="4"/>
    </row>
    <row r="2531" spans="1:63" ht="12.75" x14ac:dyDescent="0.2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BK2531" s="4"/>
    </row>
    <row r="2532" spans="1:63" ht="12.75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BK2532" s="4"/>
    </row>
    <row r="2533" spans="1:63" ht="12.75" x14ac:dyDescent="0.2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BK2533" s="4"/>
    </row>
    <row r="2534" spans="1:63" ht="12.75" x14ac:dyDescent="0.2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BK2534" s="4"/>
    </row>
    <row r="2535" spans="1:63" ht="12.75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BK2535" s="4"/>
    </row>
    <row r="2536" spans="1:63" ht="12.75" x14ac:dyDescent="0.2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BK2536" s="4"/>
    </row>
    <row r="2537" spans="1:63" ht="12.75" x14ac:dyDescent="0.2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BK2537" s="4"/>
    </row>
    <row r="2538" spans="1:63" ht="12.75" x14ac:dyDescent="0.2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BK2538" s="4"/>
    </row>
    <row r="2539" spans="1:63" ht="12.75" x14ac:dyDescent="0.2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BK2539" s="4"/>
    </row>
    <row r="2540" spans="1:63" ht="12.75" x14ac:dyDescent="0.2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BK2540" s="4"/>
    </row>
    <row r="2541" spans="1:63" ht="12.75" x14ac:dyDescent="0.2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BK2541" s="4"/>
    </row>
    <row r="2542" spans="1:63" ht="12.75" x14ac:dyDescent="0.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BK2542" s="4"/>
    </row>
    <row r="2543" spans="1:63" ht="12.75" x14ac:dyDescent="0.2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BK2543" s="4"/>
    </row>
    <row r="2544" spans="1:63" ht="12.75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BK2544" s="4"/>
    </row>
    <row r="2545" spans="1:63" ht="12.75" x14ac:dyDescent="0.2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BK2545" s="4"/>
    </row>
    <row r="2546" spans="1:63" ht="12.75" x14ac:dyDescent="0.2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BK2546" s="4"/>
    </row>
    <row r="2547" spans="1:63" ht="12.75" x14ac:dyDescent="0.2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BK2547" s="4"/>
    </row>
    <row r="2548" spans="1:63" ht="12.75" x14ac:dyDescent="0.2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BK2548" s="4"/>
    </row>
    <row r="2549" spans="1:63" ht="12.75" x14ac:dyDescent="0.2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BK2549" s="4"/>
    </row>
    <row r="2550" spans="1:63" ht="12.75" x14ac:dyDescent="0.2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BK2550" s="4"/>
    </row>
    <row r="2551" spans="1:63" ht="12.75" x14ac:dyDescent="0.2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BK2551" s="4"/>
    </row>
    <row r="2552" spans="1:63" ht="12.75" x14ac:dyDescent="0.2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BK2552" s="4"/>
    </row>
    <row r="2553" spans="1:63" ht="12.75" x14ac:dyDescent="0.2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BK2553" s="4"/>
    </row>
    <row r="2554" spans="1:63" ht="12.75" x14ac:dyDescent="0.2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BK2554" s="4"/>
    </row>
    <row r="2555" spans="1:63" ht="12.75" x14ac:dyDescent="0.2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BK2555" s="4"/>
    </row>
    <row r="2556" spans="1:63" ht="12.75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BK2556" s="4"/>
    </row>
    <row r="2557" spans="1:63" ht="12.75" x14ac:dyDescent="0.2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BK2557" s="4"/>
    </row>
    <row r="2558" spans="1:63" ht="12.75" x14ac:dyDescent="0.2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BK2558" s="4"/>
    </row>
    <row r="2559" spans="1:63" ht="12.75" x14ac:dyDescent="0.2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BK2559" s="4"/>
    </row>
    <row r="2560" spans="1:63" ht="12.75" x14ac:dyDescent="0.2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BK2560" s="4"/>
    </row>
    <row r="2561" spans="1:63" ht="12.75" x14ac:dyDescent="0.2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BK2561" s="4"/>
    </row>
    <row r="2562" spans="1:63" ht="12.75" x14ac:dyDescent="0.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BK2562" s="4"/>
    </row>
    <row r="2563" spans="1:63" ht="12.75" x14ac:dyDescent="0.2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BK2563" s="4"/>
    </row>
    <row r="2564" spans="1:63" ht="12.75" x14ac:dyDescent="0.2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BK2564" s="4"/>
    </row>
    <row r="2565" spans="1:63" ht="12.75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BK2565" s="4"/>
    </row>
    <row r="2566" spans="1:63" ht="12.75" x14ac:dyDescent="0.2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BK2566" s="4"/>
    </row>
    <row r="2567" spans="1:63" ht="12.75" x14ac:dyDescent="0.2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BK2567" s="4"/>
    </row>
    <row r="2568" spans="1:63" ht="12.75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BK2568" s="4"/>
    </row>
    <row r="2569" spans="1:63" ht="12.75" x14ac:dyDescent="0.2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BK2569" s="4"/>
    </row>
    <row r="2570" spans="1:63" ht="12.75" x14ac:dyDescent="0.2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BK2570" s="4"/>
    </row>
    <row r="2571" spans="1:63" ht="12.75" x14ac:dyDescent="0.2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BK2571" s="4"/>
    </row>
    <row r="2572" spans="1:63" ht="12.75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BK2572" s="4"/>
    </row>
    <row r="2573" spans="1:63" ht="12.75" x14ac:dyDescent="0.2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BK2573" s="4"/>
    </row>
    <row r="2574" spans="1:63" ht="12.75" x14ac:dyDescent="0.2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BK2574" s="4"/>
    </row>
    <row r="2575" spans="1:63" ht="12.75" x14ac:dyDescent="0.2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BK2575" s="4"/>
    </row>
    <row r="2576" spans="1:63" ht="12.75" x14ac:dyDescent="0.2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BK2576" s="4"/>
    </row>
    <row r="2577" spans="1:63" ht="12.75" x14ac:dyDescent="0.2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BK2577" s="4"/>
    </row>
    <row r="2578" spans="1:63" ht="12.75" x14ac:dyDescent="0.2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BK2578" s="4"/>
    </row>
    <row r="2579" spans="1:63" ht="12.75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BK2579" s="4"/>
    </row>
    <row r="2580" spans="1:63" ht="12.75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BK2580" s="4"/>
    </row>
    <row r="2581" spans="1:63" ht="12.75" x14ac:dyDescent="0.2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BK2581" s="4"/>
    </row>
    <row r="2582" spans="1:63" ht="12.75" x14ac:dyDescent="0.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BK2582" s="4"/>
    </row>
    <row r="2583" spans="1:63" ht="12.75" x14ac:dyDescent="0.2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BK2583" s="4"/>
    </row>
    <row r="2584" spans="1:63" ht="12.75" x14ac:dyDescent="0.2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BK2584" s="4"/>
    </row>
    <row r="2585" spans="1:63" ht="12.75" x14ac:dyDescent="0.2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BK2585" s="4"/>
    </row>
    <row r="2586" spans="1:63" ht="12.75" x14ac:dyDescent="0.2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BK2586" s="4"/>
    </row>
    <row r="2587" spans="1:63" ht="12.75" x14ac:dyDescent="0.2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BK2587" s="4"/>
    </row>
    <row r="2588" spans="1:63" ht="12.75" x14ac:dyDescent="0.2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BK2588" s="4"/>
    </row>
    <row r="2589" spans="1:63" ht="12.75" x14ac:dyDescent="0.2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BK2589" s="4"/>
    </row>
    <row r="2590" spans="1:63" ht="12.75" x14ac:dyDescent="0.2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BK2590" s="4"/>
    </row>
    <row r="2591" spans="1:63" ht="12.75" x14ac:dyDescent="0.2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BK2591" s="4"/>
    </row>
    <row r="2592" spans="1:63" ht="12.75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BK2592" s="4"/>
    </row>
    <row r="2593" spans="1:63" ht="12.75" x14ac:dyDescent="0.2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BK2593" s="4"/>
    </row>
    <row r="2594" spans="1:63" ht="12.75" x14ac:dyDescent="0.2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BK2594" s="4"/>
    </row>
    <row r="2595" spans="1:63" ht="12.75" x14ac:dyDescent="0.2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BK2595" s="4"/>
    </row>
    <row r="2596" spans="1:63" ht="12.75" x14ac:dyDescent="0.2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BK2596" s="4"/>
    </row>
    <row r="2597" spans="1:63" ht="12.75" x14ac:dyDescent="0.2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BK2597" s="4"/>
    </row>
    <row r="2598" spans="1:63" ht="12.75" x14ac:dyDescent="0.2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BK2598" s="4"/>
    </row>
    <row r="2599" spans="1:63" ht="12.75" x14ac:dyDescent="0.2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BK2599" s="4"/>
    </row>
    <row r="2600" spans="1:63" ht="12.75" x14ac:dyDescent="0.2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BK2600" s="4"/>
    </row>
    <row r="2601" spans="1:63" ht="12.75" x14ac:dyDescent="0.2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BK2601" s="4"/>
    </row>
    <row r="2602" spans="1:63" ht="12.75" x14ac:dyDescent="0.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BK2602" s="4"/>
    </row>
    <row r="2603" spans="1:63" ht="12.75" x14ac:dyDescent="0.2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BK2603" s="4"/>
    </row>
    <row r="2604" spans="1:63" ht="12.75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BK2604" s="4"/>
    </row>
    <row r="2605" spans="1:63" ht="12.75" x14ac:dyDescent="0.2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BK2605" s="4"/>
    </row>
    <row r="2606" spans="1:63" ht="12.75" x14ac:dyDescent="0.2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BK2606" s="4"/>
    </row>
    <row r="2607" spans="1:63" ht="12.75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BK2607" s="4"/>
    </row>
    <row r="2608" spans="1:63" ht="12.75" x14ac:dyDescent="0.2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BK2608" s="4"/>
    </row>
    <row r="2609" spans="1:63" ht="12.75" x14ac:dyDescent="0.2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BK2609" s="4"/>
    </row>
    <row r="2610" spans="1:63" ht="12.75" x14ac:dyDescent="0.2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BK2610" s="4"/>
    </row>
    <row r="2611" spans="1:63" ht="12.75" x14ac:dyDescent="0.2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BK2611" s="4"/>
    </row>
    <row r="2612" spans="1:63" ht="12.75" x14ac:dyDescent="0.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BK2612" s="4"/>
    </row>
    <row r="2613" spans="1:63" ht="12.75" x14ac:dyDescent="0.2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BK2613" s="4"/>
    </row>
    <row r="2614" spans="1:63" ht="12.75" x14ac:dyDescent="0.2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BK2614" s="4"/>
    </row>
    <row r="2615" spans="1:63" ht="12.75" x14ac:dyDescent="0.2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BK2615" s="4"/>
    </row>
    <row r="2616" spans="1:63" ht="12.75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BK2616" s="4"/>
    </row>
    <row r="2617" spans="1:63" ht="12.75" x14ac:dyDescent="0.2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BK2617" s="4"/>
    </row>
    <row r="2618" spans="1:63" ht="12.75" x14ac:dyDescent="0.2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BK2618" s="4"/>
    </row>
    <row r="2619" spans="1:63" ht="12.75" x14ac:dyDescent="0.2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BK2619" s="4"/>
    </row>
    <row r="2620" spans="1:63" ht="12.75" x14ac:dyDescent="0.2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BK2620" s="4"/>
    </row>
    <row r="2621" spans="1:63" ht="12.75" x14ac:dyDescent="0.2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BK2621" s="4"/>
    </row>
    <row r="2622" spans="1:63" ht="12.75" x14ac:dyDescent="0.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BK2622" s="4"/>
    </row>
    <row r="2623" spans="1:63" ht="12.75" x14ac:dyDescent="0.2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BK2623" s="4"/>
    </row>
    <row r="2624" spans="1:63" ht="12.75" x14ac:dyDescent="0.2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BK2624" s="4"/>
    </row>
    <row r="2625" spans="1:63" ht="12.75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BK2625" s="4"/>
    </row>
    <row r="2626" spans="1:63" ht="12.75" x14ac:dyDescent="0.2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BK2626" s="4"/>
    </row>
    <row r="2627" spans="1:63" ht="12.75" x14ac:dyDescent="0.2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BK2627" s="4"/>
    </row>
    <row r="2628" spans="1:63" ht="12.75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BK2628" s="4"/>
    </row>
    <row r="2629" spans="1:63" ht="12.75" x14ac:dyDescent="0.2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BK2629" s="4"/>
    </row>
    <row r="2630" spans="1:63" ht="12.75" x14ac:dyDescent="0.2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BK2630" s="4"/>
    </row>
    <row r="2631" spans="1:63" ht="12.75" x14ac:dyDescent="0.2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BK2631" s="4"/>
    </row>
    <row r="2632" spans="1:63" ht="12.75" x14ac:dyDescent="0.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BK2632" s="4"/>
    </row>
    <row r="2633" spans="1:63" ht="12.75" x14ac:dyDescent="0.2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BK2633" s="4"/>
    </row>
    <row r="2634" spans="1:63" ht="12.75" x14ac:dyDescent="0.2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BK2634" s="4"/>
    </row>
    <row r="2635" spans="1:63" ht="12.75" x14ac:dyDescent="0.2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BK2635" s="4"/>
    </row>
    <row r="2636" spans="1:63" ht="12.75" x14ac:dyDescent="0.2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BK2636" s="4"/>
    </row>
    <row r="2637" spans="1:63" ht="12.75" x14ac:dyDescent="0.2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BK2637" s="4"/>
    </row>
    <row r="2638" spans="1:63" ht="12.75" x14ac:dyDescent="0.2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BK2638" s="4"/>
    </row>
    <row r="2639" spans="1:63" ht="12.75" x14ac:dyDescent="0.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BK2639" s="4"/>
    </row>
    <row r="2640" spans="1:63" ht="12.75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BK2640" s="4"/>
    </row>
    <row r="2641" spans="1:63" ht="12.75" x14ac:dyDescent="0.2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BK2641" s="4"/>
    </row>
    <row r="2642" spans="1:63" ht="12.75" x14ac:dyDescent="0.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BK2642" s="4"/>
    </row>
    <row r="2643" spans="1:63" ht="12.75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BK2643" s="4"/>
    </row>
    <row r="2644" spans="1:63" ht="12.75" x14ac:dyDescent="0.2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BK2644" s="4"/>
    </row>
    <row r="2645" spans="1:63" ht="12.75" x14ac:dyDescent="0.2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BK2645" s="4"/>
    </row>
    <row r="2646" spans="1:63" ht="12.75" x14ac:dyDescent="0.2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BK2646" s="4"/>
    </row>
    <row r="2647" spans="1:63" ht="12.75" x14ac:dyDescent="0.2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BK2647" s="4"/>
    </row>
    <row r="2648" spans="1:63" ht="12.75" x14ac:dyDescent="0.2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BK2648" s="4"/>
    </row>
    <row r="2649" spans="1:63" ht="12.75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BK2649" s="4"/>
    </row>
    <row r="2650" spans="1:63" ht="12.75" x14ac:dyDescent="0.2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BK2650" s="4"/>
    </row>
    <row r="2651" spans="1:63" ht="12.75" x14ac:dyDescent="0.2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BK2651" s="4"/>
    </row>
    <row r="2652" spans="1:63" ht="12.75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BK2652" s="4"/>
    </row>
    <row r="2653" spans="1:63" ht="12.75" x14ac:dyDescent="0.2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BK2653" s="4"/>
    </row>
    <row r="2654" spans="1:63" ht="12.75" x14ac:dyDescent="0.2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BK2654" s="4"/>
    </row>
    <row r="2655" spans="1:63" ht="12.75" x14ac:dyDescent="0.2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BK2655" s="4"/>
    </row>
    <row r="2656" spans="1:63" ht="12.75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BK2656" s="4"/>
    </row>
    <row r="2657" spans="1:63" ht="12.75" x14ac:dyDescent="0.2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BK2657" s="4"/>
    </row>
    <row r="2658" spans="1:63" ht="12.75" x14ac:dyDescent="0.2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BK2658" s="4"/>
    </row>
    <row r="2659" spans="1:63" ht="12.75" x14ac:dyDescent="0.2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BK2659" s="4"/>
    </row>
    <row r="2660" spans="1:63" ht="12.75" x14ac:dyDescent="0.2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BK2660" s="4"/>
    </row>
    <row r="2661" spans="1:63" ht="12.75" x14ac:dyDescent="0.2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BK2661" s="4"/>
    </row>
    <row r="2662" spans="1:63" ht="12.75" x14ac:dyDescent="0.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BK2662" s="4"/>
    </row>
    <row r="2663" spans="1:63" ht="12.75" x14ac:dyDescent="0.2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BK2663" s="4"/>
    </row>
    <row r="2664" spans="1:63" ht="12.75" x14ac:dyDescent="0.2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BK2664" s="4"/>
    </row>
    <row r="2665" spans="1:63" ht="12.75" x14ac:dyDescent="0.2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BK2665" s="4"/>
    </row>
    <row r="2666" spans="1:63" ht="12.75" x14ac:dyDescent="0.2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BK2666" s="4"/>
    </row>
    <row r="2667" spans="1:63" ht="12.75" x14ac:dyDescent="0.2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BK2667" s="4"/>
    </row>
    <row r="2668" spans="1:63" ht="12.75" x14ac:dyDescent="0.2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BK2668" s="4"/>
    </row>
    <row r="2669" spans="1:63" ht="12.75" x14ac:dyDescent="0.2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BK2669" s="4"/>
    </row>
    <row r="2670" spans="1:63" ht="12.75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BK2670" s="4"/>
    </row>
    <row r="2671" spans="1:63" ht="12.75" x14ac:dyDescent="0.2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BK2671" s="4"/>
    </row>
    <row r="2672" spans="1:63" ht="12.75" x14ac:dyDescent="0.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BK2672" s="4"/>
    </row>
    <row r="2673" spans="1:63" ht="12.75" x14ac:dyDescent="0.2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BK2673" s="4"/>
    </row>
    <row r="2674" spans="1:63" ht="12.75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BK2674" s="4"/>
    </row>
    <row r="2675" spans="1:63" ht="12.75" x14ac:dyDescent="0.2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BK2675" s="4"/>
    </row>
    <row r="2676" spans="1:63" ht="12.75" x14ac:dyDescent="0.2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BK2676" s="4"/>
    </row>
    <row r="2677" spans="1:63" ht="12.75" x14ac:dyDescent="0.2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BK2677" s="4"/>
    </row>
    <row r="2678" spans="1:63" ht="12.75" x14ac:dyDescent="0.2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BK2678" s="4"/>
    </row>
    <row r="2679" spans="1:63" ht="12.75" x14ac:dyDescent="0.2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BK2679" s="4"/>
    </row>
    <row r="2680" spans="1:63" ht="12.75" x14ac:dyDescent="0.2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BK2680" s="4"/>
    </row>
    <row r="2681" spans="1:63" ht="12.75" x14ac:dyDescent="0.2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BK2681" s="4"/>
    </row>
    <row r="2682" spans="1:63" ht="12.75" x14ac:dyDescent="0.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BK2682" s="4"/>
    </row>
    <row r="2683" spans="1:63" ht="12.75" x14ac:dyDescent="0.2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BK2683" s="4"/>
    </row>
    <row r="2684" spans="1:63" ht="12.75" x14ac:dyDescent="0.2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BK2684" s="4"/>
    </row>
    <row r="2685" spans="1:63" ht="12.75" x14ac:dyDescent="0.2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BK2685" s="4"/>
    </row>
    <row r="2686" spans="1:63" ht="12.75" x14ac:dyDescent="0.2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BK2686" s="4"/>
    </row>
    <row r="2687" spans="1:63" ht="12.75" x14ac:dyDescent="0.2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BK2687" s="4"/>
    </row>
    <row r="2688" spans="1:63" ht="12.75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BK2688" s="4"/>
    </row>
    <row r="2689" spans="1:63" ht="12.75" x14ac:dyDescent="0.2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BK2689" s="4"/>
    </row>
    <row r="2690" spans="1:63" ht="12.75" x14ac:dyDescent="0.2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BK2690" s="4"/>
    </row>
    <row r="2691" spans="1:63" ht="12.75" x14ac:dyDescent="0.2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BK2691" s="4"/>
    </row>
    <row r="2692" spans="1:63" ht="12.75" x14ac:dyDescent="0.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BK2692" s="4"/>
    </row>
    <row r="2693" spans="1:63" ht="12.75" x14ac:dyDescent="0.2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BK2693" s="4"/>
    </row>
    <row r="2694" spans="1:63" ht="12.75" x14ac:dyDescent="0.2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BK2694" s="4"/>
    </row>
    <row r="2695" spans="1:63" ht="12.75" x14ac:dyDescent="0.2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BK2695" s="4"/>
    </row>
    <row r="2696" spans="1:63" ht="12.75" x14ac:dyDescent="0.2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BK2696" s="4"/>
    </row>
    <row r="2697" spans="1:63" ht="12.75" x14ac:dyDescent="0.2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BK2697" s="4"/>
    </row>
    <row r="2698" spans="1:63" ht="12.75" x14ac:dyDescent="0.2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BK2698" s="4"/>
    </row>
    <row r="2699" spans="1:63" ht="12.75" x14ac:dyDescent="0.2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BK2699" s="4"/>
    </row>
    <row r="2700" spans="1:63" ht="12.75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BK2700" s="4"/>
    </row>
    <row r="2701" spans="1:63" ht="12.75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BK2701" s="4"/>
    </row>
    <row r="2702" spans="1:63" ht="12.75" x14ac:dyDescent="0.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BK2702" s="4"/>
    </row>
    <row r="2703" spans="1:63" ht="12.75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BK2703" s="4"/>
    </row>
    <row r="2704" spans="1:63" ht="12.75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BK2704" s="4"/>
    </row>
    <row r="2705" spans="1:63" ht="12.75" x14ac:dyDescent="0.2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BK2705" s="4"/>
    </row>
    <row r="2706" spans="1:63" ht="12.75" x14ac:dyDescent="0.2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BK2706" s="4"/>
    </row>
    <row r="2707" spans="1:63" ht="12.75" x14ac:dyDescent="0.2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BK2707" s="4"/>
    </row>
    <row r="2708" spans="1:63" ht="12.75" x14ac:dyDescent="0.2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BK2708" s="4"/>
    </row>
    <row r="2709" spans="1:63" ht="12.75" x14ac:dyDescent="0.2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BK2709" s="4"/>
    </row>
    <row r="2710" spans="1:63" ht="12.75" x14ac:dyDescent="0.2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BK2710" s="4"/>
    </row>
    <row r="2711" spans="1:63" ht="12.75" x14ac:dyDescent="0.2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BK2711" s="4"/>
    </row>
    <row r="2712" spans="1:63" ht="12.75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BK2712" s="4"/>
    </row>
    <row r="2713" spans="1:63" ht="12.75" x14ac:dyDescent="0.2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BK2713" s="4"/>
    </row>
    <row r="2714" spans="1:63" ht="12.75" x14ac:dyDescent="0.2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BK2714" s="4"/>
    </row>
    <row r="2715" spans="1:63" ht="12.75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BK2715" s="4"/>
    </row>
    <row r="2716" spans="1:63" ht="12.75" x14ac:dyDescent="0.2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BK2716" s="4"/>
    </row>
    <row r="2717" spans="1:63" ht="12.75" x14ac:dyDescent="0.2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BK2717" s="4"/>
    </row>
    <row r="2718" spans="1:63" ht="12.75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BK2718" s="4"/>
    </row>
    <row r="2719" spans="1:63" ht="12.75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BK2719" s="4"/>
    </row>
    <row r="2720" spans="1:63" ht="12.75" x14ac:dyDescent="0.2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BK2720" s="4"/>
    </row>
    <row r="2721" spans="1:63" ht="12.75" x14ac:dyDescent="0.2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BK2721" s="4"/>
    </row>
    <row r="2722" spans="1:63" ht="12.75" x14ac:dyDescent="0.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BK2722" s="4"/>
    </row>
    <row r="2723" spans="1:63" ht="12.75" x14ac:dyDescent="0.2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BK2723" s="4"/>
    </row>
    <row r="2724" spans="1:63" ht="12.75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BK2724" s="4"/>
    </row>
    <row r="2725" spans="1:63" ht="12.75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BK2725" s="4"/>
    </row>
    <row r="2726" spans="1:63" ht="12.75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BK2726" s="4"/>
    </row>
    <row r="2727" spans="1:63" ht="12.75" x14ac:dyDescent="0.2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BK2727" s="4"/>
    </row>
    <row r="2728" spans="1:63" ht="12.75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BK2728" s="4"/>
    </row>
    <row r="2729" spans="1:63" ht="12.75" x14ac:dyDescent="0.2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BK2729" s="4"/>
    </row>
    <row r="2730" spans="1:63" ht="12.75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BK2730" s="4"/>
    </row>
    <row r="2731" spans="1:63" ht="12.75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BK2731" s="4"/>
    </row>
    <row r="2732" spans="1:63" ht="12.75" x14ac:dyDescent="0.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BK2732" s="4"/>
    </row>
    <row r="2733" spans="1:63" ht="12.75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BK2733" s="4"/>
    </row>
    <row r="2734" spans="1:63" ht="12.75" x14ac:dyDescent="0.2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BK2734" s="4"/>
    </row>
    <row r="2735" spans="1:63" ht="12.75" x14ac:dyDescent="0.2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BK2735" s="4"/>
    </row>
    <row r="2736" spans="1:63" ht="12.75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BK2736" s="4"/>
    </row>
    <row r="2737" spans="1:63" ht="12.75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BK2737" s="4"/>
    </row>
    <row r="2738" spans="1:63" ht="12.75" x14ac:dyDescent="0.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BK2738" s="4"/>
    </row>
    <row r="2739" spans="1:63" ht="12.75" x14ac:dyDescent="0.2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BK2739" s="4"/>
    </row>
    <row r="2740" spans="1:63" ht="12.75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BK2740" s="4"/>
    </row>
    <row r="2741" spans="1:63" ht="12.75" x14ac:dyDescent="0.2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BK2741" s="4"/>
    </row>
    <row r="2742" spans="1:63" ht="12.75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BK2742" s="4"/>
    </row>
    <row r="2743" spans="1:63" ht="12.75" x14ac:dyDescent="0.2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BK2743" s="4"/>
    </row>
    <row r="2744" spans="1:63" ht="12.75" x14ac:dyDescent="0.2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BK2744" s="4"/>
    </row>
    <row r="2745" spans="1:63" ht="12.75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BK2745" s="4"/>
    </row>
    <row r="2746" spans="1:63" ht="12.75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BK2746" s="4"/>
    </row>
    <row r="2747" spans="1:63" ht="12.75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BK2747" s="4"/>
    </row>
    <row r="2748" spans="1:63" ht="12.75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BK2748" s="4"/>
    </row>
    <row r="2749" spans="1:63" ht="12.75" x14ac:dyDescent="0.2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BK2749" s="4"/>
    </row>
    <row r="2750" spans="1:63" ht="12.75" x14ac:dyDescent="0.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BK2750" s="4"/>
    </row>
    <row r="2751" spans="1:63" ht="12.75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BK2751" s="4"/>
    </row>
    <row r="2752" spans="1:63" ht="12.75" x14ac:dyDescent="0.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BK2752" s="4"/>
    </row>
    <row r="2753" spans="1:63" ht="12.75" x14ac:dyDescent="0.2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BK2753" s="4"/>
    </row>
    <row r="2754" spans="1:63" ht="12.75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BK2754" s="4"/>
    </row>
    <row r="2755" spans="1:63" ht="12.75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BK2755" s="4"/>
    </row>
    <row r="2756" spans="1:63" ht="12.75" x14ac:dyDescent="0.2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BK2756" s="4"/>
    </row>
    <row r="2757" spans="1:63" ht="12.75" x14ac:dyDescent="0.2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BK2757" s="4"/>
    </row>
    <row r="2758" spans="1:63" ht="12.75" x14ac:dyDescent="0.2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BK2758" s="4"/>
    </row>
    <row r="2759" spans="1:63" ht="12.75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BK2759" s="4"/>
    </row>
    <row r="2760" spans="1:63" ht="12.75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BK2760" s="4"/>
    </row>
    <row r="2761" spans="1:63" ht="12.75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BK2761" s="4"/>
    </row>
    <row r="2762" spans="1:63" ht="12.75" x14ac:dyDescent="0.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BK2762" s="4"/>
    </row>
    <row r="2763" spans="1:63" ht="12.75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BK2763" s="4"/>
    </row>
    <row r="2764" spans="1:63" ht="12.75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BK2764" s="4"/>
    </row>
    <row r="2765" spans="1:63" ht="12.75" x14ac:dyDescent="0.2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BK2765" s="4"/>
    </row>
    <row r="2766" spans="1:63" ht="12.75" x14ac:dyDescent="0.2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BK2766" s="4"/>
    </row>
    <row r="2767" spans="1:63" ht="12.75" x14ac:dyDescent="0.2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BK2767" s="4"/>
    </row>
    <row r="2768" spans="1:63" ht="12.75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BK2768" s="4"/>
    </row>
    <row r="2769" spans="1:63" ht="12.75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BK2769" s="4"/>
    </row>
    <row r="2770" spans="1:63" ht="12.75" x14ac:dyDescent="0.2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BK2770" s="4"/>
    </row>
    <row r="2771" spans="1:63" ht="12.75" x14ac:dyDescent="0.2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BK2771" s="4"/>
    </row>
    <row r="2772" spans="1:63" ht="12.75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BK2772" s="4"/>
    </row>
    <row r="2773" spans="1:63" ht="12.75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BK2773" s="4"/>
    </row>
    <row r="2774" spans="1:63" ht="12.75" x14ac:dyDescent="0.2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BK2774" s="4"/>
    </row>
    <row r="2775" spans="1:63" ht="12.75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BK2775" s="4"/>
    </row>
    <row r="2776" spans="1:63" ht="12.75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BK2776" s="4"/>
    </row>
    <row r="2777" spans="1:63" ht="12.75" x14ac:dyDescent="0.2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BK2777" s="4"/>
    </row>
    <row r="2778" spans="1:63" ht="12.75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BK2778" s="4"/>
    </row>
    <row r="2779" spans="1:63" ht="12.75" x14ac:dyDescent="0.2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BK2779" s="4"/>
    </row>
    <row r="2780" spans="1:63" ht="12.75" x14ac:dyDescent="0.2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BK2780" s="4"/>
    </row>
    <row r="2781" spans="1:63" ht="12.75" x14ac:dyDescent="0.2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BK2781" s="4"/>
    </row>
    <row r="2782" spans="1:63" ht="12.75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BK2782" s="4"/>
    </row>
    <row r="2783" spans="1:63" ht="12.75" x14ac:dyDescent="0.2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BK2783" s="4"/>
    </row>
    <row r="2784" spans="1:63" ht="12.75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BK2784" s="4"/>
    </row>
    <row r="2785" spans="1:63" ht="12.75" x14ac:dyDescent="0.2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BK2785" s="4"/>
    </row>
    <row r="2786" spans="1:63" ht="12.75" x14ac:dyDescent="0.2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BK2786" s="4"/>
    </row>
    <row r="2787" spans="1:63" ht="12.75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BK2787" s="4"/>
    </row>
    <row r="2788" spans="1:63" ht="12.75" x14ac:dyDescent="0.2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BK2788" s="4"/>
    </row>
    <row r="2789" spans="1:63" ht="12.75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BK2789" s="4"/>
    </row>
    <row r="2790" spans="1:63" ht="12.75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BK2790" s="4"/>
    </row>
    <row r="2791" spans="1:63" ht="12.75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BK2791" s="4"/>
    </row>
    <row r="2792" spans="1:63" ht="12.75" x14ac:dyDescent="0.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BK2792" s="4"/>
    </row>
    <row r="2793" spans="1:63" ht="12.75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BK2793" s="4"/>
    </row>
    <row r="2794" spans="1:63" ht="12.75" x14ac:dyDescent="0.2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BK2794" s="4"/>
    </row>
    <row r="2795" spans="1:63" ht="12.75" x14ac:dyDescent="0.2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BK2795" s="4"/>
    </row>
    <row r="2796" spans="1:63" ht="12.75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BK2796" s="4"/>
    </row>
    <row r="2797" spans="1:63" ht="12.75" x14ac:dyDescent="0.2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BK2797" s="4"/>
    </row>
    <row r="2798" spans="1:63" ht="12.75" x14ac:dyDescent="0.2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BK2798" s="4"/>
    </row>
    <row r="2799" spans="1:63" ht="12.75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BK2799" s="4"/>
    </row>
    <row r="2800" spans="1:63" ht="12.75" x14ac:dyDescent="0.2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BK2800" s="4"/>
    </row>
    <row r="2801" spans="1:63" ht="12.75" x14ac:dyDescent="0.2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BK2801" s="4"/>
    </row>
    <row r="2802" spans="1:63" ht="12.75" x14ac:dyDescent="0.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BK2802" s="4"/>
    </row>
    <row r="2803" spans="1:63" ht="12.75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BK2803" s="4"/>
    </row>
    <row r="2804" spans="1:63" ht="12.75" x14ac:dyDescent="0.2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BK2804" s="4"/>
    </row>
    <row r="2805" spans="1:63" ht="12.75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BK2805" s="4"/>
    </row>
    <row r="2806" spans="1:63" ht="12.75" x14ac:dyDescent="0.2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BK2806" s="4"/>
    </row>
    <row r="2807" spans="1:63" ht="12.75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BK2807" s="4"/>
    </row>
    <row r="2808" spans="1:63" ht="12.75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BK2808" s="4"/>
    </row>
    <row r="2809" spans="1:63" ht="12.75" x14ac:dyDescent="0.2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BK2809" s="4"/>
    </row>
    <row r="2810" spans="1:63" ht="12.75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BK2810" s="4"/>
    </row>
    <row r="2811" spans="1:63" ht="12.75" x14ac:dyDescent="0.2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BK2811" s="4"/>
    </row>
    <row r="2812" spans="1:63" ht="12.75" x14ac:dyDescent="0.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BK2812" s="4"/>
    </row>
    <row r="2813" spans="1:63" ht="12.75" x14ac:dyDescent="0.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BK2813" s="4"/>
    </row>
    <row r="2814" spans="1:63" ht="12.75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BK2814" s="4"/>
    </row>
    <row r="2815" spans="1:63" ht="12.75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BK2815" s="4"/>
    </row>
    <row r="2816" spans="1:63" ht="12.75" x14ac:dyDescent="0.2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BK2816" s="4"/>
    </row>
    <row r="2817" spans="1:63" ht="12.75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BK2817" s="4"/>
    </row>
    <row r="2818" spans="1:63" ht="12.75" x14ac:dyDescent="0.2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BK2818" s="4"/>
    </row>
    <row r="2819" spans="1:63" ht="12.75" x14ac:dyDescent="0.2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BK2819" s="4"/>
    </row>
    <row r="2820" spans="1:63" ht="12.75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BK2820" s="4"/>
    </row>
    <row r="2821" spans="1:63" ht="12.75" x14ac:dyDescent="0.2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BK2821" s="4"/>
    </row>
    <row r="2822" spans="1:63" ht="12.75" x14ac:dyDescent="0.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BK2822" s="4"/>
    </row>
    <row r="2823" spans="1:63" ht="12.75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BK2823" s="4"/>
    </row>
    <row r="2824" spans="1:63" ht="12.75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BK2824" s="4"/>
    </row>
    <row r="2825" spans="1:63" ht="12.75" x14ac:dyDescent="0.2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BK2825" s="4"/>
    </row>
    <row r="2826" spans="1:63" ht="12.75" x14ac:dyDescent="0.2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BK2826" s="4"/>
    </row>
    <row r="2827" spans="1:63" ht="12.75" x14ac:dyDescent="0.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BK2827" s="4"/>
    </row>
    <row r="2828" spans="1:63" ht="12.75" x14ac:dyDescent="0.2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BK2828" s="4"/>
    </row>
    <row r="2829" spans="1:63" ht="12.75" x14ac:dyDescent="0.2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BK2829" s="4"/>
    </row>
    <row r="2830" spans="1:63" ht="12.75" x14ac:dyDescent="0.2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BK2830" s="4"/>
    </row>
    <row r="2831" spans="1:63" ht="12.75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BK2831" s="4"/>
    </row>
    <row r="2832" spans="1:63" ht="12.75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BK2832" s="4"/>
    </row>
    <row r="2833" spans="1:63" ht="12.75" x14ac:dyDescent="0.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BK2833" s="4"/>
    </row>
    <row r="2834" spans="1:63" ht="12.75" x14ac:dyDescent="0.2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BK2834" s="4"/>
    </row>
    <row r="2835" spans="1:63" ht="12.75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BK2835" s="4"/>
    </row>
    <row r="2836" spans="1:63" ht="12.75" x14ac:dyDescent="0.2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BK2836" s="4"/>
    </row>
    <row r="2837" spans="1:63" ht="12.75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BK2837" s="4"/>
    </row>
    <row r="2838" spans="1:63" ht="12.75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BK2838" s="4"/>
    </row>
    <row r="2839" spans="1:63" ht="12.75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BK2839" s="4"/>
    </row>
    <row r="2840" spans="1:63" ht="12.75" x14ac:dyDescent="0.2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BK2840" s="4"/>
    </row>
    <row r="2841" spans="1:63" ht="12.75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BK2841" s="4"/>
    </row>
    <row r="2842" spans="1:63" ht="12.75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BK2842" s="4"/>
    </row>
    <row r="2843" spans="1:63" ht="12.75" x14ac:dyDescent="0.2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BK2843" s="4"/>
    </row>
    <row r="2844" spans="1:63" ht="12.75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BK2844" s="4"/>
    </row>
    <row r="2845" spans="1:63" ht="12.75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BK2845" s="4"/>
    </row>
    <row r="2846" spans="1:63" ht="12.75" x14ac:dyDescent="0.2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BK2846" s="4"/>
    </row>
    <row r="2847" spans="1:63" ht="12.75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BK2847" s="4"/>
    </row>
    <row r="2848" spans="1:63" ht="12.75" x14ac:dyDescent="0.2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BK2848" s="4"/>
    </row>
    <row r="2849" spans="1:63" ht="12.75" x14ac:dyDescent="0.2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BK2849" s="4"/>
    </row>
    <row r="2850" spans="1:63" ht="12.75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BK2850" s="4"/>
    </row>
    <row r="2851" spans="1:63" ht="12.75" x14ac:dyDescent="0.2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BK2851" s="4"/>
    </row>
    <row r="2852" spans="1:63" ht="12.75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BK2852" s="4"/>
    </row>
    <row r="2853" spans="1:63" ht="12.75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BK2853" s="4"/>
    </row>
    <row r="2854" spans="1:63" ht="12.75" x14ac:dyDescent="0.2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BK2854" s="4"/>
    </row>
    <row r="2855" spans="1:63" ht="12.75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BK2855" s="4"/>
    </row>
    <row r="2856" spans="1:63" ht="12.75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BK2856" s="4"/>
    </row>
    <row r="2857" spans="1:63" ht="12.75" x14ac:dyDescent="0.2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BK2857" s="4"/>
    </row>
    <row r="2858" spans="1:63" ht="12.75" x14ac:dyDescent="0.2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BK2858" s="4"/>
    </row>
    <row r="2859" spans="1:63" ht="12.75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BK2859" s="4"/>
    </row>
    <row r="2860" spans="1:63" ht="12.75" x14ac:dyDescent="0.2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BK2860" s="4"/>
    </row>
    <row r="2861" spans="1:63" ht="12.75" x14ac:dyDescent="0.2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BK2861" s="4"/>
    </row>
    <row r="2862" spans="1:63" ht="12.75" x14ac:dyDescent="0.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BK2862" s="4"/>
    </row>
    <row r="2863" spans="1:63" ht="12.75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BK2863" s="4"/>
    </row>
    <row r="2864" spans="1:63" ht="12.75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BK2864" s="4"/>
    </row>
    <row r="2865" spans="1:63" ht="12.75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BK2865" s="4"/>
    </row>
    <row r="2866" spans="1:63" ht="12.75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BK2866" s="4"/>
    </row>
    <row r="2867" spans="1:63" ht="12.75" x14ac:dyDescent="0.2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BK2867" s="4"/>
    </row>
    <row r="2868" spans="1:63" ht="12.75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BK2868" s="4"/>
    </row>
    <row r="2869" spans="1:63" ht="12.75" x14ac:dyDescent="0.2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BK2869" s="4"/>
    </row>
    <row r="2870" spans="1:63" ht="12.75" x14ac:dyDescent="0.2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BK2870" s="4"/>
    </row>
    <row r="2871" spans="1:63" ht="12.75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BK2871" s="4"/>
    </row>
    <row r="2872" spans="1:63" ht="12.75" x14ac:dyDescent="0.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BK2872" s="4"/>
    </row>
    <row r="2873" spans="1:63" ht="12.75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BK2873" s="4"/>
    </row>
    <row r="2874" spans="1:63" ht="12.75" x14ac:dyDescent="0.2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BK2874" s="4"/>
    </row>
    <row r="2875" spans="1:63" ht="12.75" x14ac:dyDescent="0.2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BK2875" s="4"/>
    </row>
    <row r="2876" spans="1:63" ht="12.75" x14ac:dyDescent="0.2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BK2876" s="4"/>
    </row>
    <row r="2877" spans="1:63" ht="12.75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BK2877" s="4"/>
    </row>
    <row r="2878" spans="1:63" ht="12.75" x14ac:dyDescent="0.2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BK2878" s="4"/>
    </row>
    <row r="2879" spans="1:63" ht="12.75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BK2879" s="4"/>
    </row>
    <row r="2880" spans="1:63" ht="12.75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BK2880" s="4"/>
    </row>
    <row r="2881" spans="1:63" ht="12.75" x14ac:dyDescent="0.2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BK2881" s="4"/>
    </row>
    <row r="2882" spans="1:63" ht="12.75" x14ac:dyDescent="0.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BK2882" s="4"/>
    </row>
    <row r="2883" spans="1:63" ht="12.75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BK2883" s="4"/>
    </row>
    <row r="2884" spans="1:63" ht="12.75" x14ac:dyDescent="0.2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BK2884" s="4"/>
    </row>
    <row r="2885" spans="1:63" ht="12.75" x14ac:dyDescent="0.2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BK2885" s="4"/>
    </row>
    <row r="2886" spans="1:63" ht="12.75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BK2886" s="4"/>
    </row>
    <row r="2887" spans="1:63" ht="12.75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BK2887" s="4"/>
    </row>
    <row r="2888" spans="1:63" ht="12.75" x14ac:dyDescent="0.2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BK2888" s="4"/>
    </row>
    <row r="2889" spans="1:63" ht="12.75" x14ac:dyDescent="0.2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BK2889" s="4"/>
    </row>
    <row r="2890" spans="1:63" ht="12.75" x14ac:dyDescent="0.2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BK2890" s="4"/>
    </row>
    <row r="2891" spans="1:63" ht="12.75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BK2891" s="4"/>
    </row>
    <row r="2892" spans="1:63" ht="12.75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BK2892" s="4"/>
    </row>
    <row r="2893" spans="1:63" ht="12.75" x14ac:dyDescent="0.2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BK2893" s="4"/>
    </row>
    <row r="2894" spans="1:63" ht="12.75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BK2894" s="4"/>
    </row>
    <row r="2895" spans="1:63" ht="12.75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BK2895" s="4"/>
    </row>
    <row r="2896" spans="1:63" ht="12.75" x14ac:dyDescent="0.2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BK2896" s="4"/>
    </row>
    <row r="2897" spans="1:63" ht="12.75" x14ac:dyDescent="0.2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BK2897" s="4"/>
    </row>
    <row r="2898" spans="1:63" ht="12.75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BK2898" s="4"/>
    </row>
    <row r="2899" spans="1:63" ht="12.75" x14ac:dyDescent="0.2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BK2899" s="4"/>
    </row>
    <row r="2900" spans="1:63" ht="12.75" x14ac:dyDescent="0.2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BK2900" s="4"/>
    </row>
    <row r="2901" spans="1:63" ht="12.75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BK2901" s="4"/>
    </row>
    <row r="2902" spans="1:63" ht="12.75" x14ac:dyDescent="0.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BK2902" s="4"/>
    </row>
    <row r="2903" spans="1:63" ht="12.75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BK2903" s="4"/>
    </row>
    <row r="2904" spans="1:63" ht="12.75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BK2904" s="4"/>
    </row>
    <row r="2905" spans="1:63" ht="12.75" x14ac:dyDescent="0.2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BK2905" s="4"/>
    </row>
    <row r="2906" spans="1:63" ht="12.75" x14ac:dyDescent="0.2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BK2906" s="4"/>
    </row>
    <row r="2907" spans="1:63" ht="12.75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BK2907" s="4"/>
    </row>
    <row r="2908" spans="1:63" ht="12.75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BK2908" s="4"/>
    </row>
    <row r="2909" spans="1:63" ht="12.75" x14ac:dyDescent="0.2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BK2909" s="4"/>
    </row>
    <row r="2910" spans="1:63" ht="12.75" x14ac:dyDescent="0.2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BK2910" s="4"/>
    </row>
    <row r="2911" spans="1:63" ht="12.75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BK2911" s="4"/>
    </row>
    <row r="2912" spans="1:63" ht="12.75" x14ac:dyDescent="0.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BK2912" s="4"/>
    </row>
    <row r="2913" spans="1:63" ht="12.75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BK2913" s="4"/>
    </row>
    <row r="2914" spans="1:63" ht="12.75" x14ac:dyDescent="0.2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BK2914" s="4"/>
    </row>
    <row r="2915" spans="1:63" ht="12.75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BK2915" s="4"/>
    </row>
    <row r="2916" spans="1:63" ht="12.75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BK2916" s="4"/>
    </row>
    <row r="2917" spans="1:63" ht="12.75" x14ac:dyDescent="0.2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BK2917" s="4"/>
    </row>
    <row r="2918" spans="1:63" ht="12.75" x14ac:dyDescent="0.2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BK2918" s="4"/>
    </row>
    <row r="2919" spans="1:63" ht="12.75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BK2919" s="4"/>
    </row>
    <row r="2920" spans="1:63" ht="12.75" x14ac:dyDescent="0.2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BK2920" s="4"/>
    </row>
    <row r="2921" spans="1:63" ht="12.75" x14ac:dyDescent="0.2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BK2921" s="4"/>
    </row>
    <row r="2922" spans="1:63" ht="12.75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BK2922" s="4"/>
    </row>
    <row r="2923" spans="1:63" ht="12.75" x14ac:dyDescent="0.2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BK2923" s="4"/>
    </row>
    <row r="2924" spans="1:63" ht="12.75" x14ac:dyDescent="0.2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BK2924" s="4"/>
    </row>
    <row r="2925" spans="1:63" ht="12.75" x14ac:dyDescent="0.2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BK2925" s="4"/>
    </row>
    <row r="2926" spans="1:63" ht="12.75" x14ac:dyDescent="0.2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BK2926" s="4"/>
    </row>
    <row r="2927" spans="1:63" ht="12.75" x14ac:dyDescent="0.2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BK2927" s="4"/>
    </row>
    <row r="2928" spans="1:63" ht="12.75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BK2928" s="4"/>
    </row>
    <row r="2929" spans="1:63" ht="12.75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BK2929" s="4"/>
    </row>
    <row r="2930" spans="1:63" ht="12.75" x14ac:dyDescent="0.2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BK2930" s="4"/>
    </row>
    <row r="2931" spans="1:63" ht="12.75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BK2931" s="4"/>
    </row>
    <row r="2932" spans="1:63" ht="12.75" x14ac:dyDescent="0.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BK2932" s="4"/>
    </row>
    <row r="2933" spans="1:63" ht="12.75" x14ac:dyDescent="0.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BK2933" s="4"/>
    </row>
    <row r="2934" spans="1:63" ht="12.75" x14ac:dyDescent="0.2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BK2934" s="4"/>
    </row>
    <row r="2935" spans="1:63" ht="12.75" x14ac:dyDescent="0.2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BK2935" s="4"/>
    </row>
    <row r="2936" spans="1:63" ht="12.75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BK2936" s="4"/>
    </row>
    <row r="2937" spans="1:63" ht="12.75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BK2937" s="4"/>
    </row>
    <row r="2938" spans="1:63" ht="12.75" x14ac:dyDescent="0.2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BK2938" s="4"/>
    </row>
    <row r="2939" spans="1:63" ht="12.75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BK2939" s="4"/>
    </row>
    <row r="2940" spans="1:63" ht="12.75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BK2940" s="4"/>
    </row>
    <row r="2941" spans="1:63" ht="12.75" x14ac:dyDescent="0.2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BK2941" s="4"/>
    </row>
    <row r="2942" spans="1:63" ht="12.75" x14ac:dyDescent="0.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BK2942" s="4"/>
    </row>
    <row r="2943" spans="1:63" ht="12.75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BK2943" s="4"/>
    </row>
    <row r="2944" spans="1:63" ht="12.75" x14ac:dyDescent="0.2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BK2944" s="4"/>
    </row>
    <row r="2945" spans="1:63" ht="12.75" x14ac:dyDescent="0.2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BK2945" s="4"/>
    </row>
    <row r="2946" spans="1:63" ht="12.75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BK2946" s="4"/>
    </row>
    <row r="2947" spans="1:63" ht="12.75" x14ac:dyDescent="0.2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BK2947" s="4"/>
    </row>
    <row r="2948" spans="1:63" ht="12.75" x14ac:dyDescent="0.2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BK2948" s="4"/>
    </row>
    <row r="2949" spans="1:63" ht="12.75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BK2949" s="4"/>
    </row>
    <row r="2950" spans="1:63" ht="12.75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BK2950" s="4"/>
    </row>
    <row r="2951" spans="1:63" ht="12.75" x14ac:dyDescent="0.2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BK2951" s="4"/>
    </row>
    <row r="2952" spans="1:63" ht="12.75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BK2952" s="4"/>
    </row>
    <row r="2953" spans="1:63" ht="12.75" x14ac:dyDescent="0.2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BK2953" s="4"/>
    </row>
    <row r="2954" spans="1:63" ht="12.75" x14ac:dyDescent="0.2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BK2954" s="4"/>
    </row>
    <row r="2955" spans="1:63" ht="12.75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BK2955" s="4"/>
    </row>
    <row r="2956" spans="1:63" ht="12.75" x14ac:dyDescent="0.2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BK2956" s="4"/>
    </row>
    <row r="2957" spans="1:63" ht="12.75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BK2957" s="4"/>
    </row>
    <row r="2958" spans="1:63" ht="12.75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BK2958" s="4"/>
    </row>
    <row r="2959" spans="1:63" ht="12.75" x14ac:dyDescent="0.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BK2959" s="4"/>
    </row>
    <row r="2960" spans="1:63" ht="12.75" x14ac:dyDescent="0.2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BK2960" s="4"/>
    </row>
    <row r="2961" spans="1:63" ht="12.75" x14ac:dyDescent="0.2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BK2961" s="4"/>
    </row>
    <row r="2962" spans="1:63" ht="12.75" x14ac:dyDescent="0.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BK2962" s="4"/>
    </row>
    <row r="2963" spans="1:63" ht="12.75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BK2963" s="4"/>
    </row>
    <row r="2964" spans="1:63" ht="12.75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BK2964" s="4"/>
    </row>
    <row r="2965" spans="1:63" ht="12.75" x14ac:dyDescent="0.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BK2965" s="4"/>
    </row>
    <row r="2966" spans="1:63" ht="12.75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BK2966" s="4"/>
    </row>
    <row r="2967" spans="1:63" ht="12.75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BK2967" s="4"/>
    </row>
    <row r="2968" spans="1:63" ht="12.75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BK2968" s="4"/>
    </row>
    <row r="2969" spans="1:63" ht="12.75" x14ac:dyDescent="0.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BK2969" s="4"/>
    </row>
    <row r="2970" spans="1:63" ht="12.75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BK2970" s="4"/>
    </row>
    <row r="2971" spans="1:63" ht="12.75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BK2971" s="4"/>
    </row>
    <row r="2972" spans="1:63" ht="12.75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BK2972" s="4"/>
    </row>
    <row r="2973" spans="1:63" ht="12.75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BK2973" s="4"/>
    </row>
    <row r="2974" spans="1:63" ht="12.75" x14ac:dyDescent="0.2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BK2974" s="4"/>
    </row>
    <row r="2975" spans="1:63" ht="12.75" x14ac:dyDescent="0.2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BK2975" s="4"/>
    </row>
    <row r="2976" spans="1:63" ht="12.75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BK2976" s="4"/>
    </row>
    <row r="2977" spans="1:63" ht="12.75" x14ac:dyDescent="0.2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BK2977" s="4"/>
    </row>
    <row r="2978" spans="1:63" ht="12.75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BK2978" s="4"/>
    </row>
    <row r="2979" spans="1:63" ht="12.75" x14ac:dyDescent="0.2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BK2979" s="4"/>
    </row>
    <row r="2980" spans="1:63" ht="12.75" x14ac:dyDescent="0.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BK2980" s="4"/>
    </row>
    <row r="2981" spans="1:63" ht="12.75" x14ac:dyDescent="0.2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BK2981" s="4"/>
    </row>
    <row r="2982" spans="1:63" ht="12.75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BK2982" s="4"/>
    </row>
    <row r="2983" spans="1:63" ht="12.75" x14ac:dyDescent="0.2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BK2983" s="4"/>
    </row>
    <row r="2984" spans="1:63" ht="12.75" x14ac:dyDescent="0.2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BK2984" s="4"/>
    </row>
    <row r="2985" spans="1:63" ht="12.75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BK2985" s="4"/>
    </row>
    <row r="2986" spans="1:63" ht="12.75" x14ac:dyDescent="0.2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BK2986" s="4"/>
    </row>
    <row r="2987" spans="1:63" ht="12.75" x14ac:dyDescent="0.2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BK2987" s="4"/>
    </row>
    <row r="2988" spans="1:63" ht="12.75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BK2988" s="4"/>
    </row>
    <row r="2989" spans="1:63" ht="12.75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BK2989" s="4"/>
    </row>
    <row r="2990" spans="1:63" ht="12.75" x14ac:dyDescent="0.2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BK2990" s="4"/>
    </row>
    <row r="2991" spans="1:63" ht="12.75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BK2991" s="4"/>
    </row>
    <row r="2992" spans="1:63" ht="12.75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BK2992" s="4"/>
    </row>
    <row r="2993" spans="1:63" ht="12.75" x14ac:dyDescent="0.2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BK2993" s="4"/>
    </row>
    <row r="2994" spans="1:63" ht="12.75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BK2994" s="4"/>
    </row>
    <row r="2995" spans="1:63" ht="12.75" x14ac:dyDescent="0.2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BK2995" s="4"/>
    </row>
    <row r="2996" spans="1:63" ht="12.75" x14ac:dyDescent="0.2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BK2996" s="4"/>
    </row>
    <row r="2997" spans="1:63" ht="12.75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BK2997" s="4"/>
    </row>
    <row r="2998" spans="1:63" ht="12.75" x14ac:dyDescent="0.2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BK2998" s="4"/>
    </row>
    <row r="2999" spans="1:63" ht="12.75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BK2999" s="4"/>
    </row>
    <row r="3000" spans="1:63" ht="12.75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BK3000" s="4"/>
    </row>
    <row r="3001" spans="1:63" ht="12.75" x14ac:dyDescent="0.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BK3001" s="4"/>
    </row>
    <row r="3002" spans="1:63" ht="12.75" x14ac:dyDescent="0.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BK3002" s="4"/>
    </row>
    <row r="3003" spans="1:63" ht="12.75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BK3003" s="4"/>
    </row>
    <row r="3004" spans="1:63" ht="12.75" x14ac:dyDescent="0.2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BK3004" s="4"/>
    </row>
    <row r="3005" spans="1:63" ht="12.75" x14ac:dyDescent="0.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BK3005" s="4"/>
    </row>
    <row r="3006" spans="1:63" ht="12.75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BK3006" s="4"/>
    </row>
    <row r="3007" spans="1:63" ht="12.75" x14ac:dyDescent="0.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BK3007" s="4"/>
    </row>
    <row r="3008" spans="1:63" ht="12.75" x14ac:dyDescent="0.2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BK3008" s="4"/>
    </row>
    <row r="3009" spans="1:63" ht="12.75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BK3009" s="4"/>
    </row>
    <row r="3010" spans="1:63" ht="12.75" x14ac:dyDescent="0.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BK3010" s="4"/>
    </row>
    <row r="3011" spans="1:63" ht="12.75" x14ac:dyDescent="0.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BK3011" s="4"/>
    </row>
    <row r="3012" spans="1:63" ht="12.75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BK3012" s="4"/>
    </row>
    <row r="3013" spans="1:63" ht="12.75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BK3013" s="4"/>
    </row>
    <row r="3014" spans="1:63" ht="12.75" x14ac:dyDescent="0.2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BK3014" s="4"/>
    </row>
    <row r="3015" spans="1:63" ht="12.75" x14ac:dyDescent="0.2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BK3015" s="4"/>
    </row>
    <row r="3016" spans="1:63" ht="12.75" x14ac:dyDescent="0.2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BK3016" s="4"/>
    </row>
    <row r="3017" spans="1:63" ht="12.75" x14ac:dyDescent="0.2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BK3017" s="4"/>
    </row>
    <row r="3018" spans="1:63" ht="12.75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BK3018" s="4"/>
    </row>
    <row r="3019" spans="1:63" ht="12.75" x14ac:dyDescent="0.2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BK3019" s="4"/>
    </row>
    <row r="3020" spans="1:63" ht="12.75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BK3020" s="4"/>
    </row>
    <row r="3021" spans="1:63" ht="12.75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BK3021" s="4"/>
    </row>
    <row r="3022" spans="1:63" ht="12.75" x14ac:dyDescent="0.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BK3022" s="4"/>
    </row>
    <row r="3023" spans="1:63" ht="12.75" x14ac:dyDescent="0.2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BK3023" s="4"/>
    </row>
    <row r="3024" spans="1:63" ht="12.75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BK3024" s="4"/>
    </row>
    <row r="3025" spans="1:63" ht="12.75" x14ac:dyDescent="0.2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BK3025" s="4"/>
    </row>
    <row r="3026" spans="1:63" ht="12.75" x14ac:dyDescent="0.2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BK3026" s="4"/>
    </row>
    <row r="3027" spans="1:63" ht="12.75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BK3027" s="4"/>
    </row>
    <row r="3028" spans="1:63" ht="12.75" x14ac:dyDescent="0.2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BK3028" s="4"/>
    </row>
    <row r="3029" spans="1:63" ht="12.75" x14ac:dyDescent="0.2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BK3029" s="4"/>
    </row>
    <row r="3030" spans="1:63" ht="12.75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BK3030" s="4"/>
    </row>
    <row r="3031" spans="1:63" ht="12.75" x14ac:dyDescent="0.2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BK3031" s="4"/>
    </row>
    <row r="3032" spans="1:63" ht="12.75" x14ac:dyDescent="0.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BK3032" s="4"/>
    </row>
    <row r="3033" spans="1:63" ht="12.75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BK3033" s="4"/>
    </row>
    <row r="3034" spans="1:63" ht="12.75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BK3034" s="4"/>
    </row>
    <row r="3035" spans="1:63" ht="12.75" x14ac:dyDescent="0.2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BK3035" s="4"/>
    </row>
    <row r="3036" spans="1:63" ht="12.75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BK3036" s="4"/>
    </row>
    <row r="3037" spans="1:63" ht="12.75" x14ac:dyDescent="0.2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BK3037" s="4"/>
    </row>
    <row r="3038" spans="1:63" ht="12.75" x14ac:dyDescent="0.2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BK3038" s="4"/>
    </row>
    <row r="3039" spans="1:63" ht="12.75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BK3039" s="4"/>
    </row>
    <row r="3040" spans="1:63" ht="12.75" x14ac:dyDescent="0.2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BK3040" s="4"/>
    </row>
    <row r="3041" spans="1:63" ht="12.75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BK3041" s="4"/>
    </row>
    <row r="3042" spans="1:63" ht="12.75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BK3042" s="4"/>
    </row>
    <row r="3043" spans="1:63" ht="12.75" x14ac:dyDescent="0.2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BK3043" s="4"/>
    </row>
    <row r="3044" spans="1:63" ht="12.75" x14ac:dyDescent="0.2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BK3044" s="4"/>
    </row>
    <row r="3045" spans="1:63" ht="12.75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BK3045" s="4"/>
    </row>
    <row r="3046" spans="1:63" ht="12.75" x14ac:dyDescent="0.2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BK3046" s="4"/>
    </row>
    <row r="3047" spans="1:63" ht="12.75" x14ac:dyDescent="0.2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BK3047" s="4"/>
    </row>
    <row r="3048" spans="1:63" ht="12.75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BK3048" s="4"/>
    </row>
    <row r="3049" spans="1:63" ht="12.75" x14ac:dyDescent="0.2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BK3049" s="4"/>
    </row>
    <row r="3050" spans="1:63" ht="12.75" x14ac:dyDescent="0.2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BK3050" s="4"/>
    </row>
    <row r="3051" spans="1:63" ht="12.75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BK3051" s="4"/>
    </row>
    <row r="3052" spans="1:63" ht="12.75" x14ac:dyDescent="0.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BK3052" s="4"/>
    </row>
    <row r="3053" spans="1:63" ht="12.75" x14ac:dyDescent="0.2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BK3053" s="4"/>
    </row>
    <row r="3054" spans="1:63" ht="12.75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BK3054" s="4"/>
    </row>
    <row r="3055" spans="1:63" ht="12.75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BK3055" s="4"/>
    </row>
    <row r="3056" spans="1:63" ht="12.75" x14ac:dyDescent="0.2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BK3056" s="4"/>
    </row>
    <row r="3057" spans="1:63" ht="12.75" x14ac:dyDescent="0.2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BK3057" s="4"/>
    </row>
    <row r="3058" spans="1:63" ht="12.75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BK3058" s="4"/>
    </row>
    <row r="3059" spans="1:63" ht="12.75" x14ac:dyDescent="0.2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BK3059" s="4"/>
    </row>
    <row r="3060" spans="1:63" ht="12.75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BK3060" s="4"/>
    </row>
    <row r="3061" spans="1:63" ht="12.75" x14ac:dyDescent="0.2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BK3061" s="4"/>
    </row>
    <row r="3062" spans="1:63" ht="12.75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BK3062" s="4"/>
    </row>
    <row r="3063" spans="1:63" ht="12.75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BK3063" s="4"/>
    </row>
    <row r="3064" spans="1:63" ht="12.75" x14ac:dyDescent="0.2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BK3064" s="4"/>
    </row>
    <row r="3065" spans="1:63" ht="12.75" x14ac:dyDescent="0.2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BK3065" s="4"/>
    </row>
    <row r="3066" spans="1:63" ht="12.75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BK3066" s="4"/>
    </row>
    <row r="3067" spans="1:63" ht="12.75" x14ac:dyDescent="0.2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BK3067" s="4"/>
    </row>
    <row r="3068" spans="1:63" ht="12.75" x14ac:dyDescent="0.2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BK3068" s="4"/>
    </row>
    <row r="3069" spans="1:63" ht="12.75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BK3069" s="4"/>
    </row>
    <row r="3070" spans="1:63" ht="12.75" x14ac:dyDescent="0.2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BK3070" s="4"/>
    </row>
    <row r="3071" spans="1:63" ht="12.75" x14ac:dyDescent="0.2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BK3071" s="4"/>
    </row>
    <row r="3072" spans="1:63" ht="12.75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BK3072" s="4"/>
    </row>
    <row r="3073" spans="1:63" ht="12.75" x14ac:dyDescent="0.2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BK3073" s="4"/>
    </row>
    <row r="3074" spans="1:63" ht="12.75" x14ac:dyDescent="0.2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BK3074" s="4"/>
    </row>
    <row r="3075" spans="1:63" ht="12.75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BK3075" s="4"/>
    </row>
    <row r="3076" spans="1:63" ht="12.75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BK3076" s="4"/>
    </row>
    <row r="3077" spans="1:63" ht="12.75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BK3077" s="4"/>
    </row>
    <row r="3078" spans="1:63" ht="12.75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BK3078" s="4"/>
    </row>
    <row r="3079" spans="1:63" ht="12.75" x14ac:dyDescent="0.2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BK3079" s="4"/>
    </row>
    <row r="3080" spans="1:63" ht="12.75" x14ac:dyDescent="0.2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BK3080" s="4"/>
    </row>
    <row r="3081" spans="1:63" ht="12.75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BK3081" s="4"/>
    </row>
    <row r="3082" spans="1:63" ht="12.75" x14ac:dyDescent="0.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BK3082" s="4"/>
    </row>
    <row r="3083" spans="1:63" ht="12.75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BK3083" s="4"/>
    </row>
    <row r="3084" spans="1:63" ht="12.75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BK3084" s="4"/>
    </row>
    <row r="3085" spans="1:63" ht="12.75" x14ac:dyDescent="0.2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BK3085" s="4"/>
    </row>
    <row r="3086" spans="1:63" ht="12.75" x14ac:dyDescent="0.2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BK3086" s="4"/>
    </row>
    <row r="3087" spans="1:63" ht="12.75" x14ac:dyDescent="0.2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BK3087" s="4"/>
    </row>
    <row r="3088" spans="1:63" ht="12.75" x14ac:dyDescent="0.2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BK3088" s="4"/>
    </row>
    <row r="3089" spans="1:63" ht="12.75" x14ac:dyDescent="0.2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BK3089" s="4"/>
    </row>
    <row r="3090" spans="1:63" ht="12.75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BK3090" s="4"/>
    </row>
    <row r="3091" spans="1:63" ht="12.75" x14ac:dyDescent="0.2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BK3091" s="4"/>
    </row>
    <row r="3092" spans="1:63" ht="12.75" x14ac:dyDescent="0.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BK3092" s="4"/>
    </row>
    <row r="3093" spans="1:63" ht="12.75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BK3093" s="4"/>
    </row>
    <row r="3094" spans="1:63" ht="12.75" x14ac:dyDescent="0.2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BK3094" s="4"/>
    </row>
    <row r="3095" spans="1:63" ht="12.75" x14ac:dyDescent="0.2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BK3095" s="4"/>
    </row>
    <row r="3096" spans="1:63" ht="12.75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BK3096" s="4"/>
    </row>
    <row r="3097" spans="1:63" ht="12.75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BK3097" s="4"/>
    </row>
    <row r="3098" spans="1:63" ht="12.75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BK3098" s="4"/>
    </row>
    <row r="3099" spans="1:63" ht="12.75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BK3099" s="4"/>
    </row>
    <row r="3100" spans="1:63" ht="12.75" x14ac:dyDescent="0.2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BK3100" s="4"/>
    </row>
    <row r="3101" spans="1:63" ht="12.75" x14ac:dyDescent="0.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BK3101" s="4"/>
    </row>
    <row r="3102" spans="1:63" ht="12.75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BK3102" s="4"/>
    </row>
    <row r="3103" spans="1:63" ht="12.75" x14ac:dyDescent="0.2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BK3103" s="4"/>
    </row>
    <row r="3104" spans="1:63" ht="12.75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BK3104" s="4"/>
    </row>
    <row r="3105" spans="1:63" ht="12.75" x14ac:dyDescent="0.2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BK3105" s="4"/>
    </row>
    <row r="3106" spans="1:63" ht="12.75" x14ac:dyDescent="0.2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BK3106" s="4"/>
    </row>
    <row r="3107" spans="1:63" ht="12.75" x14ac:dyDescent="0.2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BK3107" s="4"/>
    </row>
    <row r="3108" spans="1:63" ht="12.75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BK3108" s="4"/>
    </row>
    <row r="3109" spans="1:63" ht="12.75" x14ac:dyDescent="0.2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BK3109" s="4"/>
    </row>
    <row r="3110" spans="1:63" ht="12.75" x14ac:dyDescent="0.2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BK3110" s="4"/>
    </row>
    <row r="3111" spans="1:63" ht="12.75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BK3111" s="4"/>
    </row>
    <row r="3112" spans="1:63" ht="12.75" x14ac:dyDescent="0.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BK3112" s="4"/>
    </row>
    <row r="3113" spans="1:63" ht="12.75" x14ac:dyDescent="0.2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BK3113" s="4"/>
    </row>
    <row r="3114" spans="1:63" ht="12.75" x14ac:dyDescent="0.2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BK3114" s="4"/>
    </row>
    <row r="3115" spans="1:63" ht="12.75" x14ac:dyDescent="0.2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BK3115" s="4"/>
    </row>
    <row r="3116" spans="1:63" ht="12.75" x14ac:dyDescent="0.2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BK3116" s="4"/>
    </row>
    <row r="3117" spans="1:63" ht="12.75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BK3117" s="4"/>
    </row>
    <row r="3118" spans="1:63" ht="12.75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BK3118" s="4"/>
    </row>
    <row r="3119" spans="1:63" ht="12.75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BK3119" s="4"/>
    </row>
    <row r="3120" spans="1:63" ht="12.75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BK3120" s="4"/>
    </row>
    <row r="3121" spans="1:63" ht="12.75" x14ac:dyDescent="0.2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BK3121" s="4"/>
    </row>
    <row r="3122" spans="1:63" ht="12.75" x14ac:dyDescent="0.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BK3122" s="4"/>
    </row>
    <row r="3123" spans="1:63" ht="12.75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BK3123" s="4"/>
    </row>
    <row r="3124" spans="1:63" ht="12.75" x14ac:dyDescent="0.2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BK3124" s="4"/>
    </row>
    <row r="3125" spans="1:63" ht="12.75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BK3125" s="4"/>
    </row>
    <row r="3126" spans="1:63" ht="12.75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BK3126" s="4"/>
    </row>
    <row r="3127" spans="1:63" ht="12.75" x14ac:dyDescent="0.2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BK3127" s="4"/>
    </row>
    <row r="3128" spans="1:63" ht="12.75" x14ac:dyDescent="0.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BK3128" s="4"/>
    </row>
    <row r="3129" spans="1:63" ht="12.75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BK3129" s="4"/>
    </row>
    <row r="3130" spans="1:63" ht="12.75" x14ac:dyDescent="0.2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BK3130" s="4"/>
    </row>
    <row r="3131" spans="1:63" ht="12.75" x14ac:dyDescent="0.2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BK3131" s="4"/>
    </row>
    <row r="3132" spans="1:63" ht="12.75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BK3132" s="4"/>
    </row>
    <row r="3133" spans="1:63" ht="12.75" x14ac:dyDescent="0.2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BK3133" s="4"/>
    </row>
    <row r="3134" spans="1:63" ht="12.75" x14ac:dyDescent="0.2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BK3134" s="4"/>
    </row>
    <row r="3135" spans="1:63" ht="12.75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BK3135" s="4"/>
    </row>
    <row r="3136" spans="1:63" ht="12.75" x14ac:dyDescent="0.2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BK3136" s="4"/>
    </row>
    <row r="3137" spans="1:63" ht="12.75" x14ac:dyDescent="0.2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BK3137" s="4"/>
    </row>
    <row r="3138" spans="1:63" ht="12.75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BK3138" s="4"/>
    </row>
    <row r="3139" spans="1:63" ht="12.75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BK3139" s="4"/>
    </row>
    <row r="3140" spans="1:63" ht="12.75" x14ac:dyDescent="0.2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BK3140" s="4"/>
    </row>
    <row r="3141" spans="1:63" ht="12.75" x14ac:dyDescent="0.2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BK3141" s="4"/>
    </row>
    <row r="3142" spans="1:63" ht="12.75" x14ac:dyDescent="0.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BK3142" s="4"/>
    </row>
    <row r="3143" spans="1:63" ht="12.75" x14ac:dyDescent="0.2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BK3143" s="4"/>
    </row>
    <row r="3144" spans="1:63" ht="12.75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BK3144" s="4"/>
    </row>
    <row r="3145" spans="1:63" ht="12.75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BK3145" s="4"/>
    </row>
    <row r="3146" spans="1:63" ht="12.75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BK3146" s="4"/>
    </row>
    <row r="3147" spans="1:63" ht="12.75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BK3147" s="4"/>
    </row>
    <row r="3148" spans="1:63" ht="12.75" x14ac:dyDescent="0.2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BK3148" s="4"/>
    </row>
    <row r="3149" spans="1:63" ht="12.75" x14ac:dyDescent="0.2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BK3149" s="4"/>
    </row>
    <row r="3150" spans="1:63" ht="12.75" x14ac:dyDescent="0.2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BK3150" s="4"/>
    </row>
    <row r="3151" spans="1:63" ht="12.75" x14ac:dyDescent="0.2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BK3151" s="4"/>
    </row>
    <row r="3152" spans="1:63" ht="12.75" x14ac:dyDescent="0.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BK3152" s="4"/>
    </row>
    <row r="3153" spans="1:63" ht="12.75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BK3153" s="4"/>
    </row>
    <row r="3154" spans="1:63" ht="12.75" x14ac:dyDescent="0.2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BK3154" s="4"/>
    </row>
    <row r="3155" spans="1:63" ht="12.75" x14ac:dyDescent="0.2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BK3155" s="4"/>
    </row>
    <row r="3156" spans="1:63" ht="12.75" x14ac:dyDescent="0.2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BK3156" s="4"/>
    </row>
    <row r="3157" spans="1:63" ht="12.75" x14ac:dyDescent="0.2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BK3157" s="4"/>
    </row>
    <row r="3158" spans="1:63" ht="12.75" x14ac:dyDescent="0.2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BK3158" s="4"/>
    </row>
    <row r="3159" spans="1:63" ht="12.75" x14ac:dyDescent="0.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BK3159" s="4"/>
    </row>
    <row r="3160" spans="1:63" ht="12.75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BK3160" s="4"/>
    </row>
    <row r="3161" spans="1:63" ht="12.75" x14ac:dyDescent="0.2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BK3161" s="4"/>
    </row>
    <row r="3162" spans="1:63" ht="12.75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BK3162" s="4"/>
    </row>
    <row r="3163" spans="1:63" ht="12.75" x14ac:dyDescent="0.2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BK3163" s="4"/>
    </row>
    <row r="3164" spans="1:63" ht="12.75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BK3164" s="4"/>
    </row>
    <row r="3165" spans="1:63" ht="12.75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BK3165" s="4"/>
    </row>
    <row r="3166" spans="1:63" ht="12.75" x14ac:dyDescent="0.2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BK3166" s="4"/>
    </row>
    <row r="3167" spans="1:63" ht="12.75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BK3167" s="4"/>
    </row>
    <row r="3168" spans="1:63" ht="12.75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BK3168" s="4"/>
    </row>
    <row r="3169" spans="1:63" ht="12.75" x14ac:dyDescent="0.2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BK3169" s="4"/>
    </row>
    <row r="3170" spans="1:63" ht="12.75" x14ac:dyDescent="0.2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BK3170" s="4"/>
    </row>
    <row r="3171" spans="1:63" ht="12.75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BK3171" s="4"/>
    </row>
    <row r="3172" spans="1:63" ht="12.75" x14ac:dyDescent="0.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BK3172" s="4"/>
    </row>
    <row r="3173" spans="1:63" ht="12.75" x14ac:dyDescent="0.2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BK3173" s="4"/>
    </row>
    <row r="3174" spans="1:63" ht="12.75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BK3174" s="4"/>
    </row>
    <row r="3175" spans="1:63" ht="12.75" x14ac:dyDescent="0.2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BK3175" s="4"/>
    </row>
    <row r="3176" spans="1:63" ht="12.75" x14ac:dyDescent="0.2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BK3176" s="4"/>
    </row>
    <row r="3177" spans="1:63" ht="12.75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BK3177" s="4"/>
    </row>
    <row r="3178" spans="1:63" ht="12.75" x14ac:dyDescent="0.2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BK3178" s="4"/>
    </row>
    <row r="3179" spans="1:63" ht="12.75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BK3179" s="4"/>
    </row>
    <row r="3180" spans="1:63" ht="12.75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BK3180" s="4"/>
    </row>
    <row r="3181" spans="1:63" ht="12.75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BK3181" s="4"/>
    </row>
    <row r="3182" spans="1:63" ht="12.75" x14ac:dyDescent="0.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BK3182" s="4"/>
    </row>
    <row r="3183" spans="1:63" ht="12.75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BK3183" s="4"/>
    </row>
    <row r="3184" spans="1:63" ht="12.75" x14ac:dyDescent="0.2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BK3184" s="4"/>
    </row>
    <row r="3185" spans="1:63" ht="12.75" x14ac:dyDescent="0.2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BK3185" s="4"/>
    </row>
    <row r="3186" spans="1:63" ht="12.75" x14ac:dyDescent="0.2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BK3186" s="4"/>
    </row>
    <row r="3187" spans="1:63" ht="12.75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BK3187" s="4"/>
    </row>
    <row r="3188" spans="1:63" ht="12.75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BK3188" s="4"/>
    </row>
    <row r="3189" spans="1:63" ht="12.75" x14ac:dyDescent="0.2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BK3189" s="4"/>
    </row>
    <row r="3190" spans="1:63" ht="12.75" x14ac:dyDescent="0.2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BK3190" s="4"/>
    </row>
    <row r="3191" spans="1:63" ht="12.75" x14ac:dyDescent="0.2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BK3191" s="4"/>
    </row>
    <row r="3192" spans="1:63" ht="12.75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BK3192" s="4"/>
    </row>
    <row r="3193" spans="1:63" ht="12.75" x14ac:dyDescent="0.2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BK3193" s="4"/>
    </row>
    <row r="3194" spans="1:63" ht="12.75" x14ac:dyDescent="0.2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BK3194" s="4"/>
    </row>
    <row r="3195" spans="1:63" ht="12.75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BK3195" s="4"/>
    </row>
    <row r="3196" spans="1:63" ht="12.75" x14ac:dyDescent="0.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BK3196" s="4"/>
    </row>
    <row r="3197" spans="1:63" ht="12.75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BK3197" s="4"/>
    </row>
    <row r="3198" spans="1:63" ht="12.75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BK3198" s="4"/>
    </row>
    <row r="3199" spans="1:63" ht="12.75" x14ac:dyDescent="0.2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BK3199" s="4"/>
    </row>
    <row r="3200" spans="1:63" ht="12.75" x14ac:dyDescent="0.2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BK3200" s="4"/>
    </row>
    <row r="3201" spans="1:63" ht="12.75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BK3201" s="4"/>
    </row>
    <row r="3202" spans="1:63" ht="12.75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BK3202" s="4"/>
    </row>
    <row r="3203" spans="1:63" ht="12.75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BK3203" s="4"/>
    </row>
    <row r="3204" spans="1:63" ht="12.75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BK3204" s="4"/>
    </row>
    <row r="3205" spans="1:63" ht="12.75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BK3205" s="4"/>
    </row>
    <row r="3206" spans="1:63" ht="12.75" x14ac:dyDescent="0.2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BK3206" s="4"/>
    </row>
    <row r="3207" spans="1:63" ht="12.75" x14ac:dyDescent="0.2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BK3207" s="4"/>
    </row>
    <row r="3208" spans="1:63" ht="12.75" x14ac:dyDescent="0.2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BK3208" s="4"/>
    </row>
    <row r="3209" spans="1:63" ht="12.75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BK3209" s="4"/>
    </row>
    <row r="3210" spans="1:63" ht="12.75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BK3210" s="4"/>
    </row>
    <row r="3211" spans="1:63" ht="12.75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BK3211" s="4"/>
    </row>
    <row r="3212" spans="1:63" ht="12.75" x14ac:dyDescent="0.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BK3212" s="4"/>
    </row>
    <row r="3213" spans="1:63" ht="12.75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BK3213" s="4"/>
    </row>
    <row r="3214" spans="1:63" ht="12.75" x14ac:dyDescent="0.2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BK3214" s="4"/>
    </row>
    <row r="3215" spans="1:63" ht="12.75" x14ac:dyDescent="0.2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BK3215" s="4"/>
    </row>
    <row r="3216" spans="1:63" ht="12.75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BK3216" s="4"/>
    </row>
    <row r="3217" spans="1:63" ht="12.75" x14ac:dyDescent="0.2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BK3217" s="4"/>
    </row>
    <row r="3218" spans="1:63" ht="12.75" x14ac:dyDescent="0.2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BK3218" s="4"/>
    </row>
    <row r="3219" spans="1:63" ht="12.75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BK3219" s="4"/>
    </row>
    <row r="3220" spans="1:63" ht="12.75" x14ac:dyDescent="0.2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BK3220" s="4"/>
    </row>
    <row r="3221" spans="1:63" ht="12.75" x14ac:dyDescent="0.2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BK3221" s="4"/>
    </row>
    <row r="3222" spans="1:63" ht="12.75" x14ac:dyDescent="0.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BK3222" s="4"/>
    </row>
    <row r="3223" spans="1:63" ht="12.75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BK3223" s="4"/>
    </row>
    <row r="3224" spans="1:63" ht="12.75" x14ac:dyDescent="0.2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BK3224" s="4"/>
    </row>
    <row r="3225" spans="1:63" ht="12.75" x14ac:dyDescent="0.2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BK3225" s="4"/>
    </row>
    <row r="3226" spans="1:63" ht="12.75" x14ac:dyDescent="0.2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BK3226" s="4"/>
    </row>
    <row r="3227" spans="1:63" ht="12.75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BK3227" s="4"/>
    </row>
    <row r="3228" spans="1:63" ht="12.75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BK3228" s="4"/>
    </row>
    <row r="3229" spans="1:63" ht="12.75" x14ac:dyDescent="0.2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BK3229" s="4"/>
    </row>
    <row r="3230" spans="1:63" ht="12.75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BK3230" s="4"/>
    </row>
    <row r="3231" spans="1:63" ht="12.75" x14ac:dyDescent="0.2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BK3231" s="4"/>
    </row>
    <row r="3232" spans="1:63" ht="12.75" x14ac:dyDescent="0.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BK3232" s="4"/>
    </row>
    <row r="3233" spans="1:63" ht="12.75" x14ac:dyDescent="0.2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BK3233" s="4"/>
    </row>
    <row r="3234" spans="1:63" ht="12.75" x14ac:dyDescent="0.2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BK3234" s="4"/>
    </row>
    <row r="3235" spans="1:63" ht="12.75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BK3235" s="4"/>
    </row>
    <row r="3236" spans="1:63" ht="12.75" x14ac:dyDescent="0.2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BK3236" s="4"/>
    </row>
    <row r="3237" spans="1:63" ht="12.75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BK3237" s="4"/>
    </row>
    <row r="3238" spans="1:63" ht="12.75" x14ac:dyDescent="0.2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BK3238" s="4"/>
    </row>
    <row r="3239" spans="1:63" ht="12.75" x14ac:dyDescent="0.2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BK3239" s="4"/>
    </row>
    <row r="3240" spans="1:63" ht="12.75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BK3240" s="4"/>
    </row>
    <row r="3241" spans="1:63" ht="12.75" x14ac:dyDescent="0.2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BK3241" s="4"/>
    </row>
    <row r="3242" spans="1:63" ht="12.75" x14ac:dyDescent="0.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BK3242" s="4"/>
    </row>
    <row r="3243" spans="1:63" ht="12.75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BK3243" s="4"/>
    </row>
    <row r="3244" spans="1:63" ht="12.75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BK3244" s="4"/>
    </row>
    <row r="3245" spans="1:63" ht="12.75" x14ac:dyDescent="0.2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BK3245" s="4"/>
    </row>
    <row r="3246" spans="1:63" ht="12.75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BK3246" s="4"/>
    </row>
    <row r="3247" spans="1:63" ht="12.75" x14ac:dyDescent="0.2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BK3247" s="4"/>
    </row>
    <row r="3248" spans="1:63" ht="12.75" x14ac:dyDescent="0.2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BK3248" s="4"/>
    </row>
    <row r="3249" spans="1:63" ht="12.75" x14ac:dyDescent="0.2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BK3249" s="4"/>
    </row>
    <row r="3250" spans="1:63" ht="12.75" x14ac:dyDescent="0.2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BK3250" s="4"/>
    </row>
    <row r="3251" spans="1:63" ht="12.75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BK3251" s="4"/>
    </row>
    <row r="3252" spans="1:63" ht="12.75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BK3252" s="4"/>
    </row>
    <row r="3253" spans="1:63" ht="12.75" x14ac:dyDescent="0.2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BK3253" s="4"/>
    </row>
    <row r="3254" spans="1:63" ht="12.75" x14ac:dyDescent="0.2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BK3254" s="4"/>
    </row>
    <row r="3255" spans="1:63" ht="12.75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BK3255" s="4"/>
    </row>
    <row r="3256" spans="1:63" ht="12.75" x14ac:dyDescent="0.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BK3256" s="4"/>
    </row>
    <row r="3257" spans="1:63" ht="12.75" x14ac:dyDescent="0.2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BK3257" s="4"/>
    </row>
    <row r="3258" spans="1:63" ht="12.75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BK3258" s="4"/>
    </row>
    <row r="3259" spans="1:63" ht="12.75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BK3259" s="4"/>
    </row>
    <row r="3260" spans="1:63" ht="12.75" x14ac:dyDescent="0.2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BK3260" s="4"/>
    </row>
    <row r="3261" spans="1:63" ht="12.75" x14ac:dyDescent="0.2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BK3261" s="4"/>
    </row>
    <row r="3262" spans="1:63" ht="12.75" x14ac:dyDescent="0.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BK3262" s="4"/>
    </row>
    <row r="3263" spans="1:63" ht="12.75" x14ac:dyDescent="0.2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BK3263" s="4"/>
    </row>
    <row r="3264" spans="1:63" ht="12.75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BK3264" s="4"/>
    </row>
    <row r="3265" spans="1:63" ht="12.75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BK3265" s="4"/>
    </row>
    <row r="3266" spans="1:63" ht="12.75" x14ac:dyDescent="0.2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BK3266" s="4"/>
    </row>
    <row r="3267" spans="1:63" ht="12.75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BK3267" s="4"/>
    </row>
    <row r="3268" spans="1:63" ht="12.75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BK3268" s="4"/>
    </row>
    <row r="3269" spans="1:63" ht="12.75" x14ac:dyDescent="0.2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BK3269" s="4"/>
    </row>
    <row r="3270" spans="1:63" ht="12.75" x14ac:dyDescent="0.2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BK3270" s="4"/>
    </row>
    <row r="3271" spans="1:63" ht="12.75" x14ac:dyDescent="0.2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BK3271" s="4"/>
    </row>
    <row r="3272" spans="1:63" ht="12.75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BK3272" s="4"/>
    </row>
    <row r="3273" spans="1:63" ht="12.75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BK3273" s="4"/>
    </row>
    <row r="3274" spans="1:63" ht="12.75" x14ac:dyDescent="0.2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BK3274" s="4"/>
    </row>
    <row r="3275" spans="1:63" ht="12.75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BK3275" s="4"/>
    </row>
    <row r="3276" spans="1:63" ht="12.75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BK3276" s="4"/>
    </row>
    <row r="3277" spans="1:63" ht="12.75" x14ac:dyDescent="0.2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BK3277" s="4"/>
    </row>
    <row r="3278" spans="1:63" ht="12.75" x14ac:dyDescent="0.2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BK3278" s="4"/>
    </row>
    <row r="3279" spans="1:63" ht="12.75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BK3279" s="4"/>
    </row>
    <row r="3280" spans="1:63" ht="12.75" x14ac:dyDescent="0.2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BK3280" s="4"/>
    </row>
    <row r="3281" spans="1:63" ht="12.75" x14ac:dyDescent="0.2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BK3281" s="4"/>
    </row>
    <row r="3282" spans="1:63" ht="12.75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BK3282" s="4"/>
    </row>
    <row r="3283" spans="1:63" ht="12.75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BK3283" s="4"/>
    </row>
    <row r="3284" spans="1:63" ht="12.75" x14ac:dyDescent="0.2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BK3284" s="4"/>
    </row>
    <row r="3285" spans="1:63" ht="12.75" x14ac:dyDescent="0.2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BK3285" s="4"/>
    </row>
    <row r="3286" spans="1:63" ht="12.75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BK3286" s="4"/>
    </row>
    <row r="3287" spans="1:63" ht="12.75" x14ac:dyDescent="0.2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BK3287" s="4"/>
    </row>
    <row r="3288" spans="1:63" ht="12.75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BK3288" s="4"/>
    </row>
    <row r="3289" spans="1:63" ht="12.75" x14ac:dyDescent="0.2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BK3289" s="4"/>
    </row>
    <row r="3290" spans="1:63" ht="12.75" x14ac:dyDescent="0.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BK3290" s="4"/>
    </row>
    <row r="3291" spans="1:63" ht="12.75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BK3291" s="4"/>
    </row>
    <row r="3292" spans="1:63" ht="12.75" x14ac:dyDescent="0.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BK3292" s="4"/>
    </row>
    <row r="3293" spans="1:63" ht="12.75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BK3293" s="4"/>
    </row>
    <row r="3294" spans="1:63" ht="12.75" x14ac:dyDescent="0.2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BK3294" s="4"/>
    </row>
    <row r="3295" spans="1:63" ht="12.75" x14ac:dyDescent="0.2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BK3295" s="4"/>
    </row>
    <row r="3296" spans="1:63" ht="12.75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BK3296" s="4"/>
    </row>
    <row r="3297" spans="1:63" ht="12.75" x14ac:dyDescent="0.2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BK3297" s="4"/>
    </row>
    <row r="3298" spans="1:63" ht="12.75" x14ac:dyDescent="0.2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BK3298" s="4"/>
    </row>
    <row r="3299" spans="1:63" ht="12.75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BK3299" s="4"/>
    </row>
    <row r="3300" spans="1:63" ht="12.75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BK3300" s="4"/>
    </row>
    <row r="3301" spans="1:63" ht="12.75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BK3301" s="4"/>
    </row>
    <row r="3302" spans="1:63" ht="12.75" x14ac:dyDescent="0.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BK3302" s="4"/>
    </row>
    <row r="3303" spans="1:63" ht="12.75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BK3303" s="4"/>
    </row>
    <row r="3304" spans="1:63" ht="12.75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BK3304" s="4"/>
    </row>
    <row r="3305" spans="1:63" ht="12.75" x14ac:dyDescent="0.2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BK3305" s="4"/>
    </row>
    <row r="3306" spans="1:63" ht="12.75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BK3306" s="4"/>
    </row>
    <row r="3307" spans="1:63" ht="12.75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BK3307" s="4"/>
    </row>
    <row r="3308" spans="1:63" ht="12.75" x14ac:dyDescent="0.2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BK3308" s="4"/>
    </row>
    <row r="3309" spans="1:63" ht="12.75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BK3309" s="4"/>
    </row>
    <row r="3310" spans="1:63" ht="12.75" x14ac:dyDescent="0.2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BK3310" s="4"/>
    </row>
    <row r="3311" spans="1:63" ht="12.75" x14ac:dyDescent="0.2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BK3311" s="4"/>
    </row>
    <row r="3312" spans="1:63" ht="12.75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BK3312" s="4"/>
    </row>
    <row r="3313" spans="1:63" ht="12.75" x14ac:dyDescent="0.2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BK3313" s="4"/>
    </row>
    <row r="3314" spans="1:63" ht="12.75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BK3314" s="4"/>
    </row>
    <row r="3315" spans="1:63" ht="12.75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BK3315" s="4"/>
    </row>
    <row r="3316" spans="1:63" ht="12.75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BK3316" s="4"/>
    </row>
    <row r="3317" spans="1:63" ht="12.75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BK3317" s="4"/>
    </row>
    <row r="3318" spans="1:63" ht="12.75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BK3318" s="4"/>
    </row>
    <row r="3319" spans="1:63" ht="12.75" x14ac:dyDescent="0.2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BK3319" s="4"/>
    </row>
    <row r="3320" spans="1:63" ht="12.75" x14ac:dyDescent="0.2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BK3320" s="4"/>
    </row>
    <row r="3321" spans="1:63" ht="12.75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BK3321" s="4"/>
    </row>
    <row r="3322" spans="1:63" ht="12.75" x14ac:dyDescent="0.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BK3322" s="4"/>
    </row>
    <row r="3323" spans="1:63" ht="12.75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BK3323" s="4"/>
    </row>
    <row r="3324" spans="1:63" ht="12.75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BK3324" s="4"/>
    </row>
    <row r="3325" spans="1:63" ht="12.75" x14ac:dyDescent="0.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BK3325" s="4"/>
    </row>
    <row r="3326" spans="1:63" ht="12.75" x14ac:dyDescent="0.2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BK3326" s="4"/>
    </row>
    <row r="3327" spans="1:63" ht="12.75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BK3327" s="4"/>
    </row>
    <row r="3328" spans="1:63" ht="12.75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BK3328" s="4"/>
    </row>
    <row r="3329" spans="1:63" ht="12.75" x14ac:dyDescent="0.2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BK3329" s="4"/>
    </row>
    <row r="3330" spans="1:63" ht="12.75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BK3330" s="4"/>
    </row>
    <row r="3331" spans="1:63" ht="12.75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BK3331" s="4"/>
    </row>
    <row r="3332" spans="1:63" ht="12.75" x14ac:dyDescent="0.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BK3332" s="4"/>
    </row>
    <row r="3333" spans="1:63" ht="12.75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BK3333" s="4"/>
    </row>
    <row r="3334" spans="1:63" ht="12.75" x14ac:dyDescent="0.2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BK3334" s="4"/>
    </row>
    <row r="3335" spans="1:63" ht="12.75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BK3335" s="4"/>
    </row>
    <row r="3336" spans="1:63" ht="12.75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BK3336" s="4"/>
    </row>
    <row r="3337" spans="1:63" ht="12.75" x14ac:dyDescent="0.2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BK3337" s="4"/>
    </row>
    <row r="3338" spans="1:63" ht="12.75" x14ac:dyDescent="0.2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BK3338" s="4"/>
    </row>
    <row r="3339" spans="1:63" ht="12.75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BK3339" s="4"/>
    </row>
    <row r="3340" spans="1:63" ht="12.75" x14ac:dyDescent="0.2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BK3340" s="4"/>
    </row>
    <row r="3341" spans="1:63" ht="12.75" x14ac:dyDescent="0.2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BK3341" s="4"/>
    </row>
    <row r="3342" spans="1:63" ht="12.75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BK3342" s="4"/>
    </row>
    <row r="3343" spans="1:63" ht="12.75" x14ac:dyDescent="0.2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BK3343" s="4"/>
    </row>
    <row r="3344" spans="1:63" ht="12.75" x14ac:dyDescent="0.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BK3344" s="4"/>
    </row>
    <row r="3345" spans="1:63" ht="12.75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BK3345" s="4"/>
    </row>
    <row r="3346" spans="1:63" ht="12.75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BK3346" s="4"/>
    </row>
    <row r="3347" spans="1:63" ht="12.75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BK3347" s="4"/>
    </row>
    <row r="3348" spans="1:63" ht="12.75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BK3348" s="4"/>
    </row>
    <row r="3349" spans="1:63" ht="12.75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BK3349" s="4"/>
    </row>
    <row r="3350" spans="1:63" ht="12.75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BK3350" s="4"/>
    </row>
    <row r="3351" spans="1:63" ht="12.75" x14ac:dyDescent="0.2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BK3351" s="4"/>
    </row>
    <row r="3352" spans="1:63" ht="12.75" x14ac:dyDescent="0.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BK3352" s="4"/>
    </row>
    <row r="3353" spans="1:63" ht="12.75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BK3353" s="4"/>
    </row>
    <row r="3354" spans="1:63" ht="12.75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BK3354" s="4"/>
    </row>
    <row r="3355" spans="1:63" ht="12.75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BK3355" s="4"/>
    </row>
    <row r="3356" spans="1:63" ht="12.75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BK3356" s="4"/>
    </row>
    <row r="3357" spans="1:63" ht="12.75" x14ac:dyDescent="0.2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BK3357" s="4"/>
    </row>
    <row r="3358" spans="1:63" ht="12.75" x14ac:dyDescent="0.2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BK3358" s="4"/>
    </row>
    <row r="3359" spans="1:63" ht="12.75" x14ac:dyDescent="0.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BK3359" s="4"/>
    </row>
    <row r="3360" spans="1:63" ht="12.75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BK3360" s="4"/>
    </row>
    <row r="3361" spans="1:63" ht="12.75" x14ac:dyDescent="0.2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BK3361" s="4"/>
    </row>
    <row r="3362" spans="1:63" ht="12.75" x14ac:dyDescent="0.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BK3362" s="4"/>
    </row>
    <row r="3363" spans="1:63" ht="12.75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BK3363" s="4"/>
    </row>
    <row r="3364" spans="1:63" ht="12.75" x14ac:dyDescent="0.2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BK3364" s="4"/>
    </row>
    <row r="3365" spans="1:63" ht="12.75" x14ac:dyDescent="0.2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BK3365" s="4"/>
    </row>
    <row r="3366" spans="1:63" ht="12.75" x14ac:dyDescent="0.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BK3366" s="4"/>
    </row>
    <row r="3367" spans="1:63" ht="12.75" x14ac:dyDescent="0.2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BK3367" s="4"/>
    </row>
    <row r="3368" spans="1:63" ht="12.75" x14ac:dyDescent="0.2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BK3368" s="4"/>
    </row>
    <row r="3369" spans="1:63" ht="12.75" x14ac:dyDescent="0.2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BK3369" s="4"/>
    </row>
    <row r="3370" spans="1:63" ht="12.75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BK3370" s="4"/>
    </row>
    <row r="3371" spans="1:63" ht="12.75" x14ac:dyDescent="0.2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BK3371" s="4"/>
    </row>
    <row r="3372" spans="1:63" ht="12.75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BK3372" s="4"/>
    </row>
    <row r="3373" spans="1:63" ht="12.75" x14ac:dyDescent="0.2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BK3373" s="4"/>
    </row>
    <row r="3374" spans="1:63" ht="12.75" x14ac:dyDescent="0.2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BK3374" s="4"/>
    </row>
    <row r="3375" spans="1:63" ht="12.75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BK3375" s="4"/>
    </row>
    <row r="3376" spans="1:63" ht="12.75" x14ac:dyDescent="0.2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BK3376" s="4"/>
    </row>
    <row r="3377" spans="1:63" ht="12.75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BK3377" s="4"/>
    </row>
    <row r="3378" spans="1:63" ht="12.75" x14ac:dyDescent="0.2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BK3378" s="4"/>
    </row>
    <row r="3379" spans="1:63" ht="12.75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BK3379" s="4"/>
    </row>
    <row r="3380" spans="1:63" ht="12.75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BK3380" s="4"/>
    </row>
    <row r="3381" spans="1:63" ht="12.75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BK3381" s="4"/>
    </row>
    <row r="3382" spans="1:63" ht="12.75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BK3382" s="4"/>
    </row>
    <row r="3383" spans="1:63" ht="12.75" x14ac:dyDescent="0.2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BK3383" s="4"/>
    </row>
    <row r="3384" spans="1:63" ht="12.75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BK3384" s="4"/>
    </row>
    <row r="3385" spans="1:63" ht="12.75" x14ac:dyDescent="0.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BK3385" s="4"/>
    </row>
    <row r="3386" spans="1:63" ht="12.75" x14ac:dyDescent="0.2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BK3386" s="4"/>
    </row>
    <row r="3387" spans="1:63" ht="12.75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BK3387" s="4"/>
    </row>
    <row r="3388" spans="1:63" ht="12.75" x14ac:dyDescent="0.2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BK3388" s="4"/>
    </row>
    <row r="3389" spans="1:63" ht="12.75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BK3389" s="4"/>
    </row>
    <row r="3390" spans="1:63" ht="12.75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BK3390" s="4"/>
    </row>
    <row r="3391" spans="1:63" ht="12.75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BK3391" s="4"/>
    </row>
    <row r="3392" spans="1:63" ht="12.75" x14ac:dyDescent="0.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BK3392" s="4"/>
    </row>
    <row r="3393" spans="1:63" ht="12.75" x14ac:dyDescent="0.2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BK3393" s="4"/>
    </row>
    <row r="3394" spans="1:63" ht="12.75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BK3394" s="4"/>
    </row>
    <row r="3395" spans="1:63" ht="12.75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BK3395" s="4"/>
    </row>
    <row r="3396" spans="1:63" ht="12.75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BK3396" s="4"/>
    </row>
    <row r="3397" spans="1:63" ht="12.75" x14ac:dyDescent="0.2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BK3397" s="4"/>
    </row>
    <row r="3398" spans="1:63" ht="12.75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BK3398" s="4"/>
    </row>
    <row r="3399" spans="1:63" ht="12.75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BK3399" s="4"/>
    </row>
    <row r="3400" spans="1:63" ht="12.75" x14ac:dyDescent="0.2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BK3400" s="4"/>
    </row>
    <row r="3401" spans="1:63" ht="12.75" x14ac:dyDescent="0.2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BK3401" s="4"/>
    </row>
    <row r="3402" spans="1:63" ht="12.75" x14ac:dyDescent="0.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BK3402" s="4"/>
    </row>
    <row r="3403" spans="1:63" ht="12.75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BK3403" s="4"/>
    </row>
    <row r="3404" spans="1:63" ht="12.75" x14ac:dyDescent="0.2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BK3404" s="4"/>
    </row>
    <row r="3405" spans="1:63" ht="12.75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BK3405" s="4"/>
    </row>
    <row r="3406" spans="1:63" ht="12.75" x14ac:dyDescent="0.2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BK3406" s="4"/>
    </row>
    <row r="3407" spans="1:63" ht="12.75" x14ac:dyDescent="0.2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BK3407" s="4"/>
    </row>
    <row r="3408" spans="1:63" ht="12.75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BK3408" s="4"/>
    </row>
    <row r="3409" spans="1:63" ht="12.75" x14ac:dyDescent="0.2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BK3409" s="4"/>
    </row>
    <row r="3410" spans="1:63" ht="12.75" x14ac:dyDescent="0.2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BK3410" s="4"/>
    </row>
    <row r="3411" spans="1:63" ht="12.75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BK3411" s="4"/>
    </row>
    <row r="3412" spans="1:63" ht="12.75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BK3412" s="4"/>
    </row>
    <row r="3413" spans="1:63" ht="12.75" x14ac:dyDescent="0.2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BK3413" s="4"/>
    </row>
    <row r="3414" spans="1:63" ht="12.75" x14ac:dyDescent="0.2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BK3414" s="4"/>
    </row>
    <row r="3415" spans="1:63" ht="12.75" x14ac:dyDescent="0.2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BK3415" s="4"/>
    </row>
    <row r="3416" spans="1:63" ht="12.75" x14ac:dyDescent="0.2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BK3416" s="4"/>
    </row>
    <row r="3417" spans="1:63" ht="12.75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BK3417" s="4"/>
    </row>
    <row r="3418" spans="1:63" ht="12.75" x14ac:dyDescent="0.2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BK3418" s="4"/>
    </row>
    <row r="3419" spans="1:63" ht="12.75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BK3419" s="4"/>
    </row>
    <row r="3420" spans="1:63" ht="12.75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BK3420" s="4"/>
    </row>
    <row r="3421" spans="1:63" ht="12.75" x14ac:dyDescent="0.2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BK3421" s="4"/>
    </row>
    <row r="3422" spans="1:63" ht="12.75" x14ac:dyDescent="0.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BK3422" s="4"/>
    </row>
    <row r="3423" spans="1:63" ht="12.75" x14ac:dyDescent="0.2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BK3423" s="4"/>
    </row>
    <row r="3424" spans="1:63" ht="12.75" x14ac:dyDescent="0.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BK3424" s="4"/>
    </row>
    <row r="3425" spans="1:63" ht="12.75" x14ac:dyDescent="0.2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BK3425" s="4"/>
    </row>
    <row r="3426" spans="1:63" ht="12.75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BK3426" s="4"/>
    </row>
    <row r="3427" spans="1:63" ht="12.75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BK3427" s="4"/>
    </row>
    <row r="3428" spans="1:63" ht="12.75" x14ac:dyDescent="0.2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BK3428" s="4"/>
    </row>
    <row r="3429" spans="1:63" ht="12.75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BK3429" s="4"/>
    </row>
    <row r="3430" spans="1:63" ht="12.75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BK3430" s="4"/>
    </row>
    <row r="3431" spans="1:63" ht="12.75" x14ac:dyDescent="0.2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BK3431" s="4"/>
    </row>
    <row r="3432" spans="1:63" ht="12.75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BK3432" s="4"/>
    </row>
    <row r="3433" spans="1:63" ht="12.75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BK3433" s="4"/>
    </row>
    <row r="3434" spans="1:63" ht="12.75" x14ac:dyDescent="0.2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BK3434" s="4"/>
    </row>
    <row r="3435" spans="1:63" ht="12.75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BK3435" s="4"/>
    </row>
    <row r="3436" spans="1:63" ht="12.75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BK3436" s="4"/>
    </row>
    <row r="3437" spans="1:63" ht="12.75" x14ac:dyDescent="0.2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BK3437" s="4"/>
    </row>
    <row r="3438" spans="1:63" ht="12.75" x14ac:dyDescent="0.2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BK3438" s="4"/>
    </row>
    <row r="3439" spans="1:63" ht="12.75" x14ac:dyDescent="0.2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BK3439" s="4"/>
    </row>
    <row r="3440" spans="1:63" ht="12.75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BK3440" s="4"/>
    </row>
    <row r="3441" spans="1:63" ht="12.75" x14ac:dyDescent="0.2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BK3441" s="4"/>
    </row>
    <row r="3442" spans="1:63" ht="12.75" x14ac:dyDescent="0.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BK3442" s="4"/>
    </row>
    <row r="3443" spans="1:63" ht="12.75" x14ac:dyDescent="0.2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BK3443" s="4"/>
    </row>
    <row r="3444" spans="1:63" ht="12.75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BK3444" s="4"/>
    </row>
    <row r="3445" spans="1:63" ht="12.75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BK3445" s="4"/>
    </row>
    <row r="3446" spans="1:63" ht="12.75" x14ac:dyDescent="0.2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BK3446" s="4"/>
    </row>
    <row r="3447" spans="1:63" ht="12.75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BK3447" s="4"/>
    </row>
    <row r="3448" spans="1:63" ht="12.75" x14ac:dyDescent="0.2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BK3448" s="4"/>
    </row>
    <row r="3449" spans="1:63" ht="12.75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BK3449" s="4"/>
    </row>
    <row r="3450" spans="1:63" ht="12.75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BK3450" s="4"/>
    </row>
    <row r="3451" spans="1:63" ht="12.75" x14ac:dyDescent="0.2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BK3451" s="4"/>
    </row>
    <row r="3452" spans="1:63" ht="12.75" x14ac:dyDescent="0.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BK3452" s="4"/>
    </row>
    <row r="3453" spans="1:63" ht="12.75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BK3453" s="4"/>
    </row>
    <row r="3454" spans="1:63" ht="12.75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BK3454" s="4"/>
    </row>
    <row r="3455" spans="1:63" ht="12.75" x14ac:dyDescent="0.2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BK3455" s="4"/>
    </row>
    <row r="3456" spans="1:63" ht="12.75" x14ac:dyDescent="0.2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BK3456" s="4"/>
    </row>
    <row r="3457" spans="1:63" ht="12.75" x14ac:dyDescent="0.2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BK3457" s="4"/>
    </row>
    <row r="3458" spans="1:63" ht="12.75" x14ac:dyDescent="0.2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BK3458" s="4"/>
    </row>
    <row r="3459" spans="1:63" ht="12.75" x14ac:dyDescent="0.2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BK3459" s="4"/>
    </row>
    <row r="3460" spans="1:63" ht="12.75" x14ac:dyDescent="0.2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BK3460" s="4"/>
    </row>
    <row r="3461" spans="1:63" ht="12.75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BK3461" s="4"/>
    </row>
    <row r="3462" spans="1:63" ht="12.75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BK3462" s="4"/>
    </row>
    <row r="3463" spans="1:63" ht="12.75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BK3463" s="4"/>
    </row>
    <row r="3464" spans="1:63" ht="12.75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BK3464" s="4"/>
    </row>
    <row r="3465" spans="1:63" ht="12.75" x14ac:dyDescent="0.2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BK3465" s="4"/>
    </row>
    <row r="3466" spans="1:63" ht="12.75" x14ac:dyDescent="0.2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BK3466" s="4"/>
    </row>
    <row r="3467" spans="1:63" ht="12.75" x14ac:dyDescent="0.2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BK3467" s="4"/>
    </row>
    <row r="3468" spans="1:63" ht="12.75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BK3468" s="4"/>
    </row>
    <row r="3469" spans="1:63" ht="12.75" x14ac:dyDescent="0.2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BK3469" s="4"/>
    </row>
    <row r="3470" spans="1:63" ht="12.75" x14ac:dyDescent="0.2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BK3470" s="4"/>
    </row>
    <row r="3471" spans="1:63" ht="12.75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BK3471" s="4"/>
    </row>
    <row r="3472" spans="1:63" ht="12.75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BK3472" s="4"/>
    </row>
    <row r="3473" spans="1:63" ht="12.75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BK3473" s="4"/>
    </row>
    <row r="3474" spans="1:63" ht="12.75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BK3474" s="4"/>
    </row>
    <row r="3475" spans="1:63" ht="12.75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BK3475" s="4"/>
    </row>
    <row r="3476" spans="1:63" ht="12.75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BK3476" s="4"/>
    </row>
    <row r="3477" spans="1:63" ht="12.75" x14ac:dyDescent="0.2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BK3477" s="4"/>
    </row>
    <row r="3478" spans="1:63" ht="12.75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BK3478" s="4"/>
    </row>
    <row r="3479" spans="1:63" ht="12.75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BK3479" s="4"/>
    </row>
    <row r="3480" spans="1:63" ht="12.75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BK3480" s="4"/>
    </row>
    <row r="3481" spans="1:63" ht="12.75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BK3481" s="4"/>
    </row>
    <row r="3482" spans="1:63" ht="12.75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BK3482" s="4"/>
    </row>
    <row r="3483" spans="1:63" ht="12.75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BK3483" s="4"/>
    </row>
    <row r="3484" spans="1:63" ht="12.75" x14ac:dyDescent="0.2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BK3484" s="4"/>
    </row>
    <row r="3485" spans="1:63" ht="12.75" x14ac:dyDescent="0.2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BK3485" s="4"/>
    </row>
    <row r="3486" spans="1:63" ht="12.75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BK3486" s="4"/>
    </row>
    <row r="3487" spans="1:63" ht="12.75" x14ac:dyDescent="0.2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BK3487" s="4"/>
    </row>
    <row r="3488" spans="1:63" ht="12.75" x14ac:dyDescent="0.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BK3488" s="4"/>
    </row>
    <row r="3489" spans="1:63" ht="12.75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BK3489" s="4"/>
    </row>
    <row r="3490" spans="1:63" ht="12.75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BK3490" s="4"/>
    </row>
    <row r="3491" spans="1:63" ht="12.75" x14ac:dyDescent="0.2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BK3491" s="4"/>
    </row>
    <row r="3492" spans="1:63" ht="12.75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BK3492" s="4"/>
    </row>
    <row r="3493" spans="1:63" ht="12.75" x14ac:dyDescent="0.2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BK3493" s="4"/>
    </row>
    <row r="3494" spans="1:63" ht="12.75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BK3494" s="4"/>
    </row>
    <row r="3495" spans="1:63" ht="12.75" x14ac:dyDescent="0.2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BK3495" s="4"/>
    </row>
    <row r="3496" spans="1:63" ht="12.75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BK3496" s="4"/>
    </row>
    <row r="3497" spans="1:63" ht="12.75" x14ac:dyDescent="0.2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BK3497" s="4"/>
    </row>
    <row r="3498" spans="1:63" ht="12.75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BK3498" s="4"/>
    </row>
    <row r="3499" spans="1:63" ht="12.75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BK3499" s="4"/>
    </row>
    <row r="3500" spans="1:63" ht="12.75" x14ac:dyDescent="0.2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BK3500" s="4"/>
    </row>
    <row r="3501" spans="1:63" ht="12.75" x14ac:dyDescent="0.2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BK3501" s="4"/>
    </row>
    <row r="3502" spans="1:63" ht="12.75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BK3502" s="4"/>
    </row>
    <row r="3503" spans="1:63" ht="12.75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BK3503" s="4"/>
    </row>
    <row r="3504" spans="1:63" ht="12.75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BK3504" s="4"/>
    </row>
    <row r="3505" spans="1:63" ht="12.75" x14ac:dyDescent="0.2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BK3505" s="4"/>
    </row>
    <row r="3506" spans="1:63" ht="12.75" x14ac:dyDescent="0.2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BK3506" s="4"/>
    </row>
    <row r="3507" spans="1:63" ht="12.75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BK3507" s="4"/>
    </row>
    <row r="3508" spans="1:63" ht="12.75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BK3508" s="4"/>
    </row>
    <row r="3509" spans="1:63" ht="12.75" x14ac:dyDescent="0.2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BK3509" s="4"/>
    </row>
    <row r="3510" spans="1:63" ht="12.75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BK3510" s="4"/>
    </row>
    <row r="3511" spans="1:63" ht="12.75" x14ac:dyDescent="0.2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BK3511" s="4"/>
    </row>
    <row r="3512" spans="1:63" ht="12.75" x14ac:dyDescent="0.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BK3512" s="4"/>
    </row>
    <row r="3513" spans="1:63" ht="12.75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BK3513" s="4"/>
    </row>
    <row r="3514" spans="1:63" ht="12.75" x14ac:dyDescent="0.2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BK3514" s="4"/>
    </row>
    <row r="3515" spans="1:63" ht="12.75" x14ac:dyDescent="0.2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BK3515" s="4"/>
    </row>
    <row r="3516" spans="1:63" ht="12.75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BK3516" s="4"/>
    </row>
    <row r="3517" spans="1:63" ht="12.75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BK3517" s="4"/>
    </row>
    <row r="3518" spans="1:63" ht="12.75" x14ac:dyDescent="0.2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BK3518" s="4"/>
    </row>
    <row r="3519" spans="1:63" ht="12.75" x14ac:dyDescent="0.2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BK3519" s="4"/>
    </row>
    <row r="3520" spans="1:63" ht="12.75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BK3520" s="4"/>
    </row>
    <row r="3521" spans="1:63" ht="12.75" x14ac:dyDescent="0.2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BK3521" s="4"/>
    </row>
    <row r="3522" spans="1:63" ht="12.75" x14ac:dyDescent="0.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BK3522" s="4"/>
    </row>
    <row r="3523" spans="1:63" ht="12.75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BK3523" s="4"/>
    </row>
    <row r="3524" spans="1:63" ht="12.75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BK3524" s="4"/>
    </row>
    <row r="3525" spans="1:63" ht="12.75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BK3525" s="4"/>
    </row>
    <row r="3526" spans="1:63" ht="12.75" x14ac:dyDescent="0.2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BK3526" s="4"/>
    </row>
    <row r="3527" spans="1:63" ht="12.75" x14ac:dyDescent="0.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BK3527" s="4"/>
    </row>
    <row r="3528" spans="1:63" ht="12.75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BK3528" s="4"/>
    </row>
    <row r="3529" spans="1:63" ht="12.75" x14ac:dyDescent="0.2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BK3529" s="4"/>
    </row>
    <row r="3530" spans="1:63" ht="12.75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BK3530" s="4"/>
    </row>
    <row r="3531" spans="1:63" ht="12.75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BK3531" s="4"/>
    </row>
    <row r="3532" spans="1:63" ht="12.75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BK3532" s="4"/>
    </row>
    <row r="3533" spans="1:63" ht="12.75" x14ac:dyDescent="0.2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BK3533" s="4"/>
    </row>
    <row r="3534" spans="1:63" ht="12.75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BK3534" s="4"/>
    </row>
    <row r="3535" spans="1:63" ht="12.75" x14ac:dyDescent="0.2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BK3535" s="4"/>
    </row>
    <row r="3536" spans="1:63" ht="12.75" x14ac:dyDescent="0.2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BK3536" s="4"/>
    </row>
    <row r="3537" spans="1:63" ht="12.75" x14ac:dyDescent="0.2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BK3537" s="4"/>
    </row>
    <row r="3538" spans="1:63" ht="12.75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BK3538" s="4"/>
    </row>
    <row r="3539" spans="1:63" ht="12.75" x14ac:dyDescent="0.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BK3539" s="4"/>
    </row>
    <row r="3540" spans="1:63" ht="12.75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BK3540" s="4"/>
    </row>
    <row r="3541" spans="1:63" ht="12.75" x14ac:dyDescent="0.2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BK3541" s="4"/>
    </row>
    <row r="3542" spans="1:63" ht="12.75" x14ac:dyDescent="0.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BK3542" s="4"/>
    </row>
    <row r="3543" spans="1:63" ht="12.75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BK3543" s="4"/>
    </row>
    <row r="3544" spans="1:63" ht="12.75" x14ac:dyDescent="0.2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BK3544" s="4"/>
    </row>
    <row r="3545" spans="1:63" ht="12.75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BK3545" s="4"/>
    </row>
    <row r="3546" spans="1:63" ht="12.75" x14ac:dyDescent="0.2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BK3546" s="4"/>
    </row>
    <row r="3547" spans="1:63" ht="12.75" x14ac:dyDescent="0.2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BK3547" s="4"/>
    </row>
    <row r="3548" spans="1:63" ht="12.75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BK3548" s="4"/>
    </row>
    <row r="3549" spans="1:63" ht="12.75" x14ac:dyDescent="0.2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BK3549" s="4"/>
    </row>
    <row r="3550" spans="1:63" ht="12.75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BK3550" s="4"/>
    </row>
    <row r="3551" spans="1:63" ht="12.75" x14ac:dyDescent="0.2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BK3551" s="4"/>
    </row>
    <row r="3552" spans="1:63" ht="12.75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BK3552" s="4"/>
    </row>
    <row r="3553" spans="1:63" ht="12.75" x14ac:dyDescent="0.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BK3553" s="4"/>
    </row>
    <row r="3554" spans="1:63" ht="12.75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BK3554" s="4"/>
    </row>
    <row r="3555" spans="1:63" ht="12.75" x14ac:dyDescent="0.2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BK3555" s="4"/>
    </row>
    <row r="3556" spans="1:63" ht="12.75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BK3556" s="4"/>
    </row>
    <row r="3557" spans="1:63" ht="12.75" x14ac:dyDescent="0.2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BK3557" s="4"/>
    </row>
    <row r="3558" spans="1:63" ht="12.75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BK3558" s="4"/>
    </row>
    <row r="3559" spans="1:63" ht="12.75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BK3559" s="4"/>
    </row>
    <row r="3560" spans="1:63" ht="12.75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BK3560" s="4"/>
    </row>
    <row r="3561" spans="1:63" ht="12.75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BK3561" s="4"/>
    </row>
    <row r="3562" spans="1:63" ht="12.75" x14ac:dyDescent="0.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BK3562" s="4"/>
    </row>
    <row r="3563" spans="1:63" ht="12.75" x14ac:dyDescent="0.2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BK3563" s="4"/>
    </row>
    <row r="3564" spans="1:63" ht="12.75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BK3564" s="4"/>
    </row>
    <row r="3565" spans="1:63" ht="12.75" x14ac:dyDescent="0.2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BK3565" s="4"/>
    </row>
    <row r="3566" spans="1:63" ht="12.75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BK3566" s="4"/>
    </row>
    <row r="3567" spans="1:63" ht="12.75" x14ac:dyDescent="0.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BK3567" s="4"/>
    </row>
    <row r="3568" spans="1:63" ht="12.75" x14ac:dyDescent="0.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BK3568" s="4"/>
    </row>
    <row r="3569" spans="1:63" ht="12.75" x14ac:dyDescent="0.2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BK3569" s="4"/>
    </row>
    <row r="3570" spans="1:63" ht="12.75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BK3570" s="4"/>
    </row>
    <row r="3571" spans="1:63" ht="12.75" x14ac:dyDescent="0.2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BK3571" s="4"/>
    </row>
    <row r="3572" spans="1:63" ht="12.75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BK3572" s="4"/>
    </row>
    <row r="3573" spans="1:63" ht="12.75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BK3573" s="4"/>
    </row>
    <row r="3574" spans="1:63" ht="12.75" x14ac:dyDescent="0.2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BK3574" s="4"/>
    </row>
    <row r="3575" spans="1:63" ht="12.75" x14ac:dyDescent="0.2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BK3575" s="4"/>
    </row>
    <row r="3576" spans="1:63" ht="12.75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BK3576" s="4"/>
    </row>
    <row r="3577" spans="1:63" ht="12.75" x14ac:dyDescent="0.2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BK3577" s="4"/>
    </row>
    <row r="3578" spans="1:63" ht="12.75" x14ac:dyDescent="0.2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BK3578" s="4"/>
    </row>
    <row r="3579" spans="1:63" ht="12.75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BK3579" s="4"/>
    </row>
    <row r="3580" spans="1:63" ht="12.75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BK3580" s="4"/>
    </row>
    <row r="3581" spans="1:63" ht="12.75" x14ac:dyDescent="0.2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BK3581" s="4"/>
    </row>
    <row r="3582" spans="1:63" ht="12.75" x14ac:dyDescent="0.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BK3582" s="4"/>
    </row>
    <row r="3583" spans="1:63" ht="12.75" x14ac:dyDescent="0.2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BK3583" s="4"/>
    </row>
    <row r="3584" spans="1:63" ht="12.75" x14ac:dyDescent="0.2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BK3584" s="4"/>
    </row>
    <row r="3585" spans="1:63" ht="12.75" x14ac:dyDescent="0.2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BK3585" s="4"/>
    </row>
    <row r="3586" spans="1:63" ht="12.75" x14ac:dyDescent="0.2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BK3586" s="4"/>
    </row>
    <row r="3587" spans="1:63" ht="12.75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BK3587" s="4"/>
    </row>
    <row r="3588" spans="1:63" ht="12.75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BK3588" s="4"/>
    </row>
    <row r="3589" spans="1:63" ht="12.75" x14ac:dyDescent="0.2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BK3589" s="4"/>
    </row>
    <row r="3590" spans="1:63" ht="12.75" x14ac:dyDescent="0.2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BK3590" s="4"/>
    </row>
    <row r="3591" spans="1:63" ht="12.75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BK3591" s="4"/>
    </row>
    <row r="3592" spans="1:63" ht="12.75" x14ac:dyDescent="0.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BK3592" s="4"/>
    </row>
    <row r="3593" spans="1:63" ht="12.75" x14ac:dyDescent="0.2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BK3593" s="4"/>
    </row>
    <row r="3594" spans="1:63" ht="12.75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BK3594" s="4"/>
    </row>
    <row r="3595" spans="1:63" ht="12.75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BK3595" s="4"/>
    </row>
    <row r="3596" spans="1:63" ht="12.75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BK3596" s="4"/>
    </row>
    <row r="3597" spans="1:63" ht="12.75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BK3597" s="4"/>
    </row>
    <row r="3598" spans="1:63" ht="12.75" x14ac:dyDescent="0.2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BK3598" s="4"/>
    </row>
    <row r="3599" spans="1:63" ht="12.75" x14ac:dyDescent="0.2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BK3599" s="4"/>
    </row>
    <row r="3600" spans="1:63" ht="12.75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BK3600" s="4"/>
    </row>
    <row r="3601" spans="1:63" ht="12.75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BK3601" s="4"/>
    </row>
    <row r="3602" spans="1:63" ht="12.75" x14ac:dyDescent="0.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BK3602" s="4"/>
    </row>
    <row r="3603" spans="1:63" ht="12.75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BK3603" s="4"/>
    </row>
    <row r="3604" spans="1:63" ht="12.75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BK3604" s="4"/>
    </row>
    <row r="3605" spans="1:63" ht="12.75" x14ac:dyDescent="0.2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BK3605" s="4"/>
    </row>
    <row r="3606" spans="1:63" ht="12.75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BK3606" s="4"/>
    </row>
    <row r="3607" spans="1:63" ht="12.75" x14ac:dyDescent="0.2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BK3607" s="4"/>
    </row>
    <row r="3608" spans="1:63" ht="12.75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BK3608" s="4"/>
    </row>
    <row r="3609" spans="1:63" ht="12.75" x14ac:dyDescent="0.2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BK3609" s="4"/>
    </row>
    <row r="3610" spans="1:63" ht="12.75" x14ac:dyDescent="0.2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BK3610" s="4"/>
    </row>
    <row r="3611" spans="1:63" ht="12.75" x14ac:dyDescent="0.2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BK3611" s="4"/>
    </row>
    <row r="3612" spans="1:63" ht="12.75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BK3612" s="4"/>
    </row>
    <row r="3613" spans="1:63" ht="12.75" x14ac:dyDescent="0.2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BK3613" s="4"/>
    </row>
    <row r="3614" spans="1:63" ht="12.75" x14ac:dyDescent="0.2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BK3614" s="4"/>
    </row>
    <row r="3615" spans="1:63" ht="12.75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BK3615" s="4"/>
    </row>
    <row r="3616" spans="1:63" ht="12.75" x14ac:dyDescent="0.2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BK3616" s="4"/>
    </row>
    <row r="3617" spans="1:63" ht="12.75" x14ac:dyDescent="0.2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BK3617" s="4"/>
    </row>
    <row r="3618" spans="1:63" ht="12.75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BK3618" s="4"/>
    </row>
    <row r="3619" spans="1:63" ht="12.75" x14ac:dyDescent="0.2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BK3619" s="4"/>
    </row>
    <row r="3620" spans="1:63" ht="12.75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BK3620" s="4"/>
    </row>
    <row r="3621" spans="1:63" ht="12.75" x14ac:dyDescent="0.2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BK3621" s="4"/>
    </row>
    <row r="3622" spans="1:63" ht="12.75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BK3622" s="4"/>
    </row>
    <row r="3623" spans="1:63" ht="12.75" x14ac:dyDescent="0.2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BK3623" s="4"/>
    </row>
    <row r="3624" spans="1:63" ht="12.75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BK3624" s="4"/>
    </row>
    <row r="3625" spans="1:63" ht="12.75" x14ac:dyDescent="0.2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BK3625" s="4"/>
    </row>
    <row r="3626" spans="1:63" ht="12.75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BK3626" s="4"/>
    </row>
    <row r="3627" spans="1:63" ht="12.75" x14ac:dyDescent="0.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BK3627" s="4"/>
    </row>
    <row r="3628" spans="1:63" ht="12.75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BK3628" s="4"/>
    </row>
    <row r="3629" spans="1:63" ht="12.75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BK3629" s="4"/>
    </row>
    <row r="3630" spans="1:63" ht="12.75" x14ac:dyDescent="0.2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BK3630" s="4"/>
    </row>
    <row r="3631" spans="1:63" ht="12.75" x14ac:dyDescent="0.2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BK3631" s="4"/>
    </row>
    <row r="3632" spans="1:63" ht="12.75" x14ac:dyDescent="0.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BK3632" s="4"/>
    </row>
    <row r="3633" spans="1:63" ht="12.75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BK3633" s="4"/>
    </row>
    <row r="3634" spans="1:63" ht="12.75" x14ac:dyDescent="0.2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BK3634" s="4"/>
    </row>
    <row r="3635" spans="1:63" ht="12.75" x14ac:dyDescent="0.2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BK3635" s="4"/>
    </row>
    <row r="3636" spans="1:63" ht="12.75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BK3636" s="4"/>
    </row>
    <row r="3637" spans="1:63" ht="12.75" x14ac:dyDescent="0.2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BK3637" s="4"/>
    </row>
    <row r="3638" spans="1:63" ht="12.75" x14ac:dyDescent="0.2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BK3638" s="4"/>
    </row>
    <row r="3639" spans="1:63" ht="12.75" x14ac:dyDescent="0.2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BK3639" s="4"/>
    </row>
    <row r="3640" spans="1:63" ht="12.75" x14ac:dyDescent="0.2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BK3640" s="4"/>
    </row>
    <row r="3641" spans="1:63" ht="12.75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BK3641" s="4"/>
    </row>
    <row r="3642" spans="1:63" ht="12.75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BK3642" s="4"/>
    </row>
    <row r="3643" spans="1:63" ht="12.75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BK3643" s="4"/>
    </row>
    <row r="3644" spans="1:63" ht="12.75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BK3644" s="4"/>
    </row>
    <row r="3645" spans="1:63" ht="12.75" x14ac:dyDescent="0.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BK3645" s="4"/>
    </row>
    <row r="3646" spans="1:63" ht="12.75" x14ac:dyDescent="0.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BK3646" s="4"/>
    </row>
    <row r="3647" spans="1:63" ht="12.75" x14ac:dyDescent="0.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BK3647" s="4"/>
    </row>
    <row r="3648" spans="1:63" ht="12.75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BK3648" s="4"/>
    </row>
    <row r="3649" spans="1:63" ht="12.75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BK3649" s="4"/>
    </row>
    <row r="3650" spans="1:63" ht="12.75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BK3650" s="4"/>
    </row>
    <row r="3651" spans="1:63" ht="12.75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BK3651" s="4"/>
    </row>
    <row r="3652" spans="1:63" ht="12.75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BK3652" s="4"/>
    </row>
    <row r="3653" spans="1:63" ht="12.75" x14ac:dyDescent="0.2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BK3653" s="4"/>
    </row>
    <row r="3654" spans="1:63" ht="12.75" x14ac:dyDescent="0.2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BK3654" s="4"/>
    </row>
    <row r="3655" spans="1:63" ht="12.75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BK3655" s="4"/>
    </row>
    <row r="3656" spans="1:63" ht="12.75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BK3656" s="4"/>
    </row>
    <row r="3657" spans="1:63" ht="12.75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BK3657" s="4"/>
    </row>
    <row r="3658" spans="1:63" ht="12.75" x14ac:dyDescent="0.2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BK3658" s="4"/>
    </row>
    <row r="3659" spans="1:63" ht="12.75" x14ac:dyDescent="0.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BK3659" s="4"/>
    </row>
    <row r="3660" spans="1:63" ht="12.75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BK3660" s="4"/>
    </row>
    <row r="3661" spans="1:63" ht="12.75" x14ac:dyDescent="0.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BK3661" s="4"/>
    </row>
    <row r="3662" spans="1:63" ht="12.75" x14ac:dyDescent="0.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BK3662" s="4"/>
    </row>
    <row r="3663" spans="1:63" ht="12.75" x14ac:dyDescent="0.2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BK3663" s="4"/>
    </row>
    <row r="3664" spans="1:63" ht="12.75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BK3664" s="4"/>
    </row>
    <row r="3665" spans="1:63" ht="12.75" x14ac:dyDescent="0.2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BK3665" s="4"/>
    </row>
    <row r="3666" spans="1:63" ht="12.75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BK3666" s="4"/>
    </row>
    <row r="3667" spans="1:63" ht="12.75" x14ac:dyDescent="0.2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BK3667" s="4"/>
    </row>
    <row r="3668" spans="1:63" ht="12.75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BK3668" s="4"/>
    </row>
    <row r="3669" spans="1:63" ht="12.75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BK3669" s="4"/>
    </row>
    <row r="3670" spans="1:63" ht="12.75" x14ac:dyDescent="0.2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BK3670" s="4"/>
    </row>
    <row r="3671" spans="1:63" ht="12.75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BK3671" s="4"/>
    </row>
    <row r="3672" spans="1:63" ht="12.75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BK3672" s="4"/>
    </row>
    <row r="3673" spans="1:63" ht="12.75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BK3673" s="4"/>
    </row>
    <row r="3674" spans="1:63" ht="12.75" x14ac:dyDescent="0.2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BK3674" s="4"/>
    </row>
    <row r="3675" spans="1:63" ht="12.75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BK3675" s="4"/>
    </row>
    <row r="3676" spans="1:63" ht="12.75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BK3676" s="4"/>
    </row>
    <row r="3677" spans="1:63" ht="12.75" x14ac:dyDescent="0.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BK3677" s="4"/>
    </row>
    <row r="3678" spans="1:63" ht="12.75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BK3678" s="4"/>
    </row>
    <row r="3679" spans="1:63" ht="12.75" x14ac:dyDescent="0.2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BK3679" s="4"/>
    </row>
    <row r="3680" spans="1:63" ht="12.75" x14ac:dyDescent="0.2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BK3680" s="4"/>
    </row>
    <row r="3681" spans="1:63" ht="12.75" x14ac:dyDescent="0.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BK3681" s="4"/>
    </row>
    <row r="3682" spans="1:63" ht="12.75" x14ac:dyDescent="0.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BK3682" s="4"/>
    </row>
    <row r="3683" spans="1:63" ht="12.75" x14ac:dyDescent="0.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BK3683" s="4"/>
    </row>
    <row r="3684" spans="1:63" ht="12.75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BK3684" s="4"/>
    </row>
    <row r="3685" spans="1:63" ht="12.75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BK3685" s="4"/>
    </row>
    <row r="3686" spans="1:63" ht="12.75" x14ac:dyDescent="0.2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BK3686" s="4"/>
    </row>
    <row r="3687" spans="1:63" ht="12.75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BK3687" s="4"/>
    </row>
    <row r="3688" spans="1:63" ht="12.75" x14ac:dyDescent="0.2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BK3688" s="4"/>
    </row>
    <row r="3689" spans="1:63" ht="12.75" x14ac:dyDescent="0.2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BK3689" s="4"/>
    </row>
    <row r="3690" spans="1:63" ht="12.75" x14ac:dyDescent="0.2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BK3690" s="4"/>
    </row>
    <row r="3691" spans="1:63" ht="12.75" x14ac:dyDescent="0.2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BK3691" s="4"/>
    </row>
    <row r="3692" spans="1:63" ht="12.75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BK3692" s="4"/>
    </row>
    <row r="3693" spans="1:63" ht="12.75" x14ac:dyDescent="0.2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BK3693" s="4"/>
    </row>
    <row r="3694" spans="1:63" ht="12.75" x14ac:dyDescent="0.2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BK3694" s="4"/>
    </row>
    <row r="3695" spans="1:63" ht="12.75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BK3695" s="4"/>
    </row>
    <row r="3696" spans="1:63" ht="12.75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BK3696" s="4"/>
    </row>
    <row r="3697" spans="1:63" ht="12.75" x14ac:dyDescent="0.2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BK3697" s="4"/>
    </row>
    <row r="3698" spans="1:63" ht="12.75" x14ac:dyDescent="0.2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BK3698" s="4"/>
    </row>
    <row r="3699" spans="1:63" ht="12.75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BK3699" s="4"/>
    </row>
    <row r="3700" spans="1:63" ht="12.75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BK3700" s="4"/>
    </row>
    <row r="3701" spans="1:63" ht="12.75" x14ac:dyDescent="0.2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BK3701" s="4"/>
    </row>
    <row r="3702" spans="1:63" ht="12.75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BK3702" s="4"/>
    </row>
    <row r="3703" spans="1:63" ht="12.75" x14ac:dyDescent="0.2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BK3703" s="4"/>
    </row>
    <row r="3704" spans="1:63" ht="12.75" x14ac:dyDescent="0.2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BK3704" s="4"/>
    </row>
    <row r="3705" spans="1:63" ht="12.75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BK3705" s="4"/>
    </row>
    <row r="3706" spans="1:63" ht="12.75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BK3706" s="4"/>
    </row>
    <row r="3707" spans="1:63" ht="12.75" x14ac:dyDescent="0.2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BK3707" s="4"/>
    </row>
    <row r="3708" spans="1:63" ht="12.75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BK3708" s="4"/>
    </row>
    <row r="3709" spans="1:63" ht="12.75" x14ac:dyDescent="0.2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BK3709" s="4"/>
    </row>
    <row r="3710" spans="1:63" ht="12.75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BK3710" s="4"/>
    </row>
    <row r="3711" spans="1:63" ht="12.75" x14ac:dyDescent="0.2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BK3711" s="4"/>
    </row>
    <row r="3712" spans="1:63" ht="12.75" x14ac:dyDescent="0.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BK3712" s="4"/>
    </row>
    <row r="3713" spans="1:63" ht="12.75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BK3713" s="4"/>
    </row>
    <row r="3714" spans="1:63" ht="12.75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BK3714" s="4"/>
    </row>
    <row r="3715" spans="1:63" ht="12.75" x14ac:dyDescent="0.2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BK3715" s="4"/>
    </row>
    <row r="3716" spans="1:63" ht="12.75" x14ac:dyDescent="0.2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BK3716" s="4"/>
    </row>
    <row r="3717" spans="1:63" ht="12.75" x14ac:dyDescent="0.2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BK3717" s="4"/>
    </row>
    <row r="3718" spans="1:63" ht="12.75" x14ac:dyDescent="0.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BK3718" s="4"/>
    </row>
    <row r="3719" spans="1:63" ht="12.75" x14ac:dyDescent="0.2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BK3719" s="4"/>
    </row>
    <row r="3720" spans="1:63" ht="12.75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BK3720" s="4"/>
    </row>
    <row r="3721" spans="1:63" ht="12.75" x14ac:dyDescent="0.2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BK3721" s="4"/>
    </row>
    <row r="3722" spans="1:63" ht="12.75" x14ac:dyDescent="0.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BK3722" s="4"/>
    </row>
    <row r="3723" spans="1:63" ht="12.75" x14ac:dyDescent="0.2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BK3723" s="4"/>
    </row>
    <row r="3724" spans="1:63" ht="12.75" x14ac:dyDescent="0.2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BK3724" s="4"/>
    </row>
    <row r="3725" spans="1:63" ht="12.75" x14ac:dyDescent="0.2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BK3725" s="4"/>
    </row>
    <row r="3726" spans="1:63" ht="12.75" x14ac:dyDescent="0.2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BK3726" s="4"/>
    </row>
    <row r="3727" spans="1:63" ht="12.75" x14ac:dyDescent="0.2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BK3727" s="4"/>
    </row>
    <row r="3728" spans="1:63" ht="12.75" x14ac:dyDescent="0.2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BK3728" s="4"/>
    </row>
    <row r="3729" spans="1:63" ht="12.75" x14ac:dyDescent="0.2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BK3729" s="4"/>
    </row>
    <row r="3730" spans="1:63" ht="12.75" x14ac:dyDescent="0.2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BK3730" s="4"/>
    </row>
    <row r="3731" spans="1:63" ht="12.75" x14ac:dyDescent="0.2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BK3731" s="4"/>
    </row>
    <row r="3732" spans="1:63" ht="12.75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BK3732" s="4"/>
    </row>
    <row r="3733" spans="1:63" ht="12.75" x14ac:dyDescent="0.2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BK3733" s="4"/>
    </row>
    <row r="3734" spans="1:63" ht="12.75" x14ac:dyDescent="0.2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BK3734" s="4"/>
    </row>
    <row r="3735" spans="1:63" ht="12.75" x14ac:dyDescent="0.2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BK3735" s="4"/>
    </row>
    <row r="3736" spans="1:63" ht="12.75" x14ac:dyDescent="0.2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BK3736" s="4"/>
    </row>
    <row r="3737" spans="1:63" ht="12.75" x14ac:dyDescent="0.2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BK3737" s="4"/>
    </row>
    <row r="3738" spans="1:63" ht="12.75" x14ac:dyDescent="0.2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BK3738" s="4"/>
    </row>
    <row r="3739" spans="1:63" ht="12.75" x14ac:dyDescent="0.2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BK3739" s="4"/>
    </row>
    <row r="3740" spans="1:63" ht="12.75" x14ac:dyDescent="0.2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BK3740" s="4"/>
    </row>
    <row r="3741" spans="1:63" ht="12.75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BK3741" s="4"/>
    </row>
    <row r="3742" spans="1:63" ht="12.75" x14ac:dyDescent="0.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BK3742" s="4"/>
    </row>
    <row r="3743" spans="1:63" ht="12.75" x14ac:dyDescent="0.2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BK3743" s="4"/>
    </row>
    <row r="3744" spans="1:63" ht="12.75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BK3744" s="4"/>
    </row>
    <row r="3745" spans="1:63" ht="12.75" x14ac:dyDescent="0.2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BK3745" s="4"/>
    </row>
    <row r="3746" spans="1:63" ht="12.75" x14ac:dyDescent="0.2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BK3746" s="4"/>
    </row>
    <row r="3747" spans="1:63" ht="12.75" x14ac:dyDescent="0.2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BK3747" s="4"/>
    </row>
    <row r="3748" spans="1:63" ht="12.75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BK3748" s="4"/>
    </row>
    <row r="3749" spans="1:63" ht="12.75" x14ac:dyDescent="0.2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BK3749" s="4"/>
    </row>
    <row r="3750" spans="1:63" ht="12.75" x14ac:dyDescent="0.2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BK3750" s="4"/>
    </row>
    <row r="3751" spans="1:63" ht="12.75" x14ac:dyDescent="0.2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BK3751" s="4"/>
    </row>
    <row r="3752" spans="1:63" ht="12.75" x14ac:dyDescent="0.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BK3752" s="4"/>
    </row>
    <row r="3753" spans="1:63" ht="12.75" x14ac:dyDescent="0.2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BK3753" s="4"/>
    </row>
    <row r="3754" spans="1:63" ht="12.75" x14ac:dyDescent="0.2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BK3754" s="4"/>
    </row>
    <row r="3755" spans="1:63" ht="12.75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BK3755" s="4"/>
    </row>
    <row r="3756" spans="1:63" ht="12.75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BK3756" s="4"/>
    </row>
    <row r="3757" spans="1:63" ht="12.75" x14ac:dyDescent="0.2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BK3757" s="4"/>
    </row>
    <row r="3758" spans="1:63" ht="12.75" x14ac:dyDescent="0.2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BK3758" s="4"/>
    </row>
    <row r="3759" spans="1:63" ht="12.75" x14ac:dyDescent="0.2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BK3759" s="4"/>
    </row>
    <row r="3760" spans="1:63" ht="12.75" x14ac:dyDescent="0.2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BK3760" s="4"/>
    </row>
    <row r="3761" spans="1:63" ht="12.75" x14ac:dyDescent="0.2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BK3761" s="4"/>
    </row>
    <row r="3762" spans="1:63" ht="12.75" x14ac:dyDescent="0.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BK3762" s="4"/>
    </row>
    <row r="3763" spans="1:63" ht="12.75" x14ac:dyDescent="0.2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BK3763" s="4"/>
    </row>
    <row r="3764" spans="1:63" ht="12.75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BK3764" s="4"/>
    </row>
    <row r="3765" spans="1:63" ht="12.75" x14ac:dyDescent="0.2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BK3765" s="4"/>
    </row>
    <row r="3766" spans="1:63" ht="12.75" x14ac:dyDescent="0.2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BK3766" s="4"/>
    </row>
    <row r="3767" spans="1:63" ht="12.75" x14ac:dyDescent="0.2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BK3767" s="4"/>
    </row>
    <row r="3768" spans="1:63" ht="12.75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BK3768" s="4"/>
    </row>
    <row r="3769" spans="1:63" ht="12.75" x14ac:dyDescent="0.2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BK3769" s="4"/>
    </row>
    <row r="3770" spans="1:63" ht="12.75" x14ac:dyDescent="0.2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BK3770" s="4"/>
    </row>
    <row r="3771" spans="1:63" ht="12.75" x14ac:dyDescent="0.2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BK3771" s="4"/>
    </row>
    <row r="3772" spans="1:63" ht="12.75" x14ac:dyDescent="0.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BK3772" s="4"/>
    </row>
    <row r="3773" spans="1:63" ht="12.75" x14ac:dyDescent="0.2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BK3773" s="4"/>
    </row>
    <row r="3774" spans="1:63" ht="12.75" x14ac:dyDescent="0.2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BK3774" s="4"/>
    </row>
    <row r="3775" spans="1:63" ht="12.75" x14ac:dyDescent="0.2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BK3775" s="4"/>
    </row>
    <row r="3776" spans="1:63" ht="12.75" x14ac:dyDescent="0.2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BK3776" s="4"/>
    </row>
    <row r="3777" spans="1:63" ht="12.75" x14ac:dyDescent="0.2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BK3777" s="4"/>
    </row>
    <row r="3778" spans="1:63" ht="12.75" x14ac:dyDescent="0.2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BK3778" s="4"/>
    </row>
    <row r="3779" spans="1:63" ht="12.75" x14ac:dyDescent="0.2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BK3779" s="4"/>
    </row>
    <row r="3780" spans="1:63" ht="12.75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BK3780" s="4"/>
    </row>
    <row r="3781" spans="1:63" ht="12.75" x14ac:dyDescent="0.2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BK3781" s="4"/>
    </row>
    <row r="3782" spans="1:63" ht="12.75" x14ac:dyDescent="0.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BK3782" s="4"/>
    </row>
    <row r="3783" spans="1:63" ht="12.75" x14ac:dyDescent="0.2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BK3783" s="4"/>
    </row>
    <row r="3784" spans="1:63" ht="12.75" x14ac:dyDescent="0.2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BK3784" s="4"/>
    </row>
    <row r="3785" spans="1:63" ht="12.75" x14ac:dyDescent="0.2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BK3785" s="4"/>
    </row>
    <row r="3786" spans="1:63" ht="12.75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BK3786" s="4"/>
    </row>
    <row r="3787" spans="1:63" ht="12.75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BK3787" s="4"/>
    </row>
    <row r="3788" spans="1:63" ht="12.75" x14ac:dyDescent="0.2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BK3788" s="4"/>
    </row>
    <row r="3789" spans="1:63" ht="12.75" x14ac:dyDescent="0.2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BK3789" s="4"/>
    </row>
    <row r="3790" spans="1:63" ht="12.75" x14ac:dyDescent="0.2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BK3790" s="4"/>
    </row>
    <row r="3791" spans="1:63" ht="12.75" x14ac:dyDescent="0.2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BK3791" s="4"/>
    </row>
    <row r="3792" spans="1:63" ht="12.75" x14ac:dyDescent="0.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BK3792" s="4"/>
    </row>
    <row r="3793" spans="1:63" ht="12.75" x14ac:dyDescent="0.2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BK3793" s="4"/>
    </row>
    <row r="3794" spans="1:63" ht="12.75" x14ac:dyDescent="0.2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BK3794" s="4"/>
    </row>
    <row r="3795" spans="1:63" ht="12.75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BK3795" s="4"/>
    </row>
    <row r="3796" spans="1:63" ht="12.75" x14ac:dyDescent="0.2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BK3796" s="4"/>
    </row>
    <row r="3797" spans="1:63" ht="12.75" x14ac:dyDescent="0.2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BK3797" s="4"/>
    </row>
    <row r="3798" spans="1:63" ht="12.75" x14ac:dyDescent="0.2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BK3798" s="4"/>
    </row>
    <row r="3799" spans="1:63" ht="12.75" x14ac:dyDescent="0.2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BK3799" s="4"/>
    </row>
    <row r="3800" spans="1:63" ht="12.75" x14ac:dyDescent="0.2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BK3800" s="4"/>
    </row>
    <row r="3801" spans="1:63" ht="12.75" x14ac:dyDescent="0.2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BK3801" s="4"/>
    </row>
    <row r="3802" spans="1:63" ht="12.75" x14ac:dyDescent="0.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BK3802" s="4"/>
    </row>
    <row r="3803" spans="1:63" ht="12.75" x14ac:dyDescent="0.2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BK3803" s="4"/>
    </row>
    <row r="3804" spans="1:63" ht="12.75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BK3804" s="4"/>
    </row>
    <row r="3805" spans="1:63" ht="12.75" x14ac:dyDescent="0.2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BK3805" s="4"/>
    </row>
    <row r="3806" spans="1:63" ht="12.75" x14ac:dyDescent="0.2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BK3806" s="4"/>
    </row>
    <row r="3807" spans="1:63" ht="12.75" x14ac:dyDescent="0.2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BK3807" s="4"/>
    </row>
    <row r="3808" spans="1:63" ht="12.75" x14ac:dyDescent="0.2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BK3808" s="4"/>
    </row>
    <row r="3809" spans="1:63" ht="12.75" x14ac:dyDescent="0.2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BK3809" s="4"/>
    </row>
    <row r="3810" spans="1:63" ht="12.75" x14ac:dyDescent="0.2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BK3810" s="4"/>
    </row>
    <row r="3811" spans="1:63" ht="12.75" x14ac:dyDescent="0.2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BK3811" s="4"/>
    </row>
    <row r="3812" spans="1:63" ht="12.75" x14ac:dyDescent="0.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BK3812" s="4"/>
    </row>
    <row r="3813" spans="1:63" ht="12.75" x14ac:dyDescent="0.2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BK3813" s="4"/>
    </row>
    <row r="3814" spans="1:63" ht="12.75" x14ac:dyDescent="0.2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BK3814" s="4"/>
    </row>
    <row r="3815" spans="1:63" ht="12.75" x14ac:dyDescent="0.2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BK3815" s="4"/>
    </row>
    <row r="3816" spans="1:63" ht="12.75" x14ac:dyDescent="0.2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BK3816" s="4"/>
    </row>
    <row r="3817" spans="1:63" ht="12.75" x14ac:dyDescent="0.2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BK3817" s="4"/>
    </row>
    <row r="3818" spans="1:63" ht="12.75" x14ac:dyDescent="0.2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BK3818" s="4"/>
    </row>
    <row r="3819" spans="1:63" ht="12.75" x14ac:dyDescent="0.2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BK3819" s="4"/>
    </row>
    <row r="3820" spans="1:63" ht="12.75" x14ac:dyDescent="0.2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BK3820" s="4"/>
    </row>
    <row r="3821" spans="1:63" ht="12.75" x14ac:dyDescent="0.2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BK3821" s="4"/>
    </row>
    <row r="3822" spans="1:63" ht="12.75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BK3822" s="4"/>
    </row>
    <row r="3823" spans="1:63" ht="12.75" x14ac:dyDescent="0.2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BK3823" s="4"/>
    </row>
    <row r="3824" spans="1:63" ht="12.75" x14ac:dyDescent="0.2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BK3824" s="4"/>
    </row>
    <row r="3825" spans="1:63" ht="12.75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BK3825" s="4"/>
    </row>
    <row r="3826" spans="1:63" ht="12.75" x14ac:dyDescent="0.2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BK3826" s="4"/>
    </row>
    <row r="3827" spans="1:63" ht="12.75" x14ac:dyDescent="0.2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BK3827" s="4"/>
    </row>
    <row r="3828" spans="1:63" ht="12.75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BK3828" s="4"/>
    </row>
    <row r="3829" spans="1:63" ht="12.75" x14ac:dyDescent="0.2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BK3829" s="4"/>
    </row>
    <row r="3830" spans="1:63" ht="12.75" x14ac:dyDescent="0.2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BK3830" s="4"/>
    </row>
    <row r="3831" spans="1:63" ht="12.75" x14ac:dyDescent="0.2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BK3831" s="4"/>
    </row>
    <row r="3832" spans="1:63" ht="12.75" x14ac:dyDescent="0.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BK3832" s="4"/>
    </row>
    <row r="3833" spans="1:63" ht="12.75" x14ac:dyDescent="0.2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BK3833" s="4"/>
    </row>
    <row r="3834" spans="1:63" ht="12.75" x14ac:dyDescent="0.2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BK3834" s="4"/>
    </row>
    <row r="3835" spans="1:63" ht="12.75" x14ac:dyDescent="0.2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BK3835" s="4"/>
    </row>
    <row r="3836" spans="1:63" ht="12.75" x14ac:dyDescent="0.2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BK3836" s="4"/>
    </row>
    <row r="3837" spans="1:63" ht="12.75" x14ac:dyDescent="0.2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BK3837" s="4"/>
    </row>
    <row r="3838" spans="1:63" ht="12.75" x14ac:dyDescent="0.2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BK3838" s="4"/>
    </row>
    <row r="3839" spans="1:63" ht="12.75" x14ac:dyDescent="0.2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BK3839" s="4"/>
    </row>
    <row r="3840" spans="1:63" ht="12.75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BK3840" s="4"/>
    </row>
    <row r="3841" spans="1:63" ht="12.75" x14ac:dyDescent="0.2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BK3841" s="4"/>
    </row>
    <row r="3842" spans="1:63" ht="12.75" x14ac:dyDescent="0.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BK3842" s="4"/>
    </row>
    <row r="3843" spans="1:63" ht="12.75" x14ac:dyDescent="0.2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BK3843" s="4"/>
    </row>
    <row r="3844" spans="1:63" ht="12.75" x14ac:dyDescent="0.2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BK3844" s="4"/>
    </row>
    <row r="3845" spans="1:63" ht="12.75" x14ac:dyDescent="0.2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BK3845" s="4"/>
    </row>
    <row r="3846" spans="1:63" ht="12.75" x14ac:dyDescent="0.2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BK3846" s="4"/>
    </row>
    <row r="3847" spans="1:63" ht="12.75" x14ac:dyDescent="0.2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BK3847" s="4"/>
    </row>
    <row r="3848" spans="1:63" ht="12.75" x14ac:dyDescent="0.2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BK3848" s="4"/>
    </row>
    <row r="3849" spans="1:63" ht="12.75" x14ac:dyDescent="0.2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BK3849" s="4"/>
    </row>
    <row r="3850" spans="1:63" ht="12.75" x14ac:dyDescent="0.2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BK3850" s="4"/>
    </row>
    <row r="3851" spans="1:63" ht="12.75" x14ac:dyDescent="0.2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BK3851" s="4"/>
    </row>
    <row r="3852" spans="1:63" ht="12.75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BK3852" s="4"/>
    </row>
    <row r="3853" spans="1:63" ht="12.75" x14ac:dyDescent="0.2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BK3853" s="4"/>
    </row>
    <row r="3854" spans="1:63" ht="12.75" x14ac:dyDescent="0.2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BK3854" s="4"/>
    </row>
    <row r="3855" spans="1:63" ht="12.75" x14ac:dyDescent="0.2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BK3855" s="4"/>
    </row>
    <row r="3856" spans="1:63" ht="12.75" x14ac:dyDescent="0.2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BK3856" s="4"/>
    </row>
    <row r="3857" spans="1:63" ht="12.75" x14ac:dyDescent="0.2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BK3857" s="4"/>
    </row>
    <row r="3858" spans="1:63" ht="12.75" x14ac:dyDescent="0.2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BK3858" s="4"/>
    </row>
    <row r="3859" spans="1:63" ht="12.75" x14ac:dyDescent="0.2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BK3859" s="4"/>
    </row>
    <row r="3860" spans="1:63" ht="12.75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BK3860" s="4"/>
    </row>
    <row r="3861" spans="1:63" ht="12.75" x14ac:dyDescent="0.2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BK3861" s="4"/>
    </row>
    <row r="3862" spans="1:63" ht="12.75" x14ac:dyDescent="0.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BK3862" s="4"/>
    </row>
    <row r="3863" spans="1:63" ht="12.75" x14ac:dyDescent="0.2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BK3863" s="4"/>
    </row>
    <row r="3864" spans="1:63" ht="12.75" x14ac:dyDescent="0.2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BK3864" s="4"/>
    </row>
    <row r="3865" spans="1:63" ht="12.75" x14ac:dyDescent="0.2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BK3865" s="4"/>
    </row>
    <row r="3866" spans="1:63" ht="12.75" x14ac:dyDescent="0.2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BK3866" s="4"/>
    </row>
    <row r="3867" spans="1:63" ht="12.75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BK3867" s="4"/>
    </row>
    <row r="3868" spans="1:63" ht="12.75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BK3868" s="4"/>
    </row>
    <row r="3869" spans="1:63" ht="12.75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BK3869" s="4"/>
    </row>
    <row r="3870" spans="1:63" ht="12.75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BK3870" s="4"/>
    </row>
    <row r="3871" spans="1:63" ht="12.75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BK3871" s="4"/>
    </row>
    <row r="3872" spans="1:63" ht="12.75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BK3872" s="4"/>
    </row>
    <row r="3873" spans="1:63" ht="12.75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BK3873" s="4"/>
    </row>
    <row r="3874" spans="1:63" ht="12.75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BK3874" s="4"/>
    </row>
    <row r="3875" spans="1:63" ht="12.75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BK3875" s="4"/>
    </row>
    <row r="3876" spans="1:63" ht="12.75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BK3876" s="4"/>
    </row>
    <row r="3877" spans="1:63" ht="12.75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BK3877" s="4"/>
    </row>
    <row r="3878" spans="1:63" ht="12.75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BK3878" s="4"/>
    </row>
    <row r="3879" spans="1:63" ht="12.75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BK3879" s="4"/>
    </row>
    <row r="3880" spans="1:63" ht="12.75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BK3880" s="4"/>
    </row>
    <row r="3881" spans="1:63" ht="12.75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BK3881" s="4"/>
    </row>
    <row r="3882" spans="1:63" ht="12.75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BK3882" s="4"/>
    </row>
    <row r="3883" spans="1:63" ht="12.75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BK3883" s="4"/>
    </row>
    <row r="3884" spans="1:63" ht="12.75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BK3884" s="4"/>
    </row>
    <row r="3885" spans="1:63" ht="12.75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BK3885" s="4"/>
    </row>
    <row r="3886" spans="1:63" ht="12.75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BK3886" s="4"/>
    </row>
    <row r="3887" spans="1:63" ht="12.75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BK3887" s="4"/>
    </row>
    <row r="3888" spans="1:63" ht="12.75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BK3888" s="4"/>
    </row>
    <row r="3889" spans="1:63" ht="12.75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BK3889" s="4"/>
    </row>
    <row r="3890" spans="1:63" ht="12.75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BK3890" s="4"/>
    </row>
    <row r="3891" spans="1:63" ht="12.75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BK3891" s="4"/>
    </row>
    <row r="3892" spans="1:63" ht="12.75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BK3892" s="4"/>
    </row>
    <row r="3893" spans="1:63" ht="12.75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BK3893" s="4"/>
    </row>
    <row r="3894" spans="1:63" ht="12.75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BK3894" s="4"/>
    </row>
    <row r="3895" spans="1:63" ht="12.75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BK3895" s="4"/>
    </row>
    <row r="3896" spans="1:63" ht="12.75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BK3896" s="4"/>
    </row>
    <row r="3897" spans="1:63" ht="12.75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BK3897" s="4"/>
    </row>
    <row r="3898" spans="1:63" ht="12.75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BK3898" s="4"/>
    </row>
    <row r="3899" spans="1:63" ht="12.75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BK3899" s="4"/>
    </row>
    <row r="3900" spans="1:63" ht="12.75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BK3900" s="4"/>
    </row>
    <row r="3901" spans="1:63" ht="12.75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BK3901" s="4"/>
    </row>
    <row r="3902" spans="1:63" ht="12.75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BK3902" s="4"/>
    </row>
    <row r="3903" spans="1:63" ht="12.75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BK3903" s="4"/>
    </row>
    <row r="3904" spans="1:63" ht="12.75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BK3904" s="4"/>
    </row>
    <row r="3905" spans="1:63" ht="12.75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BK3905" s="4"/>
    </row>
    <row r="3906" spans="1:63" ht="12.75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BK3906" s="4"/>
    </row>
    <row r="3907" spans="1:63" ht="12.75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BK3907" s="4"/>
    </row>
    <row r="3908" spans="1:63" ht="12.75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BK3908" s="4"/>
    </row>
    <row r="3909" spans="1:63" ht="12.75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BK3909" s="4"/>
    </row>
    <row r="3910" spans="1:63" ht="12.75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BK3910" s="4"/>
    </row>
    <row r="3911" spans="1:63" ht="12.75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BK3911" s="4"/>
    </row>
    <row r="3912" spans="1:63" ht="12.75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BK3912" s="4"/>
    </row>
    <row r="3913" spans="1:63" ht="12.75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BK3913" s="4"/>
    </row>
    <row r="3914" spans="1:63" ht="12.75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BK3914" s="4"/>
    </row>
    <row r="3915" spans="1:63" ht="12.75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BK3915" s="4"/>
    </row>
    <row r="3916" spans="1:63" ht="12.75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BK3916" s="4"/>
    </row>
    <row r="3917" spans="1:63" ht="12.75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BK3917" s="4"/>
    </row>
    <row r="3918" spans="1:63" ht="12.75" x14ac:dyDescent="0.2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BK3918" s="4"/>
    </row>
    <row r="3919" spans="1:63" ht="12.75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BK3919" s="4"/>
    </row>
    <row r="3920" spans="1:63" ht="12.75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BK3920" s="4"/>
    </row>
    <row r="3921" spans="1:63" ht="12.75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BK3921" s="4"/>
    </row>
    <row r="3922" spans="1:63" ht="12.75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BK3922" s="4"/>
    </row>
    <row r="3923" spans="1:63" ht="12.75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BK3923" s="4"/>
    </row>
    <row r="3924" spans="1:63" ht="12.75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BK3924" s="4"/>
    </row>
    <row r="3925" spans="1:63" ht="12.75" x14ac:dyDescent="0.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BK3925" s="4"/>
    </row>
    <row r="3926" spans="1:63" ht="12.75" x14ac:dyDescent="0.2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BK3926" s="4"/>
    </row>
    <row r="3927" spans="1:63" ht="12.75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BK3927" s="4"/>
    </row>
    <row r="3928" spans="1:63" ht="12.75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BK3928" s="4"/>
    </row>
    <row r="3929" spans="1:63" ht="12.75" x14ac:dyDescent="0.2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BK3929" s="4"/>
    </row>
    <row r="3930" spans="1:63" ht="12.75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BK3930" s="4"/>
    </row>
    <row r="3931" spans="1:63" ht="12.75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BK3931" s="4"/>
    </row>
    <row r="3932" spans="1:63" ht="12.75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BK3932" s="4"/>
    </row>
    <row r="3933" spans="1:63" ht="12.75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BK3933" s="4"/>
    </row>
    <row r="3934" spans="1:63" ht="12.75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BK3934" s="4"/>
    </row>
    <row r="3935" spans="1:63" ht="12.75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BK3935" s="4"/>
    </row>
    <row r="3936" spans="1:63" ht="12.75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BK3936" s="4"/>
    </row>
    <row r="3937" spans="1:63" ht="12.75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BK3937" s="4"/>
    </row>
    <row r="3938" spans="1:63" ht="12.75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BK3938" s="4"/>
    </row>
    <row r="3939" spans="1:63" ht="12.75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BK3939" s="4"/>
    </row>
    <row r="3940" spans="1:63" ht="12.75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BK3940" s="4"/>
    </row>
    <row r="3941" spans="1:63" ht="12.75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BK3941" s="4"/>
    </row>
    <row r="3942" spans="1:63" ht="12.75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BK3942" s="4"/>
    </row>
    <row r="3943" spans="1:63" ht="12.75" x14ac:dyDescent="0.2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BK3943" s="4"/>
    </row>
    <row r="3944" spans="1:63" ht="12.75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BK3944" s="4"/>
    </row>
    <row r="3945" spans="1:63" ht="12.75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BK3945" s="4"/>
    </row>
    <row r="3946" spans="1:63" ht="12.75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BK3946" s="4"/>
    </row>
    <row r="3947" spans="1:63" ht="12.75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BK3947" s="4"/>
    </row>
    <row r="3948" spans="1:63" ht="12.75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BK3948" s="4"/>
    </row>
    <row r="3949" spans="1:63" ht="12.75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BK3949" s="4"/>
    </row>
    <row r="3950" spans="1:63" ht="12.75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BK3950" s="4"/>
    </row>
    <row r="3951" spans="1:63" ht="12.75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BK3951" s="4"/>
    </row>
    <row r="3952" spans="1:63" ht="12.75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BK3952" s="4"/>
    </row>
    <row r="3953" spans="1:63" ht="12.75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BK3953" s="4"/>
    </row>
    <row r="3954" spans="1:63" ht="12.75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BK3954" s="4"/>
    </row>
    <row r="3955" spans="1:63" ht="12.75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BK3955" s="4"/>
    </row>
    <row r="3956" spans="1:63" ht="12.75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BK3956" s="4"/>
    </row>
    <row r="3957" spans="1:63" ht="12.75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BK3957" s="4"/>
    </row>
    <row r="3958" spans="1:63" ht="12.75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BK3958" s="4"/>
    </row>
    <row r="3959" spans="1:63" ht="12.75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BK3959" s="4"/>
    </row>
    <row r="3960" spans="1:63" ht="12.75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BK3960" s="4"/>
    </row>
    <row r="3961" spans="1:63" ht="12.75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BK3961" s="4"/>
    </row>
    <row r="3962" spans="1:63" ht="12.75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BK3962" s="4"/>
    </row>
    <row r="3963" spans="1:63" ht="12.75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BK3963" s="4"/>
    </row>
    <row r="3964" spans="1:63" ht="12.75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BK3964" s="4"/>
    </row>
    <row r="3965" spans="1:63" ht="12.75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BK3965" s="4"/>
    </row>
    <row r="3966" spans="1:63" ht="12.75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BK3966" s="4"/>
    </row>
    <row r="3967" spans="1:63" ht="12.75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BK3967" s="4"/>
    </row>
    <row r="3968" spans="1:63" ht="12.75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BK3968" s="4"/>
    </row>
    <row r="3969" spans="1:63" ht="12.75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BK3969" s="4"/>
    </row>
    <row r="3970" spans="1:63" ht="12.75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BK3970" s="4"/>
    </row>
    <row r="3971" spans="1:63" ht="12.75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BK3971" s="4"/>
    </row>
    <row r="3972" spans="1:63" ht="12.75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BK3972" s="4"/>
    </row>
    <row r="3973" spans="1:63" ht="12.75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BK3973" s="4"/>
    </row>
    <row r="3974" spans="1:63" ht="12.75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BK3974" s="4"/>
    </row>
    <row r="3975" spans="1:63" ht="12.75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BK3975" s="4"/>
    </row>
    <row r="3976" spans="1:63" ht="12.75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BK3976" s="4"/>
    </row>
    <row r="3977" spans="1:63" ht="12.75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BK3977" s="4"/>
    </row>
    <row r="3978" spans="1:63" ht="12.75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BK3978" s="4"/>
    </row>
    <row r="3979" spans="1:63" ht="12.75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BK3979" s="4"/>
    </row>
    <row r="3980" spans="1:63" ht="12.75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BK3980" s="4"/>
    </row>
    <row r="3981" spans="1:63" ht="12.75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BK3981" s="4"/>
    </row>
    <row r="3982" spans="1:63" ht="12.75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BK3982" s="4"/>
    </row>
    <row r="3983" spans="1:63" ht="12.75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BK3983" s="4"/>
    </row>
    <row r="3984" spans="1:63" ht="12.75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BK3984" s="4"/>
    </row>
    <row r="3985" spans="1:63" ht="12.75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BK3985" s="4"/>
    </row>
    <row r="3986" spans="1:63" ht="12.75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BK3986" s="4"/>
    </row>
    <row r="3987" spans="1:63" ht="12.75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BK3987" s="4"/>
    </row>
    <row r="3988" spans="1:63" ht="12.75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BK3988" s="4"/>
    </row>
    <row r="3989" spans="1:63" ht="12.75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BK3989" s="4"/>
    </row>
    <row r="3990" spans="1:63" ht="12.75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BK3990" s="4"/>
    </row>
    <row r="3991" spans="1:63" ht="12.75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BK3991" s="4"/>
    </row>
    <row r="3992" spans="1:63" ht="12.75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BK3992" s="4"/>
    </row>
    <row r="3993" spans="1:63" ht="12.75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BK3993" s="4"/>
    </row>
    <row r="3994" spans="1:63" ht="12.75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BK3994" s="4"/>
    </row>
    <row r="3995" spans="1:63" ht="12.75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BK3995" s="4"/>
    </row>
    <row r="3996" spans="1:63" ht="12.75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BK3996" s="4"/>
    </row>
    <row r="3997" spans="1:63" ht="12.75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BK3997" s="4"/>
    </row>
    <row r="3998" spans="1:63" ht="12.75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BK3998" s="4"/>
    </row>
    <row r="3999" spans="1:63" ht="12.75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BK3999" s="4"/>
    </row>
    <row r="4000" spans="1:63" ht="12.75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BK4000" s="4"/>
    </row>
    <row r="4001" spans="1:63" ht="12.75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BK4001" s="4"/>
    </row>
    <row r="4002" spans="1:63" ht="12.75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BK4002" s="4"/>
    </row>
    <row r="4003" spans="1:63" ht="12.75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BK4003" s="4"/>
    </row>
    <row r="4004" spans="1:63" ht="12.75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BK4004" s="4"/>
    </row>
    <row r="4005" spans="1:63" ht="12.75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BK4005" s="4"/>
    </row>
    <row r="4006" spans="1:63" ht="12.75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BK4006" s="4"/>
    </row>
    <row r="4007" spans="1:63" ht="12.75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BK4007" s="4"/>
    </row>
    <row r="4008" spans="1:63" ht="12.75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BK4008" s="4"/>
    </row>
    <row r="4009" spans="1:63" ht="12.75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BK4009" s="4"/>
    </row>
    <row r="4010" spans="1:63" ht="12.75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BK4010" s="4"/>
    </row>
    <row r="4011" spans="1:63" ht="12.75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BK4011" s="4"/>
    </row>
    <row r="4012" spans="1:63" ht="12.75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BK4012" s="4"/>
    </row>
    <row r="4013" spans="1:63" ht="12.75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BK4013" s="4"/>
    </row>
    <row r="4014" spans="1:63" ht="12.75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BK4014" s="4"/>
    </row>
    <row r="4015" spans="1:63" ht="12.75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BK4015" s="4"/>
    </row>
    <row r="4016" spans="1:63" ht="12.75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BK4016" s="4"/>
    </row>
    <row r="4017" spans="1:63" ht="12.75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BK4017" s="4"/>
    </row>
    <row r="4018" spans="1:63" ht="12.75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BK4018" s="4"/>
    </row>
    <row r="4019" spans="1:63" ht="12.75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BK4019" s="4"/>
    </row>
    <row r="4020" spans="1:63" ht="12.75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BK4020" s="4"/>
    </row>
    <row r="4021" spans="1:63" ht="12.75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BK4021" s="4"/>
    </row>
    <row r="4022" spans="1:63" ht="12.75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BK4022" s="4"/>
    </row>
    <row r="4023" spans="1:63" ht="12.75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BK4023" s="4"/>
    </row>
    <row r="4024" spans="1:63" ht="12.75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BK4024" s="4"/>
    </row>
    <row r="4025" spans="1:63" ht="12.75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BK4025" s="4"/>
    </row>
    <row r="4026" spans="1:63" ht="12.75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BK4026" s="4"/>
    </row>
    <row r="4027" spans="1:63" ht="12.75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BK4027" s="4"/>
    </row>
    <row r="4028" spans="1:63" ht="12.75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BK4028" s="4"/>
    </row>
    <row r="4029" spans="1:63" ht="12.75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BK4029" s="4"/>
    </row>
    <row r="4030" spans="1:63" ht="12.75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BK4030" s="4"/>
    </row>
    <row r="4031" spans="1:63" ht="12.75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BK4031" s="4"/>
    </row>
    <row r="4032" spans="1:63" ht="12.75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BK4032" s="4"/>
    </row>
    <row r="4033" spans="1:63" ht="12.75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BK4033" s="4"/>
    </row>
    <row r="4034" spans="1:63" ht="12.75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BK4034" s="4"/>
    </row>
    <row r="4035" spans="1:63" ht="12.75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BK4035" s="4"/>
    </row>
    <row r="4036" spans="1:63" ht="12.75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BK4036" s="4"/>
    </row>
    <row r="4037" spans="1:63" ht="12.75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BK4037" s="4"/>
    </row>
    <row r="4038" spans="1:63" ht="12.75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BK4038" s="4"/>
    </row>
    <row r="4039" spans="1:63" ht="12.75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BK4039" s="4"/>
    </row>
    <row r="4040" spans="1:63" ht="12.75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BK4040" s="4"/>
    </row>
    <row r="4041" spans="1:63" ht="12.75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BK4041" s="4"/>
    </row>
    <row r="4042" spans="1:63" ht="12.75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BK4042" s="4"/>
    </row>
    <row r="4043" spans="1:63" ht="12.75" x14ac:dyDescent="0.2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BK4043" s="4"/>
    </row>
    <row r="4044" spans="1:63" ht="12.75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BK4044" s="4"/>
    </row>
    <row r="4045" spans="1:63" ht="12.75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BK4045" s="4"/>
    </row>
    <row r="4046" spans="1:63" ht="12.75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BK4046" s="4"/>
    </row>
    <row r="4047" spans="1:63" ht="12.75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BK4047" s="4"/>
    </row>
    <row r="4048" spans="1:63" ht="12.75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BK4048" s="4"/>
    </row>
    <row r="4049" spans="1:63" ht="12.75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BK4049" s="4"/>
    </row>
    <row r="4050" spans="1:63" ht="12.75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BK4050" s="4"/>
    </row>
    <row r="4051" spans="1:63" ht="12.75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BK4051" s="4"/>
    </row>
    <row r="4052" spans="1:63" ht="12.75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BK4052" s="4"/>
    </row>
    <row r="4053" spans="1:63" ht="12.75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BK4053" s="4"/>
    </row>
    <row r="4054" spans="1:63" ht="12.75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BK4054" s="4"/>
    </row>
    <row r="4055" spans="1:63" ht="12.75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BK4055" s="4"/>
    </row>
    <row r="4056" spans="1:63" ht="12.75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BK4056" s="4"/>
    </row>
    <row r="4057" spans="1:63" ht="12.75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BK4057" s="4"/>
    </row>
    <row r="4058" spans="1:63" ht="12.75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BK4058" s="4"/>
    </row>
    <row r="4059" spans="1:63" ht="12.75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BK4059" s="4"/>
    </row>
    <row r="4060" spans="1:63" ht="12.75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BK4060" s="4"/>
    </row>
    <row r="4061" spans="1:63" ht="12.75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BK4061" s="4"/>
    </row>
    <row r="4062" spans="1:63" ht="12.75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BK4062" s="4"/>
    </row>
    <row r="4063" spans="1:63" ht="12.75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BK4063" s="4"/>
    </row>
    <row r="4064" spans="1:63" ht="12.75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BK4064" s="4"/>
    </row>
    <row r="4065" spans="1:63" ht="12.75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BK4065" s="4"/>
    </row>
    <row r="4066" spans="1:63" ht="12.75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BK4066" s="4"/>
    </row>
    <row r="4067" spans="1:63" ht="12.75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BK4067" s="4"/>
    </row>
    <row r="4068" spans="1:63" ht="12.75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BK4068" s="4"/>
    </row>
    <row r="4069" spans="1:63" ht="12.75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BK4069" s="4"/>
    </row>
    <row r="4070" spans="1:63" ht="12.75" x14ac:dyDescent="0.2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BK4070" s="4"/>
    </row>
    <row r="4071" spans="1:63" ht="12.75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BK4071" s="4"/>
    </row>
    <row r="4072" spans="1:63" ht="12.75" x14ac:dyDescent="0.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BK4072" s="4"/>
    </row>
    <row r="4073" spans="1:63" ht="12.75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BK4073" s="4"/>
    </row>
    <row r="4074" spans="1:63" ht="12.75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BK4074" s="4"/>
    </row>
    <row r="4075" spans="1:63" ht="12.75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BK4075" s="4"/>
    </row>
    <row r="4076" spans="1:63" ht="12.75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BK4076" s="4"/>
    </row>
    <row r="4077" spans="1:63" ht="12.75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BK4077" s="4"/>
    </row>
    <row r="4078" spans="1:63" ht="12.75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BK4078" s="4"/>
    </row>
    <row r="4079" spans="1:63" ht="12.75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BK4079" s="4"/>
    </row>
    <row r="4080" spans="1:63" ht="12.75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BK4080" s="4"/>
    </row>
    <row r="4081" spans="1:63" ht="12.75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BK4081" s="4"/>
    </row>
    <row r="4082" spans="1:63" ht="12.75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BK4082" s="4"/>
    </row>
    <row r="4083" spans="1:63" ht="12.75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BK4083" s="4"/>
    </row>
    <row r="4084" spans="1:63" ht="12.75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BK4084" s="4"/>
    </row>
    <row r="4085" spans="1:63" ht="12.75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BK4085" s="4"/>
    </row>
    <row r="4086" spans="1:63" ht="12.75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BK4086" s="4"/>
    </row>
    <row r="4087" spans="1:63" ht="12.75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BK4087" s="4"/>
    </row>
    <row r="4088" spans="1:63" ht="12.75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BK4088" s="4"/>
    </row>
    <row r="4089" spans="1:63" ht="12.75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BK4089" s="4"/>
    </row>
    <row r="4090" spans="1:63" ht="12.75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BK4090" s="4"/>
    </row>
    <row r="4091" spans="1:63" ht="12.75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BK4091" s="4"/>
    </row>
    <row r="4092" spans="1:63" ht="12.75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BK4092" s="4"/>
    </row>
    <row r="4093" spans="1:63" ht="12.75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BK4093" s="4"/>
    </row>
    <row r="4094" spans="1:63" ht="12.75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BK4094" s="4"/>
    </row>
    <row r="4095" spans="1:63" ht="12.75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BK4095" s="4"/>
    </row>
    <row r="4096" spans="1:63" ht="12.75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BK4096" s="4"/>
    </row>
    <row r="4097" spans="1:63" ht="12.75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BK4097" s="4"/>
    </row>
    <row r="4098" spans="1:63" ht="12.75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BK4098" s="4"/>
    </row>
    <row r="4099" spans="1:63" ht="12.75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BK4099" s="4"/>
    </row>
    <row r="4100" spans="1:63" ht="12.75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BK4100" s="4"/>
    </row>
    <row r="4101" spans="1:63" ht="12.75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BK4101" s="4"/>
    </row>
    <row r="4102" spans="1:63" ht="12.75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BK4102" s="4"/>
    </row>
    <row r="4103" spans="1:63" ht="12.75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BK4103" s="4"/>
    </row>
    <row r="4104" spans="1:63" ht="12.75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BK4104" s="4"/>
    </row>
    <row r="4105" spans="1:63" ht="12.75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BK4105" s="4"/>
    </row>
    <row r="4106" spans="1:63" ht="12.75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BK4106" s="4"/>
    </row>
    <row r="4107" spans="1:63" ht="12.75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BK4107" s="4"/>
    </row>
    <row r="4108" spans="1:63" ht="12.75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BK4108" s="4"/>
    </row>
    <row r="4109" spans="1:63" ht="12.75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BK4109" s="4"/>
    </row>
    <row r="4110" spans="1:63" ht="12.75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BK4110" s="4"/>
    </row>
    <row r="4111" spans="1:63" ht="12.75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BK4111" s="4"/>
    </row>
    <row r="4112" spans="1:63" ht="12.75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BK4112" s="4"/>
    </row>
    <row r="4113" spans="1:63" ht="12.75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BK4113" s="4"/>
    </row>
    <row r="4114" spans="1:63" ht="12.75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BK4114" s="4"/>
    </row>
    <row r="4115" spans="1:63" ht="12.75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BK4115" s="4"/>
    </row>
    <row r="4116" spans="1:63" ht="12.75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BK4116" s="4"/>
    </row>
    <row r="4117" spans="1:63" ht="12.75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BK4117" s="4"/>
    </row>
    <row r="4118" spans="1:63" ht="12.75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BK4118" s="4"/>
    </row>
    <row r="4119" spans="1:63" ht="12.75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BK4119" s="4"/>
    </row>
    <row r="4120" spans="1:63" ht="12.75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BK4120" s="4"/>
    </row>
    <row r="4121" spans="1:63" ht="12.75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BK4121" s="4"/>
    </row>
    <row r="4122" spans="1:63" ht="12.75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BK4122" s="4"/>
    </row>
    <row r="4123" spans="1:63" ht="12.75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BK4123" s="4"/>
    </row>
    <row r="4124" spans="1:63" ht="12.75" x14ac:dyDescent="0.2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BK4124" s="4"/>
    </row>
    <row r="4125" spans="1:63" ht="12.75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BK4125" s="4"/>
    </row>
    <row r="4126" spans="1:63" ht="12.75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BK4126" s="4"/>
    </row>
    <row r="4127" spans="1:63" ht="12.75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BK4127" s="4"/>
    </row>
    <row r="4128" spans="1:63" ht="12.75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BK4128" s="4"/>
    </row>
    <row r="4129" spans="1:63" ht="12.75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BK4129" s="4"/>
    </row>
    <row r="4130" spans="1:63" ht="12.75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BK4130" s="4"/>
    </row>
    <row r="4131" spans="1:63" ht="12.75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BK4131" s="4"/>
    </row>
    <row r="4132" spans="1:63" ht="12.75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BK4132" s="4"/>
    </row>
    <row r="4133" spans="1:63" ht="12.75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BK4133" s="4"/>
    </row>
    <row r="4134" spans="1:63" ht="12.75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BK4134" s="4"/>
    </row>
    <row r="4135" spans="1:63" ht="12.75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BK4135" s="4"/>
    </row>
    <row r="4136" spans="1:63" ht="12.75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BK4136" s="4"/>
    </row>
    <row r="4137" spans="1:63" ht="12.75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BK4137" s="4"/>
    </row>
    <row r="4138" spans="1:63" ht="12.75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BK4138" s="4"/>
    </row>
    <row r="4139" spans="1:63" ht="12.75" x14ac:dyDescent="0.2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BK4139" s="4"/>
    </row>
    <row r="4140" spans="1:63" ht="12.75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BK4140" s="4"/>
    </row>
    <row r="4141" spans="1:63" ht="12.75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BK4141" s="4"/>
    </row>
    <row r="4142" spans="1:63" ht="12.75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BK4142" s="4"/>
    </row>
    <row r="4143" spans="1:63" ht="12.75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BK4143" s="4"/>
    </row>
    <row r="4144" spans="1:63" ht="12.75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BK4144" s="4"/>
    </row>
    <row r="4145" spans="1:63" ht="12.75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BK4145" s="4"/>
    </row>
    <row r="4146" spans="1:63" ht="12.75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BK4146" s="4"/>
    </row>
    <row r="4147" spans="1:63" ht="12.75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BK4147" s="4"/>
    </row>
    <row r="4148" spans="1:63" ht="12.75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BK4148" s="4"/>
    </row>
    <row r="4149" spans="1:63" ht="12.75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BK4149" s="4"/>
    </row>
    <row r="4150" spans="1:63" ht="12.75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BK4150" s="4"/>
    </row>
    <row r="4151" spans="1:63" ht="12.75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BK4151" s="4"/>
    </row>
    <row r="4152" spans="1:63" ht="12.75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BK4152" s="4"/>
    </row>
    <row r="4153" spans="1:63" ht="12.75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BK4153" s="4"/>
    </row>
    <row r="4154" spans="1:63" ht="12.75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BK4154" s="4"/>
    </row>
    <row r="4155" spans="1:63" ht="12.75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BK4155" s="4"/>
    </row>
    <row r="4156" spans="1:63" ht="12.75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BK4156" s="4"/>
    </row>
    <row r="4157" spans="1:63" ht="12.75" x14ac:dyDescent="0.2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BK4157" s="4"/>
    </row>
    <row r="4158" spans="1:63" ht="12.75" x14ac:dyDescent="0.2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BK4158" s="4"/>
    </row>
    <row r="4159" spans="1:63" ht="12.75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BK4159" s="4"/>
    </row>
    <row r="4160" spans="1:63" ht="12.75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BK4160" s="4"/>
    </row>
    <row r="4161" spans="1:63" ht="12.75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BK4161" s="4"/>
    </row>
    <row r="4162" spans="1:63" ht="12.75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BK4162" s="4"/>
    </row>
    <row r="4163" spans="1:63" ht="12.75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BK4163" s="4"/>
    </row>
    <row r="4164" spans="1:63" ht="12.75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BK4164" s="4"/>
    </row>
    <row r="4165" spans="1:63" ht="12.75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BK4165" s="4"/>
    </row>
    <row r="4166" spans="1:63" ht="12.75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BK4166" s="4"/>
    </row>
    <row r="4167" spans="1:63" ht="12.75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BK4167" s="4"/>
    </row>
    <row r="4168" spans="1:63" ht="12.75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BK4168" s="4"/>
    </row>
    <row r="4169" spans="1:63" ht="12.75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BK4169" s="4"/>
    </row>
    <row r="4170" spans="1:63" ht="12.75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BK4170" s="4"/>
    </row>
    <row r="4171" spans="1:63" ht="12.75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BK4171" s="4"/>
    </row>
    <row r="4172" spans="1:63" ht="12.75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BK4172" s="4"/>
    </row>
    <row r="4173" spans="1:63" ht="12.75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BK4173" s="4"/>
    </row>
    <row r="4174" spans="1:63" ht="12.75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BK4174" s="4"/>
    </row>
    <row r="4175" spans="1:63" ht="12.75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BK4175" s="4"/>
    </row>
    <row r="4176" spans="1:63" ht="12.75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BK4176" s="4"/>
    </row>
    <row r="4177" spans="1:63" ht="12.75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BK4177" s="4"/>
    </row>
    <row r="4178" spans="1:63" ht="12.75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BK4178" s="4"/>
    </row>
    <row r="4179" spans="1:63" ht="12.75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BK4179" s="4"/>
    </row>
    <row r="4180" spans="1:63" ht="12.75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BK4180" s="4"/>
    </row>
    <row r="4181" spans="1:63" ht="12.75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BK4181" s="4"/>
    </row>
    <row r="4182" spans="1:63" ht="12.75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BK4182" s="4"/>
    </row>
    <row r="4183" spans="1:63" ht="12.75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BK4183" s="4"/>
    </row>
    <row r="4184" spans="1:63" ht="12.75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BK4184" s="4"/>
    </row>
    <row r="4185" spans="1:63" ht="12.75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BK4185" s="4"/>
    </row>
    <row r="4186" spans="1:63" ht="12.75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BK4186" s="4"/>
    </row>
    <row r="4187" spans="1:63" ht="12.75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BK4187" s="4"/>
    </row>
    <row r="4188" spans="1:63" ht="12.75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BK4188" s="4"/>
    </row>
    <row r="4189" spans="1:63" ht="12.75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BK4189" s="4"/>
    </row>
    <row r="4190" spans="1:63" ht="12.75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BK4190" s="4"/>
    </row>
    <row r="4191" spans="1:63" ht="12.75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BK4191" s="4"/>
    </row>
    <row r="4192" spans="1:63" ht="12.75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BK4192" s="4"/>
    </row>
    <row r="4193" spans="1:63" ht="12.75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BK4193" s="4"/>
    </row>
    <row r="4194" spans="1:63" ht="12.75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BK4194" s="4"/>
    </row>
    <row r="4195" spans="1:63" ht="12.75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BK4195" s="4"/>
    </row>
    <row r="4196" spans="1:63" ht="12.75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BK4196" s="4"/>
    </row>
    <row r="4197" spans="1:63" ht="12.75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BK4197" s="4"/>
    </row>
    <row r="4198" spans="1:63" ht="12.75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BK4198" s="4"/>
    </row>
    <row r="4199" spans="1:63" ht="12.75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BK4199" s="4"/>
    </row>
    <row r="4200" spans="1:63" ht="12.75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BK4200" s="4"/>
    </row>
    <row r="4201" spans="1:63" ht="12.75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BK4201" s="4"/>
    </row>
    <row r="4202" spans="1:63" ht="12.75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BK4202" s="4"/>
    </row>
    <row r="4203" spans="1:63" ht="12.75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BK4203" s="4"/>
    </row>
    <row r="4204" spans="1:63" ht="12.75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BK4204" s="4"/>
    </row>
    <row r="4205" spans="1:63" ht="12.75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BK4205" s="4"/>
    </row>
    <row r="4206" spans="1:63" ht="12.75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BK4206" s="4"/>
    </row>
    <row r="4207" spans="1:63" ht="12.75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BK4207" s="4"/>
    </row>
    <row r="4208" spans="1:63" ht="12.75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BK4208" s="4"/>
    </row>
    <row r="4209" spans="1:63" ht="12.75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BK4209" s="4"/>
    </row>
    <row r="4210" spans="1:63" ht="12.75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BK4210" s="4"/>
    </row>
    <row r="4211" spans="1:63" ht="12.75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BK4211" s="4"/>
    </row>
    <row r="4212" spans="1:63" ht="12.75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BK4212" s="4"/>
    </row>
    <row r="4213" spans="1:63" ht="12.75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BK4213" s="4"/>
    </row>
    <row r="4214" spans="1:63" ht="12.75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BK4214" s="4"/>
    </row>
    <row r="4215" spans="1:63" ht="12.75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BK4215" s="4"/>
    </row>
    <row r="4216" spans="1:63" ht="12.75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BK4216" s="4"/>
    </row>
    <row r="4217" spans="1:63" ht="12.75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BK4217" s="4"/>
    </row>
    <row r="4218" spans="1:63" ht="12.75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BK4218" s="4"/>
    </row>
    <row r="4219" spans="1:63" ht="12.75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BK4219" s="4"/>
    </row>
    <row r="4220" spans="1:63" ht="12.75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BK4220" s="4"/>
    </row>
    <row r="4221" spans="1:63" ht="12.75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BK4221" s="4"/>
    </row>
    <row r="4222" spans="1:63" ht="12.75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BK4222" s="4"/>
    </row>
    <row r="4223" spans="1:63" ht="12.75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BK4223" s="4"/>
    </row>
    <row r="4224" spans="1:63" ht="12.75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BK4224" s="4"/>
    </row>
    <row r="4225" spans="1:63" ht="12.75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BK4225" s="4"/>
    </row>
    <row r="4226" spans="1:63" ht="12.75" x14ac:dyDescent="0.2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BK4226" s="4"/>
    </row>
    <row r="4227" spans="1:63" ht="12.75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BK4227" s="4"/>
    </row>
    <row r="4228" spans="1:63" ht="12.75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BK4228" s="4"/>
    </row>
    <row r="4229" spans="1:63" ht="12.75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BK4229" s="4"/>
    </row>
    <row r="4230" spans="1:63" ht="12.75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BK4230" s="4"/>
    </row>
    <row r="4231" spans="1:63" ht="12.75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BK4231" s="4"/>
    </row>
    <row r="4232" spans="1:63" ht="12.75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BK4232" s="4"/>
    </row>
    <row r="4233" spans="1:63" ht="12.75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BK4233" s="4"/>
    </row>
    <row r="4234" spans="1:63" ht="12.75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BK4234" s="4"/>
    </row>
    <row r="4235" spans="1:63" ht="12.75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BK4235" s="4"/>
    </row>
    <row r="4236" spans="1:63" ht="12.75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BK4236" s="4"/>
    </row>
    <row r="4237" spans="1:63" ht="12.75" x14ac:dyDescent="0.2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BK4237" s="4"/>
    </row>
    <row r="4238" spans="1:63" ht="12.75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BK4238" s="4"/>
    </row>
    <row r="4239" spans="1:63" ht="12.75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BK4239" s="4"/>
    </row>
    <row r="4240" spans="1:63" ht="12.75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BK4240" s="4"/>
    </row>
    <row r="4241" spans="1:63" ht="12.75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BK4241" s="4"/>
    </row>
    <row r="4242" spans="1:63" ht="12.75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BK4242" s="4"/>
    </row>
    <row r="4243" spans="1:63" ht="12.75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BK4243" s="4"/>
    </row>
    <row r="4244" spans="1:63" ht="12.75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BK4244" s="4"/>
    </row>
    <row r="4245" spans="1:63" ht="12.75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BK4245" s="4"/>
    </row>
    <row r="4246" spans="1:63" ht="12.75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BK4246" s="4"/>
    </row>
    <row r="4247" spans="1:63" ht="12.75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BK4247" s="4"/>
    </row>
    <row r="4248" spans="1:63" ht="12.75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BK4248" s="4"/>
    </row>
    <row r="4249" spans="1:63" ht="12.75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BK4249" s="4"/>
    </row>
    <row r="4250" spans="1:63" ht="12.75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BK4250" s="4"/>
    </row>
    <row r="4251" spans="1:63" ht="12.75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BK4251" s="4"/>
    </row>
    <row r="4252" spans="1:63" ht="12.75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BK4252" s="4"/>
    </row>
    <row r="4253" spans="1:63" ht="12.75" x14ac:dyDescent="0.2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BK4253" s="4"/>
    </row>
    <row r="4254" spans="1:63" ht="12.75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BK4254" s="4"/>
    </row>
    <row r="4255" spans="1:63" ht="12.75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BK4255" s="4"/>
    </row>
    <row r="4256" spans="1:63" ht="12.75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BK4256" s="4"/>
    </row>
    <row r="4257" spans="1:63" ht="12.75" x14ac:dyDescent="0.2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BK4257" s="4"/>
    </row>
    <row r="4258" spans="1:63" ht="12.75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BK4258" s="4"/>
    </row>
    <row r="4259" spans="1:63" ht="12.75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BK4259" s="4"/>
    </row>
    <row r="4260" spans="1:63" ht="12.75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BK4260" s="4"/>
    </row>
    <row r="4261" spans="1:63" ht="12.75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BK4261" s="4"/>
    </row>
    <row r="4262" spans="1:63" ht="12.75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BK4262" s="4"/>
    </row>
    <row r="4263" spans="1:63" ht="12.75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BK4263" s="4"/>
    </row>
    <row r="4264" spans="1:63" ht="12.75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BK4264" s="4"/>
    </row>
    <row r="4265" spans="1:63" ht="12.75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BK4265" s="4"/>
    </row>
    <row r="4266" spans="1:63" ht="12.75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BK4266" s="4"/>
    </row>
    <row r="4267" spans="1:63" ht="12.75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BK4267" s="4"/>
    </row>
    <row r="4268" spans="1:63" ht="12.75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BK4268" s="4"/>
    </row>
    <row r="4269" spans="1:63" ht="12.75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BK4269" s="4"/>
    </row>
    <row r="4270" spans="1:63" ht="12.75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BK4270" s="4"/>
    </row>
    <row r="4271" spans="1:63" ht="12.75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BK4271" s="4"/>
    </row>
    <row r="4272" spans="1:63" ht="12.75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BK4272" s="4"/>
    </row>
    <row r="4273" spans="1:63" ht="12.75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BK4273" s="4"/>
    </row>
    <row r="4274" spans="1:63" ht="12.75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BK4274" s="4"/>
    </row>
    <row r="4275" spans="1:63" ht="12.75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BK4275" s="4"/>
    </row>
    <row r="4276" spans="1:63" ht="12.75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BK4276" s="4"/>
    </row>
    <row r="4277" spans="1:63" ht="12.75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BK4277" s="4"/>
    </row>
    <row r="4278" spans="1:63" ht="12.75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BK4278" s="4"/>
    </row>
    <row r="4279" spans="1:63" ht="12.75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BK4279" s="4"/>
    </row>
    <row r="4280" spans="1:63" ht="12.75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BK4280" s="4"/>
    </row>
    <row r="4281" spans="1:63" ht="12.75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BK4281" s="4"/>
    </row>
    <row r="4282" spans="1:63" ht="12.75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BK4282" s="4"/>
    </row>
    <row r="4283" spans="1:63" ht="12.75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BK4283" s="4"/>
    </row>
    <row r="4284" spans="1:63" ht="12.75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BK4284" s="4"/>
    </row>
    <row r="4285" spans="1:63" ht="12.75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BK4285" s="4"/>
    </row>
    <row r="4286" spans="1:63" ht="12.75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BK4286" s="4"/>
    </row>
    <row r="4287" spans="1:63" ht="12.75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BK4287" s="4"/>
    </row>
    <row r="4288" spans="1:63" ht="12.75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BK4288" s="4"/>
    </row>
    <row r="4289" spans="1:63" ht="12.75" x14ac:dyDescent="0.2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BK4289" s="4"/>
    </row>
    <row r="4290" spans="1:63" ht="12.75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BK4290" s="4"/>
    </row>
    <row r="4291" spans="1:63" ht="12.75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BK4291" s="4"/>
    </row>
    <row r="4292" spans="1:63" ht="12.75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BK4292" s="4"/>
    </row>
    <row r="4293" spans="1:63" ht="12.75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BK4293" s="4"/>
    </row>
    <row r="4294" spans="1:63" ht="12.75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BK4294" s="4"/>
    </row>
    <row r="4295" spans="1:63" ht="12.75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BK4295" s="4"/>
    </row>
    <row r="4296" spans="1:63" ht="12.75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BK4296" s="4"/>
    </row>
    <row r="4297" spans="1:63" ht="12.75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BK4297" s="4"/>
    </row>
    <row r="4298" spans="1:63" ht="12.75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BK4298" s="4"/>
    </row>
    <row r="4299" spans="1:63" ht="12.75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BK4299" s="4"/>
    </row>
    <row r="4300" spans="1:63" ht="12.75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BK4300" s="4"/>
    </row>
    <row r="4301" spans="1:63" ht="12.75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BK4301" s="4"/>
    </row>
    <row r="4302" spans="1:63" ht="12.75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BK4302" s="4"/>
    </row>
    <row r="4303" spans="1:63" ht="12.75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BK4303" s="4"/>
    </row>
    <row r="4304" spans="1:63" ht="12.75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BK4304" s="4"/>
    </row>
    <row r="4305" spans="1:63" ht="12.75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BK4305" s="4"/>
    </row>
    <row r="4306" spans="1:63" ht="12.75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BK4306" s="4"/>
    </row>
    <row r="4307" spans="1:63" ht="12.75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BK4307" s="4"/>
    </row>
    <row r="4308" spans="1:63" ht="12.75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BK4308" s="4"/>
    </row>
    <row r="4309" spans="1:63" ht="12.75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BK4309" s="4"/>
    </row>
    <row r="4310" spans="1:63" ht="12.75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BK4310" s="4"/>
    </row>
    <row r="4311" spans="1:63" ht="12.75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BK4311" s="4"/>
    </row>
    <row r="4312" spans="1:63" ht="12.75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BK4312" s="4"/>
    </row>
    <row r="4313" spans="1:63" ht="12.75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BK4313" s="4"/>
    </row>
    <row r="4314" spans="1:63" ht="12.75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BK4314" s="4"/>
    </row>
    <row r="4315" spans="1:63" ht="12.75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BK4315" s="4"/>
    </row>
    <row r="4316" spans="1:63" ht="12.75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BK4316" s="4"/>
    </row>
    <row r="4317" spans="1:63" ht="12.75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BK4317" s="4"/>
    </row>
    <row r="4318" spans="1:63" ht="12.75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BK4318" s="4"/>
    </row>
    <row r="4319" spans="1:63" ht="12.75" x14ac:dyDescent="0.2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BK4319" s="4"/>
    </row>
    <row r="4320" spans="1:63" ht="12.75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BK4320" s="4"/>
    </row>
    <row r="4321" spans="1:63" ht="12.75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BK4321" s="4"/>
    </row>
    <row r="4322" spans="1:63" ht="12.75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BK4322" s="4"/>
    </row>
    <row r="4323" spans="1:63" ht="12.75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BK4323" s="4"/>
    </row>
    <row r="4324" spans="1:63" ht="12.75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BK4324" s="4"/>
    </row>
    <row r="4325" spans="1:63" ht="12.75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BK4325" s="4"/>
    </row>
    <row r="4326" spans="1:63" ht="12.75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BK4326" s="4"/>
    </row>
    <row r="4327" spans="1:63" ht="12.75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BK4327" s="4"/>
    </row>
    <row r="4328" spans="1:63" ht="12.75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BK4328" s="4"/>
    </row>
    <row r="4329" spans="1:63" ht="12.75" x14ac:dyDescent="0.2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BK4329" s="4"/>
    </row>
    <row r="4330" spans="1:63" ht="12.75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BK4330" s="4"/>
    </row>
    <row r="4331" spans="1:63" ht="12.75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BK4331" s="4"/>
    </row>
    <row r="4332" spans="1:63" ht="12.75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BK4332" s="4"/>
    </row>
    <row r="4333" spans="1:63" ht="12.75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BK4333" s="4"/>
    </row>
    <row r="4334" spans="1:63" ht="12.75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BK4334" s="4"/>
    </row>
    <row r="4335" spans="1:63" ht="12.75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BK4335" s="4"/>
    </row>
    <row r="4336" spans="1:63" ht="12.75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BK4336" s="4"/>
    </row>
    <row r="4337" spans="1:63" ht="12.75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BK4337" s="4"/>
    </row>
    <row r="4338" spans="1:63" ht="12.75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BK4338" s="4"/>
    </row>
    <row r="4339" spans="1:63" ht="12.75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BK4339" s="4"/>
    </row>
    <row r="4340" spans="1:63" ht="12.75" x14ac:dyDescent="0.2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BK4340" s="4"/>
    </row>
    <row r="4341" spans="1:63" ht="12.75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BK4341" s="4"/>
    </row>
    <row r="4342" spans="1:63" ht="12.75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BK4342" s="4"/>
    </row>
    <row r="4343" spans="1:63" ht="12.75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BK4343" s="4"/>
    </row>
    <row r="4344" spans="1:63" ht="12.75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BK4344" s="4"/>
    </row>
    <row r="4345" spans="1:63" ht="12.75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BK4345" s="4"/>
    </row>
    <row r="4346" spans="1:63" ht="12.75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BK4346" s="4"/>
    </row>
    <row r="4347" spans="1:63" ht="12.75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BK4347" s="4"/>
    </row>
    <row r="4348" spans="1:63" ht="12.75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BK4348" s="4"/>
    </row>
    <row r="4349" spans="1:63" ht="12.75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BK4349" s="4"/>
    </row>
    <row r="4350" spans="1:63" ht="12.75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BK4350" s="4"/>
    </row>
    <row r="4351" spans="1:63" ht="12.75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BK4351" s="4"/>
    </row>
    <row r="4352" spans="1:63" ht="12.75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BK4352" s="4"/>
    </row>
    <row r="4353" spans="1:63" ht="12.75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BK4353" s="4"/>
    </row>
    <row r="4354" spans="1:63" ht="12.75" x14ac:dyDescent="0.2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BK4354" s="4"/>
    </row>
    <row r="4355" spans="1:63" ht="12.75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BK4355" s="4"/>
    </row>
    <row r="4356" spans="1:63" ht="12.75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BK4356" s="4"/>
    </row>
    <row r="4357" spans="1:63" ht="12.75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BK4357" s="4"/>
    </row>
    <row r="4358" spans="1:63" ht="12.75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BK4358" s="4"/>
    </row>
    <row r="4359" spans="1:63" ht="12.75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BK4359" s="4"/>
    </row>
    <row r="4360" spans="1:63" ht="12.75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BK4360" s="4"/>
    </row>
    <row r="4361" spans="1:63" ht="12.75" x14ac:dyDescent="0.2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BK4361" s="4"/>
    </row>
    <row r="4362" spans="1:63" ht="12.75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BK4362" s="4"/>
    </row>
    <row r="4363" spans="1:63" ht="12.75" x14ac:dyDescent="0.2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BK4363" s="4"/>
    </row>
    <row r="4364" spans="1:63" ht="12.75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BK4364" s="4"/>
    </row>
    <row r="4365" spans="1:63" ht="12.75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BK4365" s="4"/>
    </row>
    <row r="4366" spans="1:63" ht="12.75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BK4366" s="4"/>
    </row>
    <row r="4367" spans="1:63" ht="12.75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BK4367" s="4"/>
    </row>
    <row r="4368" spans="1:63" ht="12.75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BK4368" s="4"/>
    </row>
    <row r="4369" spans="1:63" ht="12.75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BK4369" s="4"/>
    </row>
    <row r="4370" spans="1:63" ht="12.75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BK4370" s="4"/>
    </row>
    <row r="4371" spans="1:63" ht="12.75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BK4371" s="4"/>
    </row>
    <row r="4372" spans="1:63" ht="12.75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BK4372" s="4"/>
    </row>
    <row r="4373" spans="1:63" ht="12.75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BK4373" s="4"/>
    </row>
    <row r="4374" spans="1:63" ht="12.75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BK4374" s="4"/>
    </row>
    <row r="4375" spans="1:63" ht="12.75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BK4375" s="4"/>
    </row>
    <row r="4376" spans="1:63" ht="12.75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BK4376" s="4"/>
    </row>
    <row r="4377" spans="1:63" ht="12.75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BK4377" s="4"/>
    </row>
    <row r="4378" spans="1:63" ht="12.75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BK4378" s="4"/>
    </row>
    <row r="4379" spans="1:63" ht="12.75" x14ac:dyDescent="0.2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BK4379" s="4"/>
    </row>
    <row r="4380" spans="1:63" ht="12.75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BK4380" s="4"/>
    </row>
    <row r="4381" spans="1:63" ht="12.75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BK4381" s="4"/>
    </row>
    <row r="4382" spans="1:63" ht="12.75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BK4382" s="4"/>
    </row>
    <row r="4383" spans="1:63" ht="12.75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BK4383" s="4"/>
    </row>
    <row r="4384" spans="1:63" ht="12.75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BK4384" s="4"/>
    </row>
    <row r="4385" spans="1:63" ht="12.75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BK4385" s="4"/>
    </row>
    <row r="4386" spans="1:63" ht="12.75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BK4386" s="4"/>
    </row>
    <row r="4387" spans="1:63" ht="12.75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BK4387" s="4"/>
    </row>
    <row r="4388" spans="1:63" ht="12.75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BK4388" s="4"/>
    </row>
    <row r="4389" spans="1:63" ht="12.75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BK4389" s="4"/>
    </row>
    <row r="4390" spans="1:63" ht="12.75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BK4390" s="4"/>
    </row>
    <row r="4391" spans="1:63" ht="12.75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BK4391" s="4"/>
    </row>
    <row r="4392" spans="1:63" ht="12.75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BK4392" s="4"/>
    </row>
    <row r="4393" spans="1:63" ht="12.75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BK4393" s="4"/>
    </row>
    <row r="4394" spans="1:63" ht="12.75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BK4394" s="4"/>
    </row>
    <row r="4395" spans="1:63" ht="12.75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BK4395" s="4"/>
    </row>
    <row r="4396" spans="1:63" ht="12.75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BK4396" s="4"/>
    </row>
    <row r="4397" spans="1:63" ht="12.75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BK4397" s="4"/>
    </row>
    <row r="4398" spans="1:63" ht="12.75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BK4398" s="4"/>
    </row>
    <row r="4399" spans="1:63" ht="12.75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BK4399" s="4"/>
    </row>
    <row r="4400" spans="1:63" ht="12.75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BK4400" s="4"/>
    </row>
    <row r="4401" spans="1:63" ht="12.75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BK4401" s="4"/>
    </row>
    <row r="4402" spans="1:63" ht="12.75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BK4402" s="4"/>
    </row>
    <row r="4403" spans="1:63" ht="12.75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BK4403" s="4"/>
    </row>
    <row r="4404" spans="1:63" ht="12.75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BK4404" s="4"/>
    </row>
    <row r="4405" spans="1:63" ht="12.75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BK4405" s="4"/>
    </row>
    <row r="4406" spans="1:63" ht="12.75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BK4406" s="4"/>
    </row>
    <row r="4407" spans="1:63" ht="12.75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BK4407" s="4"/>
    </row>
    <row r="4408" spans="1:63" ht="12.75" x14ac:dyDescent="0.2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BK4408" s="4"/>
    </row>
    <row r="4409" spans="1:63" ht="12.75" x14ac:dyDescent="0.2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BK4409" s="4"/>
    </row>
    <row r="4410" spans="1:63" ht="12.75" x14ac:dyDescent="0.2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BK4410" s="4"/>
    </row>
    <row r="4411" spans="1:63" ht="12.75" x14ac:dyDescent="0.2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BK4411" s="4"/>
    </row>
    <row r="4412" spans="1:63" ht="12.75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BK4412" s="4"/>
    </row>
    <row r="4413" spans="1:63" ht="12.75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BK4413" s="4"/>
    </row>
    <row r="4414" spans="1:63" ht="12.75" x14ac:dyDescent="0.2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BK4414" s="4"/>
    </row>
    <row r="4415" spans="1:63" ht="12.75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BK4415" s="4"/>
    </row>
    <row r="4416" spans="1:63" ht="12.75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BK4416" s="4"/>
    </row>
    <row r="4417" spans="1:63" ht="12.75" x14ac:dyDescent="0.2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BK4417" s="4"/>
    </row>
    <row r="4418" spans="1:63" ht="12.75" x14ac:dyDescent="0.2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BK4418" s="4"/>
    </row>
    <row r="4419" spans="1:63" ht="12.75" x14ac:dyDescent="0.2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BK4419" s="4"/>
    </row>
    <row r="4420" spans="1:63" ht="12.75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BK4420" s="4"/>
    </row>
    <row r="4421" spans="1:63" ht="12.75" x14ac:dyDescent="0.2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BK4421" s="4"/>
    </row>
    <row r="4422" spans="1:63" ht="12.75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BK4422" s="4"/>
    </row>
    <row r="4423" spans="1:63" ht="12.75" x14ac:dyDescent="0.2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BK4423" s="4"/>
    </row>
    <row r="4424" spans="1:63" ht="12.75" x14ac:dyDescent="0.2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BK4424" s="4"/>
    </row>
    <row r="4425" spans="1:63" ht="12.75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BK4425" s="4"/>
    </row>
    <row r="4426" spans="1:63" ht="12.75" x14ac:dyDescent="0.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BK4426" s="4"/>
    </row>
    <row r="4427" spans="1:63" ht="12.75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BK4427" s="4"/>
    </row>
    <row r="4428" spans="1:63" ht="12.75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BK4428" s="4"/>
    </row>
    <row r="4429" spans="1:63" ht="12.75" x14ac:dyDescent="0.2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BK4429" s="4"/>
    </row>
    <row r="4430" spans="1:63" ht="12.75" x14ac:dyDescent="0.2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BK4430" s="4"/>
    </row>
    <row r="4431" spans="1:63" ht="12.75" x14ac:dyDescent="0.2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BK4431" s="4"/>
    </row>
    <row r="4432" spans="1:63" ht="12.75" x14ac:dyDescent="0.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BK4432" s="4"/>
    </row>
    <row r="4433" spans="1:63" ht="12.75" x14ac:dyDescent="0.2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BK4433" s="4"/>
    </row>
    <row r="4434" spans="1:63" ht="12.75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BK4434" s="4"/>
    </row>
    <row r="4435" spans="1:63" ht="12.75" x14ac:dyDescent="0.2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BK4435" s="4"/>
    </row>
    <row r="4436" spans="1:63" ht="12.75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BK4436" s="4"/>
    </row>
    <row r="4437" spans="1:63" ht="12.75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BK4437" s="4"/>
    </row>
    <row r="4438" spans="1:63" ht="12.75" x14ac:dyDescent="0.2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BK4438" s="4"/>
    </row>
    <row r="4439" spans="1:63" ht="12.75" x14ac:dyDescent="0.2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BK4439" s="4"/>
    </row>
    <row r="4440" spans="1:63" ht="12.75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BK4440" s="4"/>
    </row>
    <row r="4441" spans="1:63" ht="12.75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BK4441" s="4"/>
    </row>
    <row r="4442" spans="1:63" ht="12.75" x14ac:dyDescent="0.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BK4442" s="4"/>
    </row>
    <row r="4443" spans="1:63" ht="12.75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BK4443" s="4"/>
    </row>
    <row r="4444" spans="1:63" ht="12.75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BK4444" s="4"/>
    </row>
    <row r="4445" spans="1:63" ht="12.75" x14ac:dyDescent="0.2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BK4445" s="4"/>
    </row>
    <row r="4446" spans="1:63" ht="12.75" x14ac:dyDescent="0.2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BK4446" s="4"/>
    </row>
    <row r="4447" spans="1:63" ht="12.75" x14ac:dyDescent="0.2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BK4447" s="4"/>
    </row>
    <row r="4448" spans="1:63" ht="12.75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BK4448" s="4"/>
    </row>
    <row r="4449" spans="1:63" ht="12.75" x14ac:dyDescent="0.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BK4449" s="4"/>
    </row>
    <row r="4450" spans="1:63" ht="12.75" x14ac:dyDescent="0.2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BK4450" s="4"/>
    </row>
    <row r="4451" spans="1:63" ht="12.75" x14ac:dyDescent="0.2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BK4451" s="4"/>
    </row>
    <row r="4452" spans="1:63" ht="12.75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BK4452" s="4"/>
    </row>
    <row r="4453" spans="1:63" ht="12.75" x14ac:dyDescent="0.2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BK4453" s="4"/>
    </row>
    <row r="4454" spans="1:63" ht="12.75" x14ac:dyDescent="0.2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BK4454" s="4"/>
    </row>
    <row r="4455" spans="1:63" ht="12.75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BK4455" s="4"/>
    </row>
    <row r="4456" spans="1:63" ht="12.75" x14ac:dyDescent="0.2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BK4456" s="4"/>
    </row>
    <row r="4457" spans="1:63" ht="12.75" x14ac:dyDescent="0.2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BK4457" s="4"/>
    </row>
    <row r="4458" spans="1:63" ht="12.75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BK4458" s="4"/>
    </row>
    <row r="4459" spans="1:63" ht="12.75" x14ac:dyDescent="0.2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BK4459" s="4"/>
    </row>
    <row r="4460" spans="1:63" ht="12.75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BK4460" s="4"/>
    </row>
    <row r="4461" spans="1:63" ht="12.75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BK4461" s="4"/>
    </row>
    <row r="4462" spans="1:63" ht="12.75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BK4462" s="4"/>
    </row>
    <row r="4463" spans="1:63" ht="12.75" x14ac:dyDescent="0.2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BK4463" s="4"/>
    </row>
    <row r="4464" spans="1:63" ht="12.75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BK4464" s="4"/>
    </row>
    <row r="4465" spans="1:63" ht="12.75" x14ac:dyDescent="0.2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BK4465" s="4"/>
    </row>
    <row r="4466" spans="1:63" ht="12.75" x14ac:dyDescent="0.2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BK4466" s="4"/>
    </row>
    <row r="4467" spans="1:63" ht="12.75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BK4467" s="4"/>
    </row>
    <row r="4468" spans="1:63" ht="12.75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BK4468" s="4"/>
    </row>
    <row r="4469" spans="1:63" ht="12.75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BK4469" s="4"/>
    </row>
    <row r="4470" spans="1:63" ht="12.75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BK4470" s="4"/>
    </row>
    <row r="4471" spans="1:63" ht="12.75" x14ac:dyDescent="0.2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BK4471" s="4"/>
    </row>
    <row r="4472" spans="1:63" ht="12.75" x14ac:dyDescent="0.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BK4472" s="4"/>
    </row>
    <row r="4473" spans="1:63" ht="12.75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BK4473" s="4"/>
    </row>
    <row r="4474" spans="1:63" ht="12.75" x14ac:dyDescent="0.2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BK4474" s="4"/>
    </row>
    <row r="4475" spans="1:63" ht="12.75" x14ac:dyDescent="0.2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BK4475" s="4"/>
    </row>
    <row r="4476" spans="1:63" ht="12.75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BK4476" s="4"/>
    </row>
    <row r="4477" spans="1:63" ht="12.75" x14ac:dyDescent="0.2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BK4477" s="4"/>
    </row>
    <row r="4478" spans="1:63" ht="12.75" x14ac:dyDescent="0.2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BK4478" s="4"/>
    </row>
    <row r="4479" spans="1:63" ht="12.75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BK4479" s="4"/>
    </row>
    <row r="4480" spans="1:63" ht="12.75" x14ac:dyDescent="0.2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BK4480" s="4"/>
    </row>
    <row r="4481" spans="1:63" ht="12.75" x14ac:dyDescent="0.2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BK4481" s="4"/>
    </row>
    <row r="4482" spans="1:63" ht="12.75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BK4482" s="4"/>
    </row>
    <row r="4483" spans="1:63" ht="12.75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BK4483" s="4"/>
    </row>
    <row r="4484" spans="1:63" ht="12.75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BK4484" s="4"/>
    </row>
    <row r="4485" spans="1:63" ht="12.75" x14ac:dyDescent="0.2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BK4485" s="4"/>
    </row>
    <row r="4486" spans="1:63" ht="12.75" x14ac:dyDescent="0.2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BK4486" s="4"/>
    </row>
    <row r="4487" spans="1:63" ht="12.75" x14ac:dyDescent="0.2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BK4487" s="4"/>
    </row>
    <row r="4488" spans="1:63" ht="12.75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BK4488" s="4"/>
    </row>
    <row r="4489" spans="1:63" ht="12.75" x14ac:dyDescent="0.2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BK4489" s="4"/>
    </row>
    <row r="4490" spans="1:63" ht="12.75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BK4490" s="4"/>
    </row>
    <row r="4491" spans="1:63" ht="12.75" x14ac:dyDescent="0.2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BK4491" s="4"/>
    </row>
    <row r="4492" spans="1:63" ht="12.75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BK4492" s="4"/>
    </row>
    <row r="4493" spans="1:63" ht="12.75" x14ac:dyDescent="0.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BK4493" s="4"/>
    </row>
    <row r="4494" spans="1:63" ht="12.75" x14ac:dyDescent="0.2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BK4494" s="4"/>
    </row>
    <row r="4495" spans="1:63" ht="12.75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BK4495" s="4"/>
    </row>
    <row r="4496" spans="1:63" ht="12.75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BK4496" s="4"/>
    </row>
    <row r="4497" spans="1:63" ht="12.75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BK4497" s="4"/>
    </row>
    <row r="4498" spans="1:63" ht="12.75" x14ac:dyDescent="0.2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BK4498" s="4"/>
    </row>
    <row r="4499" spans="1:63" ht="12.75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BK4499" s="4"/>
    </row>
    <row r="4500" spans="1:63" ht="12.75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BK4500" s="4"/>
    </row>
    <row r="4501" spans="1:63" ht="12.75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BK4501" s="4"/>
    </row>
    <row r="4502" spans="1:63" ht="12.75" x14ac:dyDescent="0.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BK4502" s="4"/>
    </row>
    <row r="4503" spans="1:63" ht="12.75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BK4503" s="4"/>
    </row>
    <row r="4504" spans="1:63" ht="12.75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BK4504" s="4"/>
    </row>
    <row r="4505" spans="1:63" ht="12.75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BK4505" s="4"/>
    </row>
    <row r="4506" spans="1:63" ht="12.75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BK4506" s="4"/>
    </row>
    <row r="4507" spans="1:63" ht="12.75" x14ac:dyDescent="0.2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BK4507" s="4"/>
    </row>
    <row r="4508" spans="1:63" ht="12.75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BK4508" s="4"/>
    </row>
    <row r="4509" spans="1:63" ht="12.75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BK4509" s="4"/>
    </row>
    <row r="4510" spans="1:63" ht="12.75" x14ac:dyDescent="0.2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BK4510" s="4"/>
    </row>
    <row r="4511" spans="1:63" ht="12.75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BK4511" s="4"/>
    </row>
    <row r="4512" spans="1:63" ht="12.75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BK4512" s="4"/>
    </row>
    <row r="4513" spans="1:63" ht="12.75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BK4513" s="4"/>
    </row>
    <row r="4514" spans="1:63" ht="12.75" x14ac:dyDescent="0.2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BK4514" s="4"/>
    </row>
    <row r="4515" spans="1:63" ht="12.75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BK4515" s="4"/>
    </row>
    <row r="4516" spans="1:63" ht="12.75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BK4516" s="4"/>
    </row>
    <row r="4517" spans="1:63" ht="12.75" x14ac:dyDescent="0.2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BK4517" s="4"/>
    </row>
    <row r="4518" spans="1:63" ht="12.75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BK4518" s="4"/>
    </row>
    <row r="4519" spans="1:63" ht="12.75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BK4519" s="4"/>
    </row>
    <row r="4520" spans="1:63" ht="12.75" x14ac:dyDescent="0.2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BK4520" s="4"/>
    </row>
    <row r="4521" spans="1:63" ht="12.75" x14ac:dyDescent="0.2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BK4521" s="4"/>
    </row>
    <row r="4522" spans="1:63" ht="12.75" x14ac:dyDescent="0.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BK4522" s="4"/>
    </row>
    <row r="4523" spans="1:63" ht="12.75" x14ac:dyDescent="0.2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BK4523" s="4"/>
    </row>
    <row r="4524" spans="1:63" ht="12.75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BK4524" s="4"/>
    </row>
    <row r="4525" spans="1:63" ht="12.75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BK4525" s="4"/>
    </row>
    <row r="4526" spans="1:63" ht="12.75" x14ac:dyDescent="0.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BK4526" s="4"/>
    </row>
    <row r="4527" spans="1:63" ht="12.75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BK4527" s="4"/>
    </row>
    <row r="4528" spans="1:63" ht="12.75" x14ac:dyDescent="0.2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BK4528" s="4"/>
    </row>
    <row r="4529" spans="1:63" ht="12.75" x14ac:dyDescent="0.2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BK4529" s="4"/>
    </row>
    <row r="4530" spans="1:63" ht="12.75" x14ac:dyDescent="0.2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BK4530" s="4"/>
    </row>
    <row r="4531" spans="1:63" ht="12.75" x14ac:dyDescent="0.2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BK4531" s="4"/>
    </row>
    <row r="4532" spans="1:63" ht="12.75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BK4532" s="4"/>
    </row>
    <row r="4533" spans="1:63" ht="12.75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BK4533" s="4"/>
    </row>
    <row r="4534" spans="1:63" ht="12.75" x14ac:dyDescent="0.2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BK4534" s="4"/>
    </row>
    <row r="4535" spans="1:63" ht="12.75" x14ac:dyDescent="0.2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BK4535" s="4"/>
    </row>
    <row r="4536" spans="1:63" ht="12.75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BK4536" s="4"/>
    </row>
    <row r="4537" spans="1:63" ht="12.75" x14ac:dyDescent="0.2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BK4537" s="4"/>
    </row>
    <row r="4538" spans="1:63" ht="12.75" x14ac:dyDescent="0.2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BK4538" s="4"/>
    </row>
    <row r="4539" spans="1:63" ht="12.75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BK4539" s="4"/>
    </row>
    <row r="4540" spans="1:63" ht="12.75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BK4540" s="4"/>
    </row>
    <row r="4541" spans="1:63" ht="12.75" x14ac:dyDescent="0.2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BK4541" s="4"/>
    </row>
    <row r="4542" spans="1:63" ht="12.75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BK4542" s="4"/>
    </row>
    <row r="4543" spans="1:63" ht="12.75" x14ac:dyDescent="0.2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BK4543" s="4"/>
    </row>
    <row r="4544" spans="1:63" ht="12.75" x14ac:dyDescent="0.2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BK4544" s="4"/>
    </row>
    <row r="4545" spans="1:63" ht="12.75" x14ac:dyDescent="0.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BK4545" s="4"/>
    </row>
    <row r="4546" spans="1:63" ht="12.75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BK4546" s="4"/>
    </row>
    <row r="4547" spans="1:63" ht="12.75" x14ac:dyDescent="0.2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BK4547" s="4"/>
    </row>
    <row r="4548" spans="1:63" ht="12.75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BK4548" s="4"/>
    </row>
    <row r="4549" spans="1:63" ht="12.75" x14ac:dyDescent="0.2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BK4549" s="4"/>
    </row>
    <row r="4550" spans="1:63" ht="12.75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BK4550" s="4"/>
    </row>
    <row r="4551" spans="1:63" ht="12.75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BK4551" s="4"/>
    </row>
    <row r="4552" spans="1:63" ht="12.75" x14ac:dyDescent="0.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BK4552" s="4"/>
    </row>
    <row r="4553" spans="1:63" ht="12.75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BK4553" s="4"/>
    </row>
    <row r="4554" spans="1:63" ht="12.75" x14ac:dyDescent="0.2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BK4554" s="4"/>
    </row>
    <row r="4555" spans="1:63" ht="12.75" x14ac:dyDescent="0.2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BK4555" s="4"/>
    </row>
    <row r="4556" spans="1:63" ht="12.75" x14ac:dyDescent="0.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BK4556" s="4"/>
    </row>
    <row r="4557" spans="1:63" ht="12.75" x14ac:dyDescent="0.2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BK4557" s="4"/>
    </row>
    <row r="4558" spans="1:63" ht="12.75" x14ac:dyDescent="0.2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BK4558" s="4"/>
    </row>
    <row r="4559" spans="1:63" ht="12.75" x14ac:dyDescent="0.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BK4559" s="4"/>
    </row>
    <row r="4560" spans="1:63" ht="12.75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BK4560" s="4"/>
    </row>
    <row r="4561" spans="1:63" ht="12.75" x14ac:dyDescent="0.2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BK4561" s="4"/>
    </row>
    <row r="4562" spans="1:63" ht="12.75" x14ac:dyDescent="0.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BK4562" s="4"/>
    </row>
    <row r="4563" spans="1:63" ht="12.75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BK4563" s="4"/>
    </row>
    <row r="4564" spans="1:63" ht="12.75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BK4564" s="4"/>
    </row>
    <row r="4565" spans="1:63" ht="12.75" x14ac:dyDescent="0.2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BK4565" s="4"/>
    </row>
    <row r="4566" spans="1:63" ht="12.75" x14ac:dyDescent="0.2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BK4566" s="4"/>
    </row>
    <row r="4567" spans="1:63" ht="12.75" x14ac:dyDescent="0.2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BK4567" s="4"/>
    </row>
    <row r="4568" spans="1:63" ht="12.75" x14ac:dyDescent="0.2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BK4568" s="4"/>
    </row>
    <row r="4569" spans="1:63" ht="12.75" x14ac:dyDescent="0.2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BK4569" s="4"/>
    </row>
    <row r="4570" spans="1:63" ht="12.75" x14ac:dyDescent="0.2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BK4570" s="4"/>
    </row>
    <row r="4571" spans="1:63" ht="12.75" x14ac:dyDescent="0.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BK4571" s="4"/>
    </row>
    <row r="4572" spans="1:63" ht="12.75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BK4572" s="4"/>
    </row>
    <row r="4573" spans="1:63" ht="12.75" x14ac:dyDescent="0.2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BK4573" s="4"/>
    </row>
    <row r="4574" spans="1:63" ht="12.75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BK4574" s="4"/>
    </row>
    <row r="4575" spans="1:63" ht="12.75" x14ac:dyDescent="0.2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BK4575" s="4"/>
    </row>
    <row r="4576" spans="1:63" ht="12.75" x14ac:dyDescent="0.2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BK4576" s="4"/>
    </row>
    <row r="4577" spans="1:63" ht="12.75" x14ac:dyDescent="0.2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BK4577" s="4"/>
    </row>
    <row r="4578" spans="1:63" ht="12.75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BK4578" s="4"/>
    </row>
    <row r="4579" spans="1:63" ht="12.75" x14ac:dyDescent="0.2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BK4579" s="4"/>
    </row>
    <row r="4580" spans="1:63" ht="12.75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BK4580" s="4"/>
    </row>
    <row r="4581" spans="1:63" ht="12.75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BK4581" s="4"/>
    </row>
    <row r="4582" spans="1:63" ht="12.75" x14ac:dyDescent="0.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BK4582" s="4"/>
    </row>
    <row r="4583" spans="1:63" ht="12.75" x14ac:dyDescent="0.2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BK4583" s="4"/>
    </row>
    <row r="4584" spans="1:63" ht="12.75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BK4584" s="4"/>
    </row>
    <row r="4585" spans="1:63" ht="12.75" x14ac:dyDescent="0.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BK4585" s="4"/>
    </row>
    <row r="4586" spans="1:63" ht="12.75" x14ac:dyDescent="0.2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BK4586" s="4"/>
    </row>
    <row r="4587" spans="1:63" ht="12.75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BK4587" s="4"/>
    </row>
    <row r="4588" spans="1:63" ht="12.75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BK4588" s="4"/>
    </row>
    <row r="4589" spans="1:63" ht="12.75" x14ac:dyDescent="0.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BK4589" s="4"/>
    </row>
    <row r="4590" spans="1:63" ht="12.75" x14ac:dyDescent="0.2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BK4590" s="4"/>
    </row>
    <row r="4591" spans="1:63" ht="12.75" x14ac:dyDescent="0.2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BK4591" s="4"/>
    </row>
    <row r="4592" spans="1:63" ht="12.75" x14ac:dyDescent="0.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BK4592" s="4"/>
    </row>
    <row r="4593" spans="1:63" ht="12.75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BK4593" s="4"/>
    </row>
    <row r="4594" spans="1:63" ht="12.75" x14ac:dyDescent="0.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BK4594" s="4"/>
    </row>
    <row r="4595" spans="1:63" ht="12.75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BK4595" s="4"/>
    </row>
    <row r="4596" spans="1:63" ht="12.75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BK4596" s="4"/>
    </row>
    <row r="4597" spans="1:63" ht="12.75" x14ac:dyDescent="0.2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BK4597" s="4"/>
    </row>
    <row r="4598" spans="1:63" ht="12.75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BK4598" s="4"/>
    </row>
    <row r="4599" spans="1:63" ht="12.75" x14ac:dyDescent="0.2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BK4599" s="4"/>
    </row>
    <row r="4600" spans="1:63" ht="12.75" x14ac:dyDescent="0.2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BK4600" s="4"/>
    </row>
    <row r="4601" spans="1:63" ht="12.75" x14ac:dyDescent="0.2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BK4601" s="4"/>
    </row>
    <row r="4602" spans="1:63" ht="12.75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BK4602" s="4"/>
    </row>
    <row r="4603" spans="1:63" ht="12.75" x14ac:dyDescent="0.2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BK4603" s="4"/>
    </row>
    <row r="4604" spans="1:63" ht="12.75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BK4604" s="4"/>
    </row>
    <row r="4605" spans="1:63" ht="12.75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BK4605" s="4"/>
    </row>
    <row r="4606" spans="1:63" ht="12.75" x14ac:dyDescent="0.2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BK4606" s="4"/>
    </row>
    <row r="4607" spans="1:63" ht="12.75" x14ac:dyDescent="0.2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BK4607" s="4"/>
    </row>
    <row r="4608" spans="1:63" ht="12.75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BK4608" s="4"/>
    </row>
    <row r="4609" spans="1:63" ht="12.75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BK4609" s="4"/>
    </row>
    <row r="4610" spans="1:63" ht="12.75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BK4610" s="4"/>
    </row>
    <row r="4611" spans="1:63" ht="12.75" x14ac:dyDescent="0.2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BK4611" s="4"/>
    </row>
    <row r="4612" spans="1:63" ht="12.75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BK4612" s="4"/>
    </row>
    <row r="4613" spans="1:63" ht="12.75" x14ac:dyDescent="0.2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BK4613" s="4"/>
    </row>
    <row r="4614" spans="1:63" ht="12.75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BK4614" s="4"/>
    </row>
    <row r="4615" spans="1:63" ht="12.75" x14ac:dyDescent="0.2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BK4615" s="4"/>
    </row>
    <row r="4616" spans="1:63" ht="12.75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BK4616" s="4"/>
    </row>
    <row r="4617" spans="1:63" ht="12.75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BK4617" s="4"/>
    </row>
    <row r="4618" spans="1:63" ht="12.75" x14ac:dyDescent="0.2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BK4618" s="4"/>
    </row>
    <row r="4619" spans="1:63" ht="12.75" x14ac:dyDescent="0.2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BK4619" s="4"/>
    </row>
    <row r="4620" spans="1:63" ht="12.75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BK4620" s="4"/>
    </row>
    <row r="4621" spans="1:63" ht="12.75" x14ac:dyDescent="0.2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BK4621" s="4"/>
    </row>
    <row r="4622" spans="1:63" ht="12.75" x14ac:dyDescent="0.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BK4622" s="4"/>
    </row>
    <row r="4623" spans="1:63" ht="12.75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BK4623" s="4"/>
    </row>
    <row r="4624" spans="1:63" ht="12.75" x14ac:dyDescent="0.2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BK4624" s="4"/>
    </row>
    <row r="4625" spans="1:63" ht="12.75" x14ac:dyDescent="0.2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BK4625" s="4"/>
    </row>
    <row r="4626" spans="1:63" ht="12.75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BK4626" s="4"/>
    </row>
    <row r="4627" spans="1:63" ht="12.75" x14ac:dyDescent="0.2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BK4627" s="4"/>
    </row>
    <row r="4628" spans="1:63" ht="12.75" x14ac:dyDescent="0.2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BK4628" s="4"/>
    </row>
    <row r="4629" spans="1:63" ht="12.75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BK4629" s="4"/>
    </row>
    <row r="4630" spans="1:63" ht="12.75" x14ac:dyDescent="0.2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BK4630" s="4"/>
    </row>
    <row r="4631" spans="1:63" ht="12.75" x14ac:dyDescent="0.2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BK4631" s="4"/>
    </row>
    <row r="4632" spans="1:63" ht="12.75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BK4632" s="4"/>
    </row>
    <row r="4633" spans="1:63" ht="12.75" x14ac:dyDescent="0.2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BK4633" s="4"/>
    </row>
    <row r="4634" spans="1:63" ht="12.75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BK4634" s="4"/>
    </row>
    <row r="4635" spans="1:63" ht="12.75" x14ac:dyDescent="0.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BK4635" s="4"/>
    </row>
    <row r="4636" spans="1:63" ht="12.75" x14ac:dyDescent="0.2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BK4636" s="4"/>
    </row>
    <row r="4637" spans="1:63" ht="12.75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BK4637" s="4"/>
    </row>
    <row r="4638" spans="1:63" ht="12.75" x14ac:dyDescent="0.2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BK4638" s="4"/>
    </row>
    <row r="4639" spans="1:63" ht="12.75" x14ac:dyDescent="0.2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BK4639" s="4"/>
    </row>
    <row r="4640" spans="1:63" ht="12.75" x14ac:dyDescent="0.2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BK4640" s="4"/>
    </row>
    <row r="4641" spans="1:63" ht="12.75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BK4641" s="4"/>
    </row>
    <row r="4642" spans="1:63" ht="12.75" x14ac:dyDescent="0.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BK4642" s="4"/>
    </row>
    <row r="4643" spans="1:63" ht="12.75" x14ac:dyDescent="0.2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BK4643" s="4"/>
    </row>
    <row r="4644" spans="1:63" ht="12.75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BK4644" s="4"/>
    </row>
    <row r="4645" spans="1:63" ht="12.75" x14ac:dyDescent="0.2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BK4645" s="4"/>
    </row>
    <row r="4646" spans="1:63" ht="12.75" x14ac:dyDescent="0.2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BK4646" s="4"/>
    </row>
    <row r="4647" spans="1:63" ht="12.75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BK4647" s="4"/>
    </row>
    <row r="4648" spans="1:63" ht="12.75" x14ac:dyDescent="0.2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BK4648" s="4"/>
    </row>
    <row r="4649" spans="1:63" ht="12.75" x14ac:dyDescent="0.2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BK4649" s="4"/>
    </row>
    <row r="4650" spans="1:63" ht="12.75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BK4650" s="4"/>
    </row>
    <row r="4651" spans="1:63" ht="12.75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BK4651" s="4"/>
    </row>
    <row r="4652" spans="1:63" ht="12.75" x14ac:dyDescent="0.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BK4652" s="4"/>
    </row>
    <row r="4653" spans="1:63" ht="12.75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BK4653" s="4"/>
    </row>
    <row r="4654" spans="1:63" ht="12.75" x14ac:dyDescent="0.2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BK4654" s="4"/>
    </row>
    <row r="4655" spans="1:63" ht="12.75" x14ac:dyDescent="0.2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BK4655" s="4"/>
    </row>
    <row r="4656" spans="1:63" ht="12.75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BK4656" s="4"/>
    </row>
    <row r="4657" spans="1:63" ht="12.75" x14ac:dyDescent="0.2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BK4657" s="4"/>
    </row>
    <row r="4658" spans="1:63" ht="12.75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BK4658" s="4"/>
    </row>
    <row r="4659" spans="1:63" ht="12.75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BK4659" s="4"/>
    </row>
    <row r="4660" spans="1:63" ht="12.75" x14ac:dyDescent="0.2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BK4660" s="4"/>
    </row>
    <row r="4661" spans="1:63" ht="12.75" x14ac:dyDescent="0.2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BK4661" s="4"/>
    </row>
    <row r="4662" spans="1:63" ht="12.75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BK4662" s="4"/>
    </row>
    <row r="4663" spans="1:63" ht="12.75" x14ac:dyDescent="0.2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BK4663" s="4"/>
    </row>
    <row r="4664" spans="1:63" ht="12.75" x14ac:dyDescent="0.2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BK4664" s="4"/>
    </row>
    <row r="4665" spans="1:63" ht="12.75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BK4665" s="4"/>
    </row>
    <row r="4666" spans="1:63" ht="12.75" x14ac:dyDescent="0.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BK4666" s="4"/>
    </row>
    <row r="4667" spans="1:63" ht="12.75" x14ac:dyDescent="0.2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BK4667" s="4"/>
    </row>
    <row r="4668" spans="1:63" ht="12.75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BK4668" s="4"/>
    </row>
    <row r="4669" spans="1:63" ht="12.75" x14ac:dyDescent="0.2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BK4669" s="4"/>
    </row>
    <row r="4670" spans="1:63" ht="12.75" x14ac:dyDescent="0.2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BK4670" s="4"/>
    </row>
    <row r="4671" spans="1:63" ht="12.75" x14ac:dyDescent="0.2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BK4671" s="4"/>
    </row>
    <row r="4672" spans="1:63" ht="12.75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BK4672" s="4"/>
    </row>
    <row r="4673" spans="1:63" ht="12.75" x14ac:dyDescent="0.2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BK4673" s="4"/>
    </row>
    <row r="4674" spans="1:63" ht="12.75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BK4674" s="4"/>
    </row>
    <row r="4675" spans="1:63" ht="12.75" x14ac:dyDescent="0.2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BK4675" s="4"/>
    </row>
    <row r="4676" spans="1:63" ht="12.75" x14ac:dyDescent="0.2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BK4676" s="4"/>
    </row>
    <row r="4677" spans="1:63" ht="12.75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BK4677" s="4"/>
    </row>
    <row r="4678" spans="1:63" ht="12.75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BK4678" s="4"/>
    </row>
    <row r="4679" spans="1:63" ht="12.75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BK4679" s="4"/>
    </row>
    <row r="4680" spans="1:63" ht="12.75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BK4680" s="4"/>
    </row>
    <row r="4681" spans="1:63" ht="12.75" x14ac:dyDescent="0.2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BK4681" s="4"/>
    </row>
    <row r="4682" spans="1:63" ht="12.75" x14ac:dyDescent="0.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BK4682" s="4"/>
    </row>
    <row r="4683" spans="1:63" ht="12.75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BK4683" s="4"/>
    </row>
    <row r="4684" spans="1:63" ht="12.75" x14ac:dyDescent="0.2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BK4684" s="4"/>
    </row>
    <row r="4685" spans="1:63" ht="12.75" x14ac:dyDescent="0.2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BK4685" s="4"/>
    </row>
    <row r="4686" spans="1:63" ht="12.75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BK4686" s="4"/>
    </row>
    <row r="4687" spans="1:63" ht="12.75" x14ac:dyDescent="0.2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BK4687" s="4"/>
    </row>
    <row r="4688" spans="1:63" ht="12.75" x14ac:dyDescent="0.2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BK4688" s="4"/>
    </row>
    <row r="4689" spans="1:63" ht="12.75" x14ac:dyDescent="0.2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BK4689" s="4"/>
    </row>
    <row r="4690" spans="1:63" ht="12.75" x14ac:dyDescent="0.2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BK4690" s="4"/>
    </row>
    <row r="4691" spans="1:63" ht="12.75" x14ac:dyDescent="0.2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BK4691" s="4"/>
    </row>
    <row r="4692" spans="1:63" ht="12.75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BK4692" s="4"/>
    </row>
    <row r="4693" spans="1:63" ht="12.75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BK4693" s="4"/>
    </row>
    <row r="4694" spans="1:63" ht="12.75" x14ac:dyDescent="0.2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BK4694" s="4"/>
    </row>
    <row r="4695" spans="1:63" ht="12.75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BK4695" s="4"/>
    </row>
    <row r="4696" spans="1:63" ht="12.75" x14ac:dyDescent="0.2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BK4696" s="4"/>
    </row>
    <row r="4697" spans="1:63" ht="12.75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BK4697" s="4"/>
    </row>
    <row r="4698" spans="1:63" ht="12.75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BK4698" s="4"/>
    </row>
    <row r="4699" spans="1:63" ht="12.75" x14ac:dyDescent="0.2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BK4699" s="4"/>
    </row>
    <row r="4700" spans="1:63" ht="12.75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BK4700" s="4"/>
    </row>
    <row r="4701" spans="1:63" ht="12.75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BK4701" s="4"/>
    </row>
    <row r="4702" spans="1:63" ht="12.75" x14ac:dyDescent="0.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BK4702" s="4"/>
    </row>
    <row r="4703" spans="1:63" ht="12.75" x14ac:dyDescent="0.2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BK4703" s="4"/>
    </row>
    <row r="4704" spans="1:63" ht="12.75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BK4704" s="4"/>
    </row>
    <row r="4705" spans="1:63" ht="12.75" x14ac:dyDescent="0.2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BK4705" s="4"/>
    </row>
    <row r="4706" spans="1:63" ht="12.75" x14ac:dyDescent="0.2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BK4706" s="4"/>
    </row>
    <row r="4707" spans="1:63" ht="12.75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BK4707" s="4"/>
    </row>
    <row r="4708" spans="1:63" ht="12.75" x14ac:dyDescent="0.2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BK4708" s="4"/>
    </row>
    <row r="4709" spans="1:63" ht="12.75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BK4709" s="4"/>
    </row>
    <row r="4710" spans="1:63" ht="12.75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BK4710" s="4"/>
    </row>
    <row r="4711" spans="1:63" ht="12.75" x14ac:dyDescent="0.2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BK4711" s="4"/>
    </row>
    <row r="4712" spans="1:63" ht="12.75" x14ac:dyDescent="0.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BK4712" s="4"/>
    </row>
    <row r="4713" spans="1:63" ht="12.75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BK4713" s="4"/>
    </row>
    <row r="4714" spans="1:63" ht="12.75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BK4714" s="4"/>
    </row>
    <row r="4715" spans="1:63" ht="12.75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BK4715" s="4"/>
    </row>
    <row r="4716" spans="1:63" ht="12.75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BK4716" s="4"/>
    </row>
    <row r="4717" spans="1:63" ht="12.75" x14ac:dyDescent="0.2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BK4717" s="4"/>
    </row>
    <row r="4718" spans="1:63" ht="12.75" x14ac:dyDescent="0.2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BK4718" s="4"/>
    </row>
    <row r="4719" spans="1:63" ht="12.75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BK4719" s="4"/>
    </row>
    <row r="4720" spans="1:63" ht="12.75" x14ac:dyDescent="0.2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BK4720" s="4"/>
    </row>
    <row r="4721" spans="1:63" ht="12.75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BK4721" s="4"/>
    </row>
    <row r="4722" spans="1:63" ht="12.75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BK4722" s="4"/>
    </row>
    <row r="4723" spans="1:63" ht="12.75" x14ac:dyDescent="0.2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BK4723" s="4"/>
    </row>
    <row r="4724" spans="1:63" ht="12.75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BK4724" s="4"/>
    </row>
    <row r="4725" spans="1:63" ht="12.75" x14ac:dyDescent="0.2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BK4725" s="4"/>
    </row>
    <row r="4726" spans="1:63" ht="12.75" x14ac:dyDescent="0.2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BK4726" s="4"/>
    </row>
    <row r="4727" spans="1:63" ht="12.75" x14ac:dyDescent="0.2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BK4727" s="4"/>
    </row>
    <row r="4728" spans="1:63" ht="12.75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BK4728" s="4"/>
    </row>
    <row r="4729" spans="1:63" ht="12.75" x14ac:dyDescent="0.2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BK4729" s="4"/>
    </row>
    <row r="4730" spans="1:63" ht="12.75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BK4730" s="4"/>
    </row>
    <row r="4731" spans="1:63" ht="12.75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BK4731" s="4"/>
    </row>
    <row r="4732" spans="1:63" ht="12.75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BK4732" s="4"/>
    </row>
    <row r="4733" spans="1:63" ht="12.75" x14ac:dyDescent="0.2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BK4733" s="4"/>
    </row>
    <row r="4734" spans="1:63" ht="12.75" x14ac:dyDescent="0.2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BK4734" s="4"/>
    </row>
    <row r="4735" spans="1:63" ht="12.75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BK4735" s="4"/>
    </row>
    <row r="4736" spans="1:63" ht="12.75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BK4736" s="4"/>
    </row>
    <row r="4737" spans="1:63" ht="12.75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BK4737" s="4"/>
    </row>
    <row r="4738" spans="1:63" ht="12.75" x14ac:dyDescent="0.2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BK4738" s="4"/>
    </row>
    <row r="4739" spans="1:63" ht="12.75" x14ac:dyDescent="0.2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BK4739" s="4"/>
    </row>
    <row r="4740" spans="1:63" ht="12.75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BK4740" s="4"/>
    </row>
    <row r="4741" spans="1:63" ht="12.75" x14ac:dyDescent="0.2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BK4741" s="4"/>
    </row>
    <row r="4742" spans="1:63" ht="12.75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BK4742" s="4"/>
    </row>
    <row r="4743" spans="1:63" ht="12.75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BK4743" s="4"/>
    </row>
    <row r="4744" spans="1:63" ht="12.75" x14ac:dyDescent="0.2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BK4744" s="4"/>
    </row>
    <row r="4745" spans="1:63" ht="12.75" x14ac:dyDescent="0.2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BK4745" s="4"/>
    </row>
    <row r="4746" spans="1:63" ht="12.75" x14ac:dyDescent="0.2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BK4746" s="4"/>
    </row>
    <row r="4747" spans="1:63" ht="12.75" x14ac:dyDescent="0.2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BK4747" s="4"/>
    </row>
    <row r="4748" spans="1:63" ht="12.75" x14ac:dyDescent="0.2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BK4748" s="4"/>
    </row>
    <row r="4749" spans="1:63" ht="12.75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BK4749" s="4"/>
    </row>
    <row r="4750" spans="1:63" ht="12.75" x14ac:dyDescent="0.2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BK4750" s="4"/>
    </row>
    <row r="4751" spans="1:63" ht="12.75" x14ac:dyDescent="0.2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BK4751" s="4"/>
    </row>
    <row r="4752" spans="1:63" ht="12.75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BK4752" s="4"/>
    </row>
    <row r="4753" spans="1:63" ht="12.75" x14ac:dyDescent="0.2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BK4753" s="4"/>
    </row>
    <row r="4754" spans="1:63" ht="12.75" x14ac:dyDescent="0.2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BK4754" s="4"/>
    </row>
    <row r="4755" spans="1:63" ht="12.75" x14ac:dyDescent="0.2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BK4755" s="4"/>
    </row>
    <row r="4756" spans="1:63" ht="12.75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BK4756" s="4"/>
    </row>
    <row r="4757" spans="1:63" ht="12.75" x14ac:dyDescent="0.2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BK4757" s="4"/>
    </row>
    <row r="4758" spans="1:63" ht="12.75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BK4758" s="4"/>
    </row>
    <row r="4759" spans="1:63" ht="12.75" x14ac:dyDescent="0.2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BK4759" s="4"/>
    </row>
    <row r="4760" spans="1:63" ht="12.75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BK4760" s="4"/>
    </row>
    <row r="4761" spans="1:63" ht="12.75" x14ac:dyDescent="0.2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BK4761" s="4"/>
    </row>
    <row r="4762" spans="1:63" ht="12.75" x14ac:dyDescent="0.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BK4762" s="4"/>
    </row>
    <row r="4763" spans="1:63" ht="12.75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BK4763" s="4"/>
    </row>
    <row r="4764" spans="1:63" ht="12.75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BK4764" s="4"/>
    </row>
    <row r="4765" spans="1:63" ht="12.75" x14ac:dyDescent="0.2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BK4765" s="4"/>
    </row>
    <row r="4766" spans="1:63" ht="12.75" x14ac:dyDescent="0.2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BK4766" s="4"/>
    </row>
    <row r="4767" spans="1:63" ht="12.75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BK4767" s="4"/>
    </row>
    <row r="4768" spans="1:63" ht="12.75" x14ac:dyDescent="0.2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BK4768" s="4"/>
    </row>
    <row r="4769" spans="1:63" ht="12.75" x14ac:dyDescent="0.2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BK4769" s="4"/>
    </row>
    <row r="4770" spans="1:63" ht="12.75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BK4770" s="4"/>
    </row>
    <row r="4771" spans="1:63" ht="12.75" x14ac:dyDescent="0.2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BK4771" s="4"/>
    </row>
    <row r="4772" spans="1:63" ht="12.75" x14ac:dyDescent="0.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BK4772" s="4"/>
    </row>
    <row r="4773" spans="1:63" ht="12.75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BK4773" s="4"/>
    </row>
    <row r="4774" spans="1:63" ht="12.75" x14ac:dyDescent="0.2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BK4774" s="4"/>
    </row>
    <row r="4775" spans="1:63" ht="12.75" x14ac:dyDescent="0.2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BK4775" s="4"/>
    </row>
    <row r="4776" spans="1:63" ht="12.75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BK4776" s="4"/>
    </row>
    <row r="4777" spans="1:63" ht="12.75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BK4777" s="4"/>
    </row>
    <row r="4778" spans="1:63" ht="12.75" x14ac:dyDescent="0.2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BK4778" s="4"/>
    </row>
    <row r="4779" spans="1:63" ht="12.75" x14ac:dyDescent="0.2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BK4779" s="4"/>
    </row>
    <row r="4780" spans="1:63" ht="12.75" x14ac:dyDescent="0.2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BK4780" s="4"/>
    </row>
    <row r="4781" spans="1:63" ht="12.75" x14ac:dyDescent="0.2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BK4781" s="4"/>
    </row>
    <row r="4782" spans="1:63" ht="12.75" x14ac:dyDescent="0.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BK4782" s="4"/>
    </row>
    <row r="4783" spans="1:63" ht="12.75" x14ac:dyDescent="0.2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BK4783" s="4"/>
    </row>
    <row r="4784" spans="1:63" ht="12.75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BK4784" s="4"/>
    </row>
    <row r="4785" spans="1:63" ht="12.75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BK4785" s="4"/>
    </row>
    <row r="4786" spans="1:63" ht="12.75" x14ac:dyDescent="0.2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BK4786" s="4"/>
    </row>
    <row r="4787" spans="1:63" ht="12.75" x14ac:dyDescent="0.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BK4787" s="4"/>
    </row>
    <row r="4788" spans="1:63" ht="12.75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BK4788" s="4"/>
    </row>
    <row r="4789" spans="1:63" ht="12.75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BK4789" s="4"/>
    </row>
    <row r="4790" spans="1:63" ht="12.75" x14ac:dyDescent="0.2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BK4790" s="4"/>
    </row>
    <row r="4791" spans="1:63" ht="12.75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BK4791" s="4"/>
    </row>
    <row r="4792" spans="1:63" ht="12.75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BK4792" s="4"/>
    </row>
    <row r="4793" spans="1:63" ht="12.75" x14ac:dyDescent="0.2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BK4793" s="4"/>
    </row>
    <row r="4794" spans="1:63" ht="12.75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BK4794" s="4"/>
    </row>
    <row r="4795" spans="1:63" ht="12.75" x14ac:dyDescent="0.2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BK4795" s="4"/>
    </row>
    <row r="4796" spans="1:63" ht="12.75" x14ac:dyDescent="0.2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BK4796" s="4"/>
    </row>
    <row r="4797" spans="1:63" ht="12.75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BK4797" s="4"/>
    </row>
    <row r="4798" spans="1:63" ht="12.75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BK4798" s="4"/>
    </row>
    <row r="4799" spans="1:63" ht="12.75" x14ac:dyDescent="0.2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BK4799" s="4"/>
    </row>
    <row r="4800" spans="1:63" ht="12.75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BK4800" s="4"/>
    </row>
    <row r="4801" spans="1:63" ht="12.75" x14ac:dyDescent="0.2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BK4801" s="4"/>
    </row>
    <row r="4802" spans="1:63" ht="12.75" x14ac:dyDescent="0.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BK4802" s="4"/>
    </row>
    <row r="4803" spans="1:63" ht="12.75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BK4803" s="4"/>
    </row>
    <row r="4804" spans="1:63" ht="12.75" x14ac:dyDescent="0.2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BK4804" s="4"/>
    </row>
    <row r="4805" spans="1:63" ht="12.75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BK4805" s="4"/>
    </row>
    <row r="4806" spans="1:63" ht="12.75" x14ac:dyDescent="0.2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BK4806" s="4"/>
    </row>
    <row r="4807" spans="1:63" ht="12.75" x14ac:dyDescent="0.2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BK4807" s="4"/>
    </row>
    <row r="4808" spans="1:63" ht="12.75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BK4808" s="4"/>
    </row>
    <row r="4809" spans="1:63" ht="12.75" x14ac:dyDescent="0.2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BK4809" s="4"/>
    </row>
    <row r="4810" spans="1:63" ht="12.75" x14ac:dyDescent="0.2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BK4810" s="4"/>
    </row>
    <row r="4811" spans="1:63" ht="12.75" x14ac:dyDescent="0.2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BK4811" s="4"/>
    </row>
    <row r="4812" spans="1:63" ht="12.75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BK4812" s="4"/>
    </row>
    <row r="4813" spans="1:63" ht="12.75" x14ac:dyDescent="0.2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BK4813" s="4"/>
    </row>
    <row r="4814" spans="1:63" ht="12.75" x14ac:dyDescent="0.2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BK4814" s="4"/>
    </row>
    <row r="4815" spans="1:63" ht="12.75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BK4815" s="4"/>
    </row>
    <row r="4816" spans="1:63" ht="12.75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BK4816" s="4"/>
    </row>
    <row r="4817" spans="1:63" ht="12.75" x14ac:dyDescent="0.2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BK4817" s="4"/>
    </row>
    <row r="4818" spans="1:63" ht="12.75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BK4818" s="4"/>
    </row>
    <row r="4819" spans="1:63" ht="12.75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BK4819" s="4"/>
    </row>
    <row r="4820" spans="1:63" ht="12.75" x14ac:dyDescent="0.2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BK4820" s="4"/>
    </row>
    <row r="4821" spans="1:63" ht="12.75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BK4821" s="4"/>
    </row>
    <row r="4822" spans="1:63" ht="12.75" x14ac:dyDescent="0.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BK4822" s="4"/>
    </row>
    <row r="4823" spans="1:63" ht="12.75" x14ac:dyDescent="0.2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BK4823" s="4"/>
    </row>
    <row r="4824" spans="1:63" ht="12.75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BK4824" s="4"/>
    </row>
    <row r="4825" spans="1:63" ht="12.75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BK4825" s="4"/>
    </row>
    <row r="4826" spans="1:63" ht="12.75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BK4826" s="4"/>
    </row>
    <row r="4827" spans="1:63" ht="12.75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BK4827" s="4"/>
    </row>
    <row r="4828" spans="1:63" ht="12.75" x14ac:dyDescent="0.2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BK4828" s="4"/>
    </row>
    <row r="4829" spans="1:63" ht="12.75" x14ac:dyDescent="0.2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BK4829" s="4"/>
    </row>
    <row r="4830" spans="1:63" ht="12.75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BK4830" s="4"/>
    </row>
    <row r="4831" spans="1:63" ht="12.75" x14ac:dyDescent="0.2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BK4831" s="4"/>
    </row>
    <row r="4832" spans="1:63" ht="12.75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BK4832" s="4"/>
    </row>
    <row r="4833" spans="1:63" ht="12.75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BK4833" s="4"/>
    </row>
    <row r="4834" spans="1:63" ht="12.75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BK4834" s="4"/>
    </row>
    <row r="4835" spans="1:63" ht="12.75" x14ac:dyDescent="0.2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BK4835" s="4"/>
    </row>
    <row r="4836" spans="1:63" ht="12.75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BK4836" s="4"/>
    </row>
    <row r="4837" spans="1:63" ht="12.75" x14ac:dyDescent="0.2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BK4837" s="4"/>
    </row>
    <row r="4838" spans="1:63" ht="12.75" x14ac:dyDescent="0.2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BK4838" s="4"/>
    </row>
    <row r="4839" spans="1:63" ht="12.75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BK4839" s="4"/>
    </row>
    <row r="4840" spans="1:63" ht="12.75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BK4840" s="4"/>
    </row>
    <row r="4841" spans="1:63" ht="12.75" x14ac:dyDescent="0.2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BK4841" s="4"/>
    </row>
    <row r="4842" spans="1:63" ht="12.75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BK4842" s="4"/>
    </row>
    <row r="4843" spans="1:63" ht="12.75" x14ac:dyDescent="0.2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BK4843" s="4"/>
    </row>
    <row r="4844" spans="1:63" ht="12.75" x14ac:dyDescent="0.2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BK4844" s="4"/>
    </row>
    <row r="4845" spans="1:63" ht="12.75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BK4845" s="4"/>
    </row>
    <row r="4846" spans="1:63" ht="12.75" x14ac:dyDescent="0.2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BK4846" s="4"/>
    </row>
    <row r="4847" spans="1:63" ht="12.75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BK4847" s="4"/>
    </row>
    <row r="4848" spans="1:63" ht="12.75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BK4848" s="4"/>
    </row>
    <row r="4849" spans="1:63" ht="12.75" x14ac:dyDescent="0.2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BK4849" s="4"/>
    </row>
    <row r="4850" spans="1:63" ht="12.75" x14ac:dyDescent="0.2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BK4850" s="4"/>
    </row>
    <row r="4851" spans="1:63" ht="12.75" x14ac:dyDescent="0.2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BK4851" s="4"/>
    </row>
    <row r="4852" spans="1:63" ht="12.75" x14ac:dyDescent="0.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BK4852" s="4"/>
    </row>
    <row r="4853" spans="1:63" ht="12.75" x14ac:dyDescent="0.2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BK4853" s="4"/>
    </row>
    <row r="4854" spans="1:63" ht="12.75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BK4854" s="4"/>
    </row>
    <row r="4855" spans="1:63" ht="12.75" x14ac:dyDescent="0.2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BK4855" s="4"/>
    </row>
    <row r="4856" spans="1:63" ht="12.75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BK4856" s="4"/>
    </row>
    <row r="4857" spans="1:63" ht="12.75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BK4857" s="4"/>
    </row>
    <row r="4858" spans="1:63" ht="12.75" x14ac:dyDescent="0.2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BK4858" s="4"/>
    </row>
    <row r="4859" spans="1:63" ht="12.75" x14ac:dyDescent="0.2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BK4859" s="4"/>
    </row>
    <row r="4860" spans="1:63" ht="12.75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BK4860" s="4"/>
    </row>
    <row r="4861" spans="1:63" ht="12.75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BK4861" s="4"/>
    </row>
    <row r="4862" spans="1:63" ht="12.75" x14ac:dyDescent="0.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BK4862" s="4"/>
    </row>
    <row r="4863" spans="1:63" ht="12.75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BK4863" s="4"/>
    </row>
    <row r="4864" spans="1:63" ht="12.75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BK4864" s="4"/>
    </row>
    <row r="4865" spans="1:63" ht="12.75" x14ac:dyDescent="0.2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BK4865" s="4"/>
    </row>
    <row r="4866" spans="1:63" ht="12.75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BK4866" s="4"/>
    </row>
    <row r="4867" spans="1:63" ht="12.75" x14ac:dyDescent="0.2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BK4867" s="4"/>
    </row>
    <row r="4868" spans="1:63" ht="12.75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BK4868" s="4"/>
    </row>
    <row r="4869" spans="1:63" ht="12.75" x14ac:dyDescent="0.2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BK4869" s="4"/>
    </row>
    <row r="4870" spans="1:63" ht="12.75" x14ac:dyDescent="0.2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BK4870" s="4"/>
    </row>
    <row r="4871" spans="1:63" ht="12.75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BK4871" s="4"/>
    </row>
    <row r="4872" spans="1:63" ht="12.75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BK4872" s="4"/>
    </row>
    <row r="4873" spans="1:63" ht="12.75" x14ac:dyDescent="0.2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BK4873" s="4"/>
    </row>
    <row r="4874" spans="1:63" ht="12.75" x14ac:dyDescent="0.2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BK4874" s="4"/>
    </row>
    <row r="4875" spans="1:63" ht="12.75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BK4875" s="4"/>
    </row>
    <row r="4876" spans="1:63" ht="12.75" x14ac:dyDescent="0.2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BK4876" s="4"/>
    </row>
    <row r="4877" spans="1:63" ht="12.75" x14ac:dyDescent="0.2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BK4877" s="4"/>
    </row>
    <row r="4878" spans="1:63" ht="12.75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BK4878" s="4"/>
    </row>
    <row r="4879" spans="1:63" ht="12.75" x14ac:dyDescent="0.2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BK4879" s="4"/>
    </row>
    <row r="4880" spans="1:63" ht="12.75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BK4880" s="4"/>
    </row>
    <row r="4881" spans="1:63" ht="12.75" x14ac:dyDescent="0.2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BK4881" s="4"/>
    </row>
    <row r="4882" spans="1:63" ht="12.75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BK4882" s="4"/>
    </row>
    <row r="4883" spans="1:63" ht="12.75" x14ac:dyDescent="0.2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BK4883" s="4"/>
    </row>
    <row r="4884" spans="1:63" ht="12.75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BK4884" s="4"/>
    </row>
    <row r="4885" spans="1:63" ht="12.75" x14ac:dyDescent="0.2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BK4885" s="4"/>
    </row>
    <row r="4886" spans="1:63" ht="12.75" x14ac:dyDescent="0.2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BK4886" s="4"/>
    </row>
    <row r="4887" spans="1:63" ht="12.75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BK4887" s="4"/>
    </row>
    <row r="4888" spans="1:63" ht="12.75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BK4888" s="4"/>
    </row>
    <row r="4889" spans="1:63" ht="12.75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BK4889" s="4"/>
    </row>
    <row r="4890" spans="1:63" ht="12.75" x14ac:dyDescent="0.2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BK4890" s="4"/>
    </row>
    <row r="4891" spans="1:63" ht="12.75" x14ac:dyDescent="0.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BK4891" s="4"/>
    </row>
    <row r="4892" spans="1:63" ht="12.75" x14ac:dyDescent="0.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BK4892" s="4"/>
    </row>
    <row r="4893" spans="1:63" ht="12.75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BK4893" s="4"/>
    </row>
    <row r="4894" spans="1:63" ht="12.75" x14ac:dyDescent="0.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BK4894" s="4"/>
    </row>
    <row r="4895" spans="1:63" ht="12.75" x14ac:dyDescent="0.2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BK4895" s="4"/>
    </row>
    <row r="4896" spans="1:63" ht="12.75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BK4896" s="4"/>
    </row>
    <row r="4897" spans="1:63" ht="12.75" x14ac:dyDescent="0.2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BK4897" s="4"/>
    </row>
    <row r="4898" spans="1:63" ht="12.75" x14ac:dyDescent="0.2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BK4898" s="4"/>
    </row>
    <row r="4899" spans="1:63" ht="12.75" x14ac:dyDescent="0.2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BK4899" s="4"/>
    </row>
    <row r="4900" spans="1:63" ht="12.75" x14ac:dyDescent="0.2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BK4900" s="4"/>
    </row>
    <row r="4901" spans="1:63" ht="12.75" x14ac:dyDescent="0.2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BK4901" s="4"/>
    </row>
    <row r="4902" spans="1:63" ht="12.75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BK4902" s="4"/>
    </row>
    <row r="4903" spans="1:63" ht="12.75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BK4903" s="4"/>
    </row>
    <row r="4904" spans="1:63" ht="12.75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BK4904" s="4"/>
    </row>
    <row r="4905" spans="1:63" ht="12.75" x14ac:dyDescent="0.2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BK4905" s="4"/>
    </row>
    <row r="4906" spans="1:63" ht="12.75" x14ac:dyDescent="0.2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BK4906" s="4"/>
    </row>
    <row r="4907" spans="1:63" ht="12.75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BK4907" s="4"/>
    </row>
    <row r="4908" spans="1:63" ht="12.75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BK4908" s="4"/>
    </row>
    <row r="4909" spans="1:63" ht="12.75" x14ac:dyDescent="0.2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BK4909" s="4"/>
    </row>
    <row r="4910" spans="1:63" ht="12.75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BK4910" s="4"/>
    </row>
    <row r="4911" spans="1:63" ht="12.75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BK4911" s="4"/>
    </row>
    <row r="4912" spans="1:63" ht="12.75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BK4912" s="4"/>
    </row>
    <row r="4913" spans="1:63" ht="12.75" x14ac:dyDescent="0.2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BK4913" s="4"/>
    </row>
    <row r="4914" spans="1:63" ht="12.75" x14ac:dyDescent="0.2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BK4914" s="4"/>
    </row>
    <row r="4915" spans="1:63" ht="12.75" x14ac:dyDescent="0.2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BK4915" s="4"/>
    </row>
    <row r="4916" spans="1:63" ht="12.75" x14ac:dyDescent="0.2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BK4916" s="4"/>
    </row>
    <row r="4917" spans="1:63" ht="12.75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BK4917" s="4"/>
    </row>
    <row r="4918" spans="1:63" ht="12.75" x14ac:dyDescent="0.2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BK4918" s="4"/>
    </row>
    <row r="4919" spans="1:63" ht="12.75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BK4919" s="4"/>
    </row>
    <row r="4920" spans="1:63" ht="12.75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BK4920" s="4"/>
    </row>
    <row r="4921" spans="1:63" ht="12.75" x14ac:dyDescent="0.2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BK4921" s="4"/>
    </row>
    <row r="4922" spans="1:63" ht="12.75" x14ac:dyDescent="0.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BK4922" s="4"/>
    </row>
    <row r="4923" spans="1:63" ht="12.75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BK4923" s="4"/>
    </row>
    <row r="4924" spans="1:63" ht="12.75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BK4924" s="4"/>
    </row>
    <row r="4925" spans="1:63" ht="12.75" x14ac:dyDescent="0.2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BK4925" s="4"/>
    </row>
    <row r="4926" spans="1:63" ht="12.75" x14ac:dyDescent="0.2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BK4926" s="4"/>
    </row>
    <row r="4927" spans="1:63" ht="12.75" x14ac:dyDescent="0.2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BK4927" s="4"/>
    </row>
    <row r="4928" spans="1:63" ht="12.75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BK4928" s="4"/>
    </row>
    <row r="4929" spans="1:63" ht="12.75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BK4929" s="4"/>
    </row>
    <row r="4930" spans="1:63" ht="12.75" x14ac:dyDescent="0.2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BK4930" s="4"/>
    </row>
    <row r="4931" spans="1:63" ht="12.75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BK4931" s="4"/>
    </row>
    <row r="4932" spans="1:63" ht="12.75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BK4932" s="4"/>
    </row>
    <row r="4933" spans="1:63" ht="12.75" x14ac:dyDescent="0.2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BK4933" s="4"/>
    </row>
    <row r="4934" spans="1:63" ht="12.75" x14ac:dyDescent="0.2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BK4934" s="4"/>
    </row>
    <row r="4935" spans="1:63" ht="12.75" x14ac:dyDescent="0.2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BK4935" s="4"/>
    </row>
    <row r="4936" spans="1:63" ht="12.75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BK4936" s="4"/>
    </row>
    <row r="4937" spans="1:63" ht="12.75" x14ac:dyDescent="0.2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BK4937" s="4"/>
    </row>
    <row r="4938" spans="1:63" ht="12.75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BK4938" s="4"/>
    </row>
    <row r="4939" spans="1:63" ht="12.75" x14ac:dyDescent="0.2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BK4939" s="4"/>
    </row>
    <row r="4940" spans="1:63" ht="12.75" x14ac:dyDescent="0.2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BK4940" s="4"/>
    </row>
    <row r="4941" spans="1:63" ht="12.75" x14ac:dyDescent="0.2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BK4941" s="4"/>
    </row>
    <row r="4942" spans="1:63" ht="12.75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BK4942" s="4"/>
    </row>
    <row r="4943" spans="1:63" ht="12.75" x14ac:dyDescent="0.2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BK4943" s="4"/>
    </row>
    <row r="4944" spans="1:63" ht="12.75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BK4944" s="4"/>
    </row>
    <row r="4945" spans="1:63" ht="12.75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BK4945" s="4"/>
    </row>
    <row r="4946" spans="1:63" ht="12.75" x14ac:dyDescent="0.2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BK4946" s="4"/>
    </row>
    <row r="4947" spans="1:63" ht="12.75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BK4947" s="4"/>
    </row>
    <row r="4948" spans="1:63" ht="12.75" x14ac:dyDescent="0.2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BK4948" s="4"/>
    </row>
    <row r="4949" spans="1:63" ht="12.75" x14ac:dyDescent="0.2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BK4949" s="4"/>
    </row>
    <row r="4950" spans="1:63" ht="12.75" x14ac:dyDescent="0.2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BK4950" s="4"/>
    </row>
    <row r="4951" spans="1:63" ht="12.75" x14ac:dyDescent="0.2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BK4951" s="4"/>
    </row>
    <row r="4952" spans="1:63" ht="12.75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BK4952" s="4"/>
    </row>
    <row r="4953" spans="1:63" ht="12.75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BK4953" s="4"/>
    </row>
    <row r="4954" spans="1:63" ht="12.75" x14ac:dyDescent="0.2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BK4954" s="4"/>
    </row>
    <row r="4955" spans="1:63" ht="12.75" x14ac:dyDescent="0.2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BK4955" s="4"/>
    </row>
    <row r="4956" spans="1:63" ht="12.75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BK4956" s="4"/>
    </row>
    <row r="4957" spans="1:63" ht="12.75" x14ac:dyDescent="0.2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BK4957" s="4"/>
    </row>
    <row r="4958" spans="1:63" ht="12.75" x14ac:dyDescent="0.2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BK4958" s="4"/>
    </row>
    <row r="4959" spans="1:63" ht="12.75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BK4959" s="4"/>
    </row>
    <row r="4960" spans="1:63" ht="12.75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BK4960" s="4"/>
    </row>
    <row r="4961" spans="1:63" ht="12.75" x14ac:dyDescent="0.2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BK4961" s="4"/>
    </row>
    <row r="4962" spans="1:63" ht="12.75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BK4962" s="4"/>
    </row>
    <row r="4963" spans="1:63" ht="12.75" x14ac:dyDescent="0.2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BK4963" s="4"/>
    </row>
    <row r="4964" spans="1:63" ht="12.75" x14ac:dyDescent="0.2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BK4964" s="4"/>
    </row>
    <row r="4965" spans="1:63" ht="12.75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BK4965" s="4"/>
    </row>
    <row r="4966" spans="1:63" ht="12.75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BK4966" s="4"/>
    </row>
    <row r="4967" spans="1:63" ht="12.75" x14ac:dyDescent="0.2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BK4967" s="4"/>
    </row>
    <row r="4968" spans="1:63" ht="12.75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BK4968" s="4"/>
    </row>
    <row r="4969" spans="1:63" ht="12.75" x14ac:dyDescent="0.2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BK4969" s="4"/>
    </row>
    <row r="4970" spans="1:63" ht="12.75" x14ac:dyDescent="0.2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BK4970" s="4"/>
    </row>
    <row r="4971" spans="1:63" ht="12.75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BK4971" s="4"/>
    </row>
    <row r="4972" spans="1:63" ht="12.75" x14ac:dyDescent="0.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BK4972" s="4"/>
    </row>
    <row r="4973" spans="1:63" ht="12.75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BK4973" s="4"/>
    </row>
    <row r="4974" spans="1:63" ht="12.75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BK4974" s="4"/>
    </row>
    <row r="4975" spans="1:63" ht="12.75" x14ac:dyDescent="0.2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BK4975" s="4"/>
    </row>
    <row r="4976" spans="1:63" ht="12.75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BK4976" s="4"/>
    </row>
    <row r="4977" spans="1:63" ht="12.75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BK4977" s="4"/>
    </row>
    <row r="4978" spans="1:63" ht="12.75" x14ac:dyDescent="0.2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BK4978" s="4"/>
    </row>
    <row r="4979" spans="1:63" ht="12.75" x14ac:dyDescent="0.2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BK4979" s="4"/>
    </row>
    <row r="4980" spans="1:63" ht="12.75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BK4980" s="4"/>
    </row>
    <row r="4981" spans="1:63" ht="12.75" x14ac:dyDescent="0.2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BK4981" s="4"/>
    </row>
    <row r="4982" spans="1:63" ht="12.75" x14ac:dyDescent="0.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BK4982" s="4"/>
    </row>
    <row r="4983" spans="1:63" ht="12.75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BK4983" s="4"/>
    </row>
    <row r="4984" spans="1:63" ht="12.75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BK4984" s="4"/>
    </row>
    <row r="4985" spans="1:63" ht="12.75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BK4985" s="4"/>
    </row>
    <row r="4986" spans="1:63" ht="12.75" x14ac:dyDescent="0.2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BK4986" s="4"/>
    </row>
    <row r="4987" spans="1:63" ht="12.75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BK4987" s="4"/>
    </row>
    <row r="4988" spans="1:63" ht="12.75" x14ac:dyDescent="0.2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BK4988" s="4"/>
    </row>
    <row r="4989" spans="1:63" ht="12.75" x14ac:dyDescent="0.2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BK4989" s="4"/>
    </row>
    <row r="4990" spans="1:63" ht="12.75" x14ac:dyDescent="0.2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BK4990" s="4"/>
    </row>
    <row r="4991" spans="1:63" ht="12.75" x14ac:dyDescent="0.2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BK4991" s="4"/>
    </row>
    <row r="4992" spans="1:63" ht="12.75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BK4992" s="4"/>
    </row>
    <row r="4993" spans="1:63" ht="12.75" x14ac:dyDescent="0.2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BK4993" s="4"/>
    </row>
    <row r="4994" spans="1:63" ht="12.75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BK4994" s="4"/>
    </row>
    <row r="4995" spans="1:63" ht="12.75" x14ac:dyDescent="0.2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BK4995" s="4"/>
    </row>
    <row r="4996" spans="1:63" ht="12.75" x14ac:dyDescent="0.2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BK4996" s="4"/>
    </row>
    <row r="4997" spans="1:63" ht="12.75" x14ac:dyDescent="0.2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BK4997" s="4"/>
    </row>
    <row r="4998" spans="1:63" ht="12.75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BK4998" s="4"/>
    </row>
    <row r="4999" spans="1:63" ht="12.75" x14ac:dyDescent="0.2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BK4999" s="4"/>
    </row>
    <row r="5000" spans="1:63" ht="12.75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BK5000" s="4"/>
    </row>
    <row r="5001" spans="1:63" ht="12.75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BK5001" s="4"/>
    </row>
    <row r="5002" spans="1:63" ht="12.75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BK5002" s="4"/>
    </row>
    <row r="5003" spans="1:63" ht="12.75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BK5003" s="4"/>
    </row>
    <row r="5004" spans="1:63" ht="12.75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BK5004" s="4"/>
    </row>
    <row r="5005" spans="1:63" ht="12.75" x14ac:dyDescent="0.2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BK5005" s="4"/>
    </row>
    <row r="5006" spans="1:63" ht="12.75" x14ac:dyDescent="0.2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BK5006" s="4"/>
    </row>
    <row r="5007" spans="1:63" ht="12.75" x14ac:dyDescent="0.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BK5007" s="4"/>
    </row>
    <row r="5008" spans="1:63" ht="12.75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BK5008" s="4"/>
    </row>
    <row r="5009" spans="1:63" ht="12.75" x14ac:dyDescent="0.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BK5009" s="4"/>
    </row>
    <row r="5010" spans="1:63" ht="12.75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BK5010" s="4"/>
    </row>
    <row r="5011" spans="1:63" ht="12.75" x14ac:dyDescent="0.2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BK5011" s="4"/>
    </row>
    <row r="5012" spans="1:63" ht="12.75" x14ac:dyDescent="0.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BK5012" s="4"/>
    </row>
    <row r="5013" spans="1:63" ht="12.75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BK5013" s="4"/>
    </row>
    <row r="5014" spans="1:63" ht="12.75" x14ac:dyDescent="0.2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BK5014" s="4"/>
    </row>
    <row r="5015" spans="1:63" ht="12.75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BK5015" s="4"/>
    </row>
    <row r="5016" spans="1:63" ht="12.75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BK5016" s="4"/>
    </row>
    <row r="5017" spans="1:63" ht="12.75" x14ac:dyDescent="0.2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BK5017" s="4"/>
    </row>
    <row r="5018" spans="1:63" ht="12.75" x14ac:dyDescent="0.2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BK5018" s="4"/>
    </row>
    <row r="5019" spans="1:63" ht="12.75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BK5019" s="4"/>
    </row>
    <row r="5020" spans="1:63" ht="12.75" x14ac:dyDescent="0.2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BK5020" s="4"/>
    </row>
    <row r="5021" spans="1:63" ht="12.75" x14ac:dyDescent="0.2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BK5021" s="4"/>
    </row>
    <row r="5022" spans="1:63" ht="12.75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BK5022" s="4"/>
    </row>
    <row r="5023" spans="1:63" ht="12.75" x14ac:dyDescent="0.2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BK5023" s="4"/>
    </row>
    <row r="5024" spans="1:63" ht="12.75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BK5024" s="4"/>
    </row>
    <row r="5025" spans="1:63" ht="12.75" x14ac:dyDescent="0.2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BK5025" s="4"/>
    </row>
    <row r="5026" spans="1:63" ht="12.75" x14ac:dyDescent="0.2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BK5026" s="4"/>
    </row>
    <row r="5027" spans="1:63" ht="12.75" x14ac:dyDescent="0.2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BK5027" s="4"/>
    </row>
    <row r="5028" spans="1:63" ht="12.75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BK5028" s="4"/>
    </row>
    <row r="5029" spans="1:63" ht="12.75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BK5029" s="4"/>
    </row>
    <row r="5030" spans="1:63" ht="12.75" x14ac:dyDescent="0.2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BK5030" s="4"/>
    </row>
    <row r="5031" spans="1:63" ht="12.75" x14ac:dyDescent="0.2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BK5031" s="4"/>
    </row>
    <row r="5032" spans="1:63" ht="12.75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BK5032" s="4"/>
    </row>
    <row r="5033" spans="1:63" ht="12.75" x14ac:dyDescent="0.2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BK5033" s="4"/>
    </row>
    <row r="5034" spans="1:63" ht="12.75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BK5034" s="4"/>
    </row>
    <row r="5035" spans="1:63" ht="12.75" x14ac:dyDescent="0.2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BK5035" s="4"/>
    </row>
    <row r="5036" spans="1:63" ht="12.75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BK5036" s="4"/>
    </row>
    <row r="5037" spans="1:63" ht="12.75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BK5037" s="4"/>
    </row>
    <row r="5038" spans="1:63" ht="12.75" x14ac:dyDescent="0.2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BK5038" s="4"/>
    </row>
    <row r="5039" spans="1:63" ht="12.75" x14ac:dyDescent="0.2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BK5039" s="4"/>
    </row>
    <row r="5040" spans="1:63" ht="12.75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BK5040" s="4"/>
    </row>
    <row r="5041" spans="1:63" ht="12.75" x14ac:dyDescent="0.2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BK5041" s="4"/>
    </row>
    <row r="5042" spans="1:63" ht="12.75" x14ac:dyDescent="0.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BK5042" s="4"/>
    </row>
    <row r="5043" spans="1:63" ht="12.75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BK5043" s="4"/>
    </row>
    <row r="5044" spans="1:63" ht="12.75" x14ac:dyDescent="0.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BK5044" s="4"/>
    </row>
    <row r="5045" spans="1:63" ht="12.75" x14ac:dyDescent="0.2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BK5045" s="4"/>
    </row>
    <row r="5046" spans="1:63" ht="12.75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BK5046" s="4"/>
    </row>
    <row r="5047" spans="1:63" ht="12.75" x14ac:dyDescent="0.2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BK5047" s="4"/>
    </row>
    <row r="5048" spans="1:63" ht="12.75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BK5048" s="4"/>
    </row>
    <row r="5049" spans="1:63" ht="12.75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BK5049" s="4"/>
    </row>
    <row r="5050" spans="1:63" ht="12.75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BK5050" s="4"/>
    </row>
    <row r="5051" spans="1:63" ht="12.75" x14ac:dyDescent="0.2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BK5051" s="4"/>
    </row>
    <row r="5052" spans="1:63" ht="12.75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BK5052" s="4"/>
    </row>
    <row r="5053" spans="1:63" ht="12.75" x14ac:dyDescent="0.2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BK5053" s="4"/>
    </row>
    <row r="5054" spans="1:63" ht="12.75" x14ac:dyDescent="0.2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BK5054" s="4"/>
    </row>
    <row r="5055" spans="1:63" ht="12.75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BK5055" s="4"/>
    </row>
    <row r="5056" spans="1:63" ht="12.75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BK5056" s="4"/>
    </row>
    <row r="5057" spans="1:63" ht="12.75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BK5057" s="4"/>
    </row>
    <row r="5058" spans="1:63" ht="12.75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BK5058" s="4"/>
    </row>
    <row r="5059" spans="1:63" ht="12.75" x14ac:dyDescent="0.2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BK5059" s="4"/>
    </row>
    <row r="5060" spans="1:63" ht="12.75" x14ac:dyDescent="0.2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BK5060" s="4"/>
    </row>
    <row r="5061" spans="1:63" ht="12.75" x14ac:dyDescent="0.2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BK5061" s="4"/>
    </row>
    <row r="5062" spans="1:63" ht="12.75" x14ac:dyDescent="0.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BK5062" s="4"/>
    </row>
    <row r="5063" spans="1:63" ht="12.75" x14ac:dyDescent="0.2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BK5063" s="4"/>
    </row>
    <row r="5064" spans="1:63" ht="12.75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BK5064" s="4"/>
    </row>
    <row r="5065" spans="1:63" ht="12.75" x14ac:dyDescent="0.2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BK5065" s="4"/>
    </row>
    <row r="5066" spans="1:63" ht="12.75" x14ac:dyDescent="0.2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BK5066" s="4"/>
    </row>
    <row r="5067" spans="1:63" ht="12.75" x14ac:dyDescent="0.2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BK5067" s="4"/>
    </row>
    <row r="5068" spans="1:63" ht="12.75" x14ac:dyDescent="0.2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BK5068" s="4"/>
    </row>
    <row r="5069" spans="1:63" ht="12.75" x14ac:dyDescent="0.2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BK5069" s="4"/>
    </row>
    <row r="5070" spans="1:63" ht="12.75" x14ac:dyDescent="0.2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BK5070" s="4"/>
    </row>
    <row r="5071" spans="1:63" ht="12.75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BK5071" s="4"/>
    </row>
    <row r="5072" spans="1:63" ht="12.75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BK5072" s="4"/>
    </row>
    <row r="5073" spans="1:63" ht="12.75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BK5073" s="4"/>
    </row>
    <row r="5074" spans="1:63" ht="12.75" x14ac:dyDescent="0.2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BK5074" s="4"/>
    </row>
    <row r="5075" spans="1:63" ht="12.75" x14ac:dyDescent="0.2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BK5075" s="4"/>
    </row>
    <row r="5076" spans="1:63" ht="12.75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BK5076" s="4"/>
    </row>
    <row r="5077" spans="1:63" ht="12.75" x14ac:dyDescent="0.2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BK5077" s="4"/>
    </row>
    <row r="5078" spans="1:63" ht="12.75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BK5078" s="4"/>
    </row>
    <row r="5079" spans="1:63" ht="12.75" x14ac:dyDescent="0.2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BK5079" s="4"/>
    </row>
    <row r="5080" spans="1:63" ht="12.75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BK5080" s="4"/>
    </row>
    <row r="5081" spans="1:63" ht="12.75" x14ac:dyDescent="0.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BK5081" s="4"/>
    </row>
    <row r="5082" spans="1:63" ht="12.75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BK5082" s="4"/>
    </row>
    <row r="5083" spans="1:63" ht="12.75" x14ac:dyDescent="0.2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BK5083" s="4"/>
    </row>
    <row r="5084" spans="1:63" ht="12.75" x14ac:dyDescent="0.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BK5084" s="4"/>
    </row>
    <row r="5085" spans="1:63" ht="12.75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BK5085" s="4"/>
    </row>
    <row r="5086" spans="1:63" ht="12.75" x14ac:dyDescent="0.2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BK5086" s="4"/>
    </row>
    <row r="5087" spans="1:63" ht="12.75" x14ac:dyDescent="0.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BK5087" s="4"/>
    </row>
    <row r="5088" spans="1:63" ht="12.75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BK5088" s="4"/>
    </row>
    <row r="5089" spans="1:63" ht="12.75" x14ac:dyDescent="0.2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BK5089" s="4"/>
    </row>
    <row r="5090" spans="1:63" ht="12.75" x14ac:dyDescent="0.2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BK5090" s="4"/>
    </row>
    <row r="5091" spans="1:63" ht="12.75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BK5091" s="4"/>
    </row>
    <row r="5092" spans="1:63" ht="12.75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BK5092" s="4"/>
    </row>
    <row r="5093" spans="1:63" ht="12.75" x14ac:dyDescent="0.2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BK5093" s="4"/>
    </row>
    <row r="5094" spans="1:63" ht="12.75" x14ac:dyDescent="0.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BK5094" s="4"/>
    </row>
    <row r="5095" spans="1:63" ht="12.75" x14ac:dyDescent="0.2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BK5095" s="4"/>
    </row>
    <row r="5096" spans="1:63" ht="12.75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BK5096" s="4"/>
    </row>
    <row r="5097" spans="1:63" ht="12.75" x14ac:dyDescent="0.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BK5097" s="4"/>
    </row>
    <row r="5098" spans="1:63" ht="12.75" x14ac:dyDescent="0.2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BK5098" s="4"/>
    </row>
    <row r="5099" spans="1:63" ht="12.75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BK5099" s="4"/>
    </row>
    <row r="5100" spans="1:63" ht="12.75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BK5100" s="4"/>
    </row>
    <row r="5101" spans="1:63" ht="12.75" x14ac:dyDescent="0.2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BK5101" s="4"/>
    </row>
    <row r="5102" spans="1:63" ht="12.75" x14ac:dyDescent="0.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BK5102" s="4"/>
    </row>
    <row r="5103" spans="1:63" ht="12.75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BK5103" s="4"/>
    </row>
    <row r="5104" spans="1:63" ht="12.75" x14ac:dyDescent="0.2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BK5104" s="4"/>
    </row>
    <row r="5105" spans="1:63" ht="12.75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BK5105" s="4"/>
    </row>
    <row r="5106" spans="1:63" ht="12.75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BK5106" s="4"/>
    </row>
    <row r="5107" spans="1:63" ht="12.75" x14ac:dyDescent="0.2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BK5107" s="4"/>
    </row>
    <row r="5108" spans="1:63" ht="12.75" x14ac:dyDescent="0.2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BK5108" s="4"/>
    </row>
    <row r="5109" spans="1:63" ht="12.75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BK5109" s="4"/>
    </row>
    <row r="5110" spans="1:63" ht="12.75" x14ac:dyDescent="0.2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BK5110" s="4"/>
    </row>
    <row r="5111" spans="1:63" ht="12.75" x14ac:dyDescent="0.2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BK5111" s="4"/>
    </row>
    <row r="5112" spans="1:63" ht="12.75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BK5112" s="4"/>
    </row>
    <row r="5113" spans="1:63" ht="12.75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BK5113" s="4"/>
    </row>
    <row r="5114" spans="1:63" ht="12.75" x14ac:dyDescent="0.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BK5114" s="4"/>
    </row>
    <row r="5115" spans="1:63" ht="12.75" x14ac:dyDescent="0.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BK5115" s="4"/>
    </row>
    <row r="5116" spans="1:63" ht="12.75" x14ac:dyDescent="0.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BK5116" s="4"/>
    </row>
    <row r="5117" spans="1:63" ht="12.75" x14ac:dyDescent="0.2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BK5117" s="4"/>
    </row>
    <row r="5118" spans="1:63" ht="12.75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BK5118" s="4"/>
    </row>
    <row r="5119" spans="1:63" ht="12.75" x14ac:dyDescent="0.2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BK5119" s="4"/>
    </row>
    <row r="5120" spans="1:63" ht="12.75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BK5120" s="4"/>
    </row>
    <row r="5121" spans="1:63" ht="12.75" x14ac:dyDescent="0.2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BK5121" s="4"/>
    </row>
    <row r="5122" spans="1:63" ht="12.75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BK5122" s="4"/>
    </row>
    <row r="5123" spans="1:63" ht="12.75" x14ac:dyDescent="0.2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BK5123" s="4"/>
    </row>
    <row r="5124" spans="1:63" ht="12.75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BK5124" s="4"/>
    </row>
    <row r="5125" spans="1:63" ht="12.75" x14ac:dyDescent="0.2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BK5125" s="4"/>
    </row>
    <row r="5126" spans="1:63" ht="12.75" x14ac:dyDescent="0.2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BK5126" s="4"/>
    </row>
    <row r="5127" spans="1:63" ht="12.75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BK5127" s="4"/>
    </row>
    <row r="5128" spans="1:63" ht="12.75" x14ac:dyDescent="0.2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BK5128" s="4"/>
    </row>
    <row r="5129" spans="1:63" ht="12.75" x14ac:dyDescent="0.2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BK5129" s="4"/>
    </row>
    <row r="5130" spans="1:63" ht="12.75" x14ac:dyDescent="0.2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BK5130" s="4"/>
    </row>
    <row r="5131" spans="1:63" ht="12.75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BK5131" s="4"/>
    </row>
    <row r="5132" spans="1:63" ht="12.75" x14ac:dyDescent="0.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BK5132" s="4"/>
    </row>
    <row r="5133" spans="1:63" ht="12.75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BK5133" s="4"/>
    </row>
    <row r="5134" spans="1:63" ht="12.75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BK5134" s="4"/>
    </row>
    <row r="5135" spans="1:63" ht="12.75" x14ac:dyDescent="0.2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BK5135" s="4"/>
    </row>
    <row r="5136" spans="1:63" ht="12.75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BK5136" s="4"/>
    </row>
    <row r="5137" spans="1:63" ht="12.75" x14ac:dyDescent="0.2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BK5137" s="4"/>
    </row>
    <row r="5138" spans="1:63" ht="12.75" x14ac:dyDescent="0.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BK5138" s="4"/>
    </row>
    <row r="5139" spans="1:63" ht="12.75" x14ac:dyDescent="0.2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BK5139" s="4"/>
    </row>
    <row r="5140" spans="1:63" ht="12.75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BK5140" s="4"/>
    </row>
    <row r="5141" spans="1:63" ht="12.75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BK5141" s="4"/>
    </row>
    <row r="5142" spans="1:63" ht="12.75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BK5142" s="4"/>
    </row>
    <row r="5143" spans="1:63" ht="12.75" x14ac:dyDescent="0.2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BK5143" s="4"/>
    </row>
    <row r="5144" spans="1:63" ht="12.75" x14ac:dyDescent="0.2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BK5144" s="4"/>
    </row>
    <row r="5145" spans="1:63" ht="12.75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BK5145" s="4"/>
    </row>
    <row r="5146" spans="1:63" ht="12.75" x14ac:dyDescent="0.2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BK5146" s="4"/>
    </row>
    <row r="5147" spans="1:63" ht="12.75" x14ac:dyDescent="0.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BK5147" s="4"/>
    </row>
    <row r="5148" spans="1:63" ht="12.75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BK5148" s="4"/>
    </row>
    <row r="5149" spans="1:63" ht="12.75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BK5149" s="4"/>
    </row>
    <row r="5150" spans="1:63" ht="12.75" x14ac:dyDescent="0.2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BK5150" s="4"/>
    </row>
    <row r="5151" spans="1:63" ht="12.75" x14ac:dyDescent="0.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BK5151" s="4"/>
    </row>
    <row r="5152" spans="1:63" ht="12.75" x14ac:dyDescent="0.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BK5152" s="4"/>
    </row>
    <row r="5153" spans="1:63" ht="12.75" x14ac:dyDescent="0.2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BK5153" s="4"/>
    </row>
    <row r="5154" spans="1:63" ht="12.75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BK5154" s="4"/>
    </row>
    <row r="5155" spans="1:63" ht="12.75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BK5155" s="4"/>
    </row>
    <row r="5156" spans="1:63" ht="12.75" x14ac:dyDescent="0.2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BK5156" s="4"/>
    </row>
    <row r="5157" spans="1:63" ht="12.75" x14ac:dyDescent="0.2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BK5157" s="4"/>
    </row>
    <row r="5158" spans="1:63" ht="12.75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BK5158" s="4"/>
    </row>
    <row r="5159" spans="1:63" ht="12.75" x14ac:dyDescent="0.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BK5159" s="4"/>
    </row>
    <row r="5160" spans="1:63" ht="12.75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BK5160" s="4"/>
    </row>
    <row r="5161" spans="1:63" ht="12.75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BK5161" s="4"/>
    </row>
    <row r="5162" spans="1:63" ht="12.75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BK5162" s="4"/>
    </row>
    <row r="5163" spans="1:63" ht="12.75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BK5163" s="4"/>
    </row>
    <row r="5164" spans="1:63" ht="12.75" x14ac:dyDescent="0.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BK5164" s="4"/>
    </row>
    <row r="5165" spans="1:63" ht="12.75" x14ac:dyDescent="0.2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BK5165" s="4"/>
    </row>
    <row r="5166" spans="1:63" ht="12.75" x14ac:dyDescent="0.2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BK5166" s="4"/>
    </row>
    <row r="5167" spans="1:63" ht="12.75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BK5167" s="4"/>
    </row>
    <row r="5168" spans="1:63" ht="12.75" x14ac:dyDescent="0.2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BK5168" s="4"/>
    </row>
    <row r="5169" spans="1:63" ht="12.75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BK5169" s="4"/>
    </row>
    <row r="5170" spans="1:63" ht="12.75" x14ac:dyDescent="0.2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BK5170" s="4"/>
    </row>
    <row r="5171" spans="1:63" ht="12.75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BK5171" s="4"/>
    </row>
    <row r="5172" spans="1:63" ht="12.75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BK5172" s="4"/>
    </row>
    <row r="5173" spans="1:63" ht="12.75" x14ac:dyDescent="0.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BK5173" s="4"/>
    </row>
    <row r="5174" spans="1:63" ht="12.75" x14ac:dyDescent="0.2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BK5174" s="4"/>
    </row>
    <row r="5175" spans="1:63" ht="12.75" x14ac:dyDescent="0.2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BK5175" s="4"/>
    </row>
    <row r="5176" spans="1:63" ht="12.75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BK5176" s="4"/>
    </row>
    <row r="5177" spans="1:63" ht="12.75" x14ac:dyDescent="0.2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BK5177" s="4"/>
    </row>
    <row r="5178" spans="1:63" ht="12.75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BK5178" s="4"/>
    </row>
    <row r="5179" spans="1:63" ht="12.75" x14ac:dyDescent="0.2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BK5179" s="4"/>
    </row>
    <row r="5180" spans="1:63" ht="12.75" x14ac:dyDescent="0.2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BK5180" s="4"/>
    </row>
    <row r="5181" spans="1:63" ht="12.75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BK5181" s="4"/>
    </row>
    <row r="5182" spans="1:63" ht="12.75" x14ac:dyDescent="0.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BK5182" s="4"/>
    </row>
    <row r="5183" spans="1:63" ht="12.75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BK5183" s="4"/>
    </row>
    <row r="5184" spans="1:63" ht="12.75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BK5184" s="4"/>
    </row>
    <row r="5185" spans="1:63" ht="12.75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BK5185" s="4"/>
    </row>
    <row r="5186" spans="1:63" ht="12.75" x14ac:dyDescent="0.2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BK5186" s="4"/>
    </row>
    <row r="5187" spans="1:63" ht="12.75" x14ac:dyDescent="0.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BK5187" s="4"/>
    </row>
    <row r="5188" spans="1:63" ht="12.75" x14ac:dyDescent="0.2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BK5188" s="4"/>
    </row>
    <row r="5189" spans="1:63" ht="12.75" x14ac:dyDescent="0.2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BK5189" s="4"/>
    </row>
    <row r="5190" spans="1:63" ht="12.75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BK5190" s="4"/>
    </row>
    <row r="5191" spans="1:63" ht="12.75" x14ac:dyDescent="0.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BK5191" s="4"/>
    </row>
    <row r="5192" spans="1:63" ht="12.75" x14ac:dyDescent="0.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BK5192" s="4"/>
    </row>
    <row r="5193" spans="1:63" ht="12.75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BK5193" s="4"/>
    </row>
    <row r="5194" spans="1:63" ht="12.75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BK5194" s="4"/>
    </row>
    <row r="5195" spans="1:63" ht="12.75" x14ac:dyDescent="0.2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BK5195" s="4"/>
    </row>
    <row r="5196" spans="1:63" ht="12.75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BK5196" s="4"/>
    </row>
    <row r="5197" spans="1:63" ht="12.75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BK5197" s="4"/>
    </row>
    <row r="5198" spans="1:63" ht="12.75" x14ac:dyDescent="0.2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BK5198" s="4"/>
    </row>
    <row r="5199" spans="1:63" ht="12.75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BK5199" s="4"/>
    </row>
    <row r="5200" spans="1:63" ht="12.75" x14ac:dyDescent="0.2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BK5200" s="4"/>
    </row>
    <row r="5201" spans="1:63" ht="12.75" x14ac:dyDescent="0.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BK5201" s="4"/>
    </row>
    <row r="5202" spans="1:63" ht="12.75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BK5202" s="4"/>
    </row>
    <row r="5203" spans="1:63" ht="12.75" x14ac:dyDescent="0.2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BK5203" s="4"/>
    </row>
    <row r="5204" spans="1:63" ht="12.75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BK5204" s="4"/>
    </row>
    <row r="5205" spans="1:63" ht="12.75" x14ac:dyDescent="0.2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BK5205" s="4"/>
    </row>
    <row r="5206" spans="1:63" ht="12.75" x14ac:dyDescent="0.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BK5206" s="4"/>
    </row>
    <row r="5207" spans="1:63" ht="12.75" x14ac:dyDescent="0.2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BK5207" s="4"/>
    </row>
    <row r="5208" spans="1:63" ht="12.75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BK5208" s="4"/>
    </row>
    <row r="5209" spans="1:63" ht="12.75" x14ac:dyDescent="0.2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BK5209" s="4"/>
    </row>
    <row r="5210" spans="1:63" ht="12.75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BK5210" s="4"/>
    </row>
    <row r="5211" spans="1:63" ht="12.75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BK5211" s="4"/>
    </row>
    <row r="5212" spans="1:63" ht="12.75" x14ac:dyDescent="0.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BK5212" s="4"/>
    </row>
    <row r="5213" spans="1:63" ht="12.75" x14ac:dyDescent="0.2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BK5213" s="4"/>
    </row>
    <row r="5214" spans="1:63" ht="12.75" x14ac:dyDescent="0.2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BK5214" s="4"/>
    </row>
    <row r="5215" spans="1:63" ht="12.75" x14ac:dyDescent="0.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BK5215" s="4"/>
    </row>
    <row r="5216" spans="1:63" ht="12.75" x14ac:dyDescent="0.2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BK5216" s="4"/>
    </row>
    <row r="5217" spans="1:63" ht="12.75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BK5217" s="4"/>
    </row>
    <row r="5218" spans="1:63" ht="12.75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BK5218" s="4"/>
    </row>
    <row r="5219" spans="1:63" ht="12.75" x14ac:dyDescent="0.2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BK5219" s="4"/>
    </row>
    <row r="5220" spans="1:63" ht="12.75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BK5220" s="4"/>
    </row>
    <row r="5221" spans="1:63" ht="12.75" x14ac:dyDescent="0.2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BK5221" s="4"/>
    </row>
    <row r="5222" spans="1:63" ht="12.75" x14ac:dyDescent="0.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BK5222" s="4"/>
    </row>
    <row r="5223" spans="1:63" ht="12.75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BK5223" s="4"/>
    </row>
    <row r="5224" spans="1:63" ht="12.75" x14ac:dyDescent="0.2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BK5224" s="4"/>
    </row>
    <row r="5225" spans="1:63" ht="12.75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BK5225" s="4"/>
    </row>
    <row r="5226" spans="1:63" ht="12.75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BK5226" s="4"/>
    </row>
    <row r="5227" spans="1:63" ht="12.75" x14ac:dyDescent="0.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BK5227" s="4"/>
    </row>
    <row r="5228" spans="1:63" ht="12.75" x14ac:dyDescent="0.2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BK5228" s="4"/>
    </row>
    <row r="5229" spans="1:63" ht="12.75" x14ac:dyDescent="0.2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BK5229" s="4"/>
    </row>
    <row r="5230" spans="1:63" ht="12.75" x14ac:dyDescent="0.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BK5230" s="4"/>
    </row>
    <row r="5231" spans="1:63" ht="12.75" x14ac:dyDescent="0.2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BK5231" s="4"/>
    </row>
    <row r="5232" spans="1:63" ht="12.75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BK5232" s="4"/>
    </row>
    <row r="5233" spans="1:63" ht="12.75" x14ac:dyDescent="0.2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BK5233" s="4"/>
    </row>
    <row r="5234" spans="1:63" ht="12.75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BK5234" s="4"/>
    </row>
    <row r="5235" spans="1:63" ht="12.75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BK5235" s="4"/>
    </row>
    <row r="5236" spans="1:63" ht="12.75" x14ac:dyDescent="0.2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BK5236" s="4"/>
    </row>
    <row r="5237" spans="1:63" ht="12.75" x14ac:dyDescent="0.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BK5237" s="4"/>
    </row>
    <row r="5238" spans="1:63" ht="12.75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BK5238" s="4"/>
    </row>
    <row r="5239" spans="1:63" ht="12.75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BK5239" s="4"/>
    </row>
    <row r="5240" spans="1:63" ht="12.75" x14ac:dyDescent="0.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BK5240" s="4"/>
    </row>
    <row r="5241" spans="1:63" ht="12.75" x14ac:dyDescent="0.2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BK5241" s="4"/>
    </row>
    <row r="5242" spans="1:63" ht="12.75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BK5242" s="4"/>
    </row>
    <row r="5243" spans="1:63" ht="12.75" x14ac:dyDescent="0.2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BK5243" s="4"/>
    </row>
    <row r="5244" spans="1:63" ht="12.75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BK5244" s="4"/>
    </row>
    <row r="5245" spans="1:63" ht="12.75" x14ac:dyDescent="0.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BK5245" s="4"/>
    </row>
    <row r="5246" spans="1:63" ht="12.75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BK5246" s="4"/>
    </row>
    <row r="5247" spans="1:63" ht="12.75" x14ac:dyDescent="0.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BK5247" s="4"/>
    </row>
    <row r="5248" spans="1:63" ht="12.75" x14ac:dyDescent="0.2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BK5248" s="4"/>
    </row>
    <row r="5249" spans="1:63" ht="12.75" x14ac:dyDescent="0.2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BK5249" s="4"/>
    </row>
    <row r="5250" spans="1:63" ht="12.75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BK5250" s="4"/>
    </row>
    <row r="5251" spans="1:63" ht="12.75" x14ac:dyDescent="0.2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BK5251" s="4"/>
    </row>
    <row r="5252" spans="1:63" ht="12.75" x14ac:dyDescent="0.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BK5252" s="4"/>
    </row>
    <row r="5253" spans="1:63" ht="12.75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BK5253" s="4"/>
    </row>
    <row r="5254" spans="1:63" ht="12.75" x14ac:dyDescent="0.2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BK5254" s="4"/>
    </row>
    <row r="5255" spans="1:63" ht="12.75" x14ac:dyDescent="0.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BK5255" s="4"/>
    </row>
    <row r="5256" spans="1:63" ht="12.75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BK5256" s="4"/>
    </row>
    <row r="5257" spans="1:63" ht="12.75" x14ac:dyDescent="0.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BK5257" s="4"/>
    </row>
    <row r="5258" spans="1:63" ht="12.75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BK5258" s="4"/>
    </row>
    <row r="5259" spans="1:63" ht="12.75" x14ac:dyDescent="0.2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BK5259" s="4"/>
    </row>
    <row r="5260" spans="1:63" ht="12.75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BK5260" s="4"/>
    </row>
    <row r="5261" spans="1:63" ht="12.75" x14ac:dyDescent="0.2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BK5261" s="4"/>
    </row>
    <row r="5262" spans="1:63" ht="12.75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BK5262" s="4"/>
    </row>
    <row r="5263" spans="1:63" ht="12.75" x14ac:dyDescent="0.2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BK5263" s="4"/>
    </row>
    <row r="5264" spans="1:63" ht="12.75" x14ac:dyDescent="0.2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BK5264" s="4"/>
    </row>
    <row r="5265" spans="1:63" ht="12.75" x14ac:dyDescent="0.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BK5265" s="4"/>
    </row>
    <row r="5266" spans="1:63" ht="12.75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BK5266" s="4"/>
    </row>
    <row r="5267" spans="1:63" ht="12.75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BK5267" s="4"/>
    </row>
    <row r="5268" spans="1:63" ht="12.75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BK5268" s="4"/>
    </row>
    <row r="5269" spans="1:63" ht="12.75" x14ac:dyDescent="0.2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BK5269" s="4"/>
    </row>
    <row r="5270" spans="1:63" ht="12.75" x14ac:dyDescent="0.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BK5270" s="4"/>
    </row>
    <row r="5271" spans="1:63" ht="12.75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BK5271" s="4"/>
    </row>
    <row r="5272" spans="1:63" ht="12.75" x14ac:dyDescent="0.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BK5272" s="4"/>
    </row>
    <row r="5273" spans="1:63" ht="12.75" x14ac:dyDescent="0.2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BK5273" s="4"/>
    </row>
    <row r="5274" spans="1:63" ht="12.75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BK5274" s="4"/>
    </row>
    <row r="5275" spans="1:63" ht="12.75" x14ac:dyDescent="0.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BK5275" s="4"/>
    </row>
    <row r="5276" spans="1:63" ht="12.75" x14ac:dyDescent="0.2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BK5276" s="4"/>
    </row>
    <row r="5277" spans="1:63" ht="12.75" x14ac:dyDescent="0.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BK5277" s="4"/>
    </row>
    <row r="5278" spans="1:63" ht="12.75" x14ac:dyDescent="0.2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BK5278" s="4"/>
    </row>
    <row r="5279" spans="1:63" ht="12.75" x14ac:dyDescent="0.2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BK5279" s="4"/>
    </row>
    <row r="5280" spans="1:63" ht="12.75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BK5280" s="4"/>
    </row>
    <row r="5281" spans="1:63" ht="12.75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BK5281" s="4"/>
    </row>
    <row r="5282" spans="1:63" ht="12.75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BK5282" s="4"/>
    </row>
    <row r="5283" spans="1:63" ht="12.75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BK5283" s="4"/>
    </row>
    <row r="5284" spans="1:63" ht="12.75" x14ac:dyDescent="0.2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BK5284" s="4"/>
    </row>
    <row r="5285" spans="1:63" ht="12.75" x14ac:dyDescent="0.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BK5285" s="4"/>
    </row>
    <row r="5286" spans="1:63" ht="12.75" x14ac:dyDescent="0.2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BK5286" s="4"/>
    </row>
    <row r="5287" spans="1:63" ht="12.75" x14ac:dyDescent="0.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BK5287" s="4"/>
    </row>
    <row r="5288" spans="1:63" ht="12.75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BK5288" s="4"/>
    </row>
    <row r="5289" spans="1:63" ht="12.75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BK5289" s="4"/>
    </row>
    <row r="5290" spans="1:63" ht="12.75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BK5290" s="4"/>
    </row>
    <row r="5291" spans="1:63" ht="12.75" x14ac:dyDescent="0.2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BK5291" s="4"/>
    </row>
    <row r="5292" spans="1:63" ht="12.75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BK5292" s="4"/>
    </row>
    <row r="5293" spans="1:63" ht="12.75" x14ac:dyDescent="0.2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BK5293" s="4"/>
    </row>
    <row r="5294" spans="1:63" ht="12.75" x14ac:dyDescent="0.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BK5294" s="4"/>
    </row>
    <row r="5295" spans="1:63" ht="12.75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BK5295" s="4"/>
    </row>
    <row r="5296" spans="1:63" ht="12.75" x14ac:dyDescent="0.2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BK5296" s="4"/>
    </row>
    <row r="5297" spans="1:63" ht="12.75" x14ac:dyDescent="0.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BK5297" s="4"/>
    </row>
    <row r="5298" spans="1:63" ht="12.75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BK5298" s="4"/>
    </row>
    <row r="5299" spans="1:63" ht="12.75" x14ac:dyDescent="0.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BK5299" s="4"/>
    </row>
    <row r="5300" spans="1:63" ht="12.75" x14ac:dyDescent="0.2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BK5300" s="4"/>
    </row>
    <row r="5301" spans="1:63" ht="12.75" x14ac:dyDescent="0.2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BK5301" s="4"/>
    </row>
    <row r="5302" spans="1:63" ht="12.75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BK5302" s="4"/>
    </row>
    <row r="5303" spans="1:63" ht="12.75" x14ac:dyDescent="0.2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BK5303" s="4"/>
    </row>
    <row r="5304" spans="1:63" ht="12.75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BK5304" s="4"/>
    </row>
    <row r="5305" spans="1:63" ht="12.75" x14ac:dyDescent="0.2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BK5305" s="4"/>
    </row>
    <row r="5306" spans="1:63" ht="12.75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BK5306" s="4"/>
    </row>
    <row r="5307" spans="1:63" ht="12.75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BK5307" s="4"/>
    </row>
    <row r="5308" spans="1:63" ht="12.75" x14ac:dyDescent="0.2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BK5308" s="4"/>
    </row>
    <row r="5309" spans="1:63" ht="12.75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BK5309" s="4"/>
    </row>
    <row r="5310" spans="1:63" ht="12.75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BK5310" s="4"/>
    </row>
    <row r="5311" spans="1:63" ht="12.75" x14ac:dyDescent="0.2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BK5311" s="4"/>
    </row>
    <row r="5312" spans="1:63" ht="12.75" x14ac:dyDescent="0.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BK5312" s="4"/>
    </row>
    <row r="5313" spans="1:63" ht="12.75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BK5313" s="4"/>
    </row>
    <row r="5314" spans="1:63" ht="12.75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BK5314" s="4"/>
    </row>
    <row r="5315" spans="1:63" ht="12.75" x14ac:dyDescent="0.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BK5315" s="4"/>
    </row>
    <row r="5316" spans="1:63" ht="12.75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BK5316" s="4"/>
    </row>
    <row r="5317" spans="1:63" ht="12.75" x14ac:dyDescent="0.2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BK5317" s="4"/>
    </row>
    <row r="5318" spans="1:63" ht="12.75" x14ac:dyDescent="0.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BK5318" s="4"/>
    </row>
    <row r="5319" spans="1:63" ht="12.75" x14ac:dyDescent="0.2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BK5319" s="4"/>
    </row>
    <row r="5320" spans="1:63" ht="12.75" x14ac:dyDescent="0.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BK5320" s="4"/>
    </row>
    <row r="5321" spans="1:63" ht="12.75" x14ac:dyDescent="0.2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BK5321" s="4"/>
    </row>
    <row r="5322" spans="1:63" ht="12.75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BK5322" s="4"/>
    </row>
    <row r="5323" spans="1:63" ht="12.75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BK5323" s="4"/>
    </row>
    <row r="5324" spans="1:63" ht="12.75" x14ac:dyDescent="0.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BK5324" s="4"/>
    </row>
    <row r="5325" spans="1:63" ht="12.75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BK5325" s="4"/>
    </row>
    <row r="5326" spans="1:63" ht="12.75" x14ac:dyDescent="0.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BK5326" s="4"/>
    </row>
    <row r="5327" spans="1:63" ht="12.75" x14ac:dyDescent="0.2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BK5327" s="4"/>
    </row>
    <row r="5328" spans="1:63" ht="12.75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BK5328" s="4"/>
    </row>
    <row r="5329" spans="1:63" ht="12.75" x14ac:dyDescent="0.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BK5329" s="4"/>
    </row>
    <row r="5330" spans="1:63" ht="12.75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BK5330" s="4"/>
    </row>
    <row r="5331" spans="1:63" ht="12.75" x14ac:dyDescent="0.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BK5331" s="4"/>
    </row>
    <row r="5332" spans="1:63" ht="12.75" x14ac:dyDescent="0.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BK5332" s="4"/>
    </row>
    <row r="5333" spans="1:63" ht="12.75" x14ac:dyDescent="0.2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BK5333" s="4"/>
    </row>
    <row r="5334" spans="1:63" ht="12.75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BK5334" s="4"/>
    </row>
    <row r="5335" spans="1:63" ht="12.75" x14ac:dyDescent="0.2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BK5335" s="4"/>
    </row>
    <row r="5336" spans="1:63" ht="12.75" x14ac:dyDescent="0.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BK5336" s="4"/>
    </row>
    <row r="5337" spans="1:63" ht="12.75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BK5337" s="4"/>
    </row>
    <row r="5338" spans="1:63" ht="12.75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BK5338" s="4"/>
    </row>
    <row r="5339" spans="1:63" ht="12.75" x14ac:dyDescent="0.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BK5339" s="4"/>
    </row>
    <row r="5340" spans="1:63" ht="12.75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BK5340" s="4"/>
    </row>
    <row r="5341" spans="1:63" ht="12.75" x14ac:dyDescent="0.2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BK5341" s="4"/>
    </row>
    <row r="5342" spans="1:63" ht="12.75" x14ac:dyDescent="0.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BK5342" s="4"/>
    </row>
    <row r="5343" spans="1:63" ht="12.75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BK5343" s="4"/>
    </row>
    <row r="5344" spans="1:63" ht="12.75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BK5344" s="4"/>
    </row>
    <row r="5345" spans="1:63" ht="12.75" x14ac:dyDescent="0.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BK5345" s="4"/>
    </row>
    <row r="5346" spans="1:63" ht="12.75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BK5346" s="4"/>
    </row>
    <row r="5347" spans="1:63" ht="12.75" x14ac:dyDescent="0.2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BK5347" s="4"/>
    </row>
    <row r="5348" spans="1:63" ht="12.75" x14ac:dyDescent="0.2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BK5348" s="4"/>
    </row>
    <row r="5349" spans="1:63" ht="12.75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BK5349" s="4"/>
    </row>
    <row r="5350" spans="1:63" ht="12.75" x14ac:dyDescent="0.2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BK5350" s="4"/>
    </row>
    <row r="5351" spans="1:63" ht="12.75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BK5351" s="4"/>
    </row>
    <row r="5352" spans="1:63" ht="12.75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BK5352" s="4"/>
    </row>
    <row r="5353" spans="1:63" ht="12.75" x14ac:dyDescent="0.2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BK5353" s="4"/>
    </row>
    <row r="5354" spans="1:63" ht="12.75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BK5354" s="4"/>
    </row>
    <row r="5355" spans="1:63" ht="12.75" x14ac:dyDescent="0.2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BK5355" s="4"/>
    </row>
    <row r="5356" spans="1:63" ht="12.75" x14ac:dyDescent="0.2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BK5356" s="4"/>
    </row>
    <row r="5357" spans="1:63" ht="12.75" x14ac:dyDescent="0.2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BK5357" s="4"/>
    </row>
    <row r="5358" spans="1:63" ht="12.75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BK5358" s="4"/>
    </row>
    <row r="5359" spans="1:63" ht="12.75" x14ac:dyDescent="0.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BK5359" s="4"/>
    </row>
    <row r="5360" spans="1:63" ht="12.75" x14ac:dyDescent="0.2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BK5360" s="4"/>
    </row>
    <row r="5361" spans="1:63" ht="12.75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BK5361" s="4"/>
    </row>
    <row r="5362" spans="1:63" ht="12.75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BK5362" s="4"/>
    </row>
    <row r="5363" spans="1:63" ht="12.75" x14ac:dyDescent="0.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BK5363" s="4"/>
    </row>
    <row r="5364" spans="1:63" ht="12.75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BK5364" s="4"/>
    </row>
    <row r="5365" spans="1:63" ht="12.75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BK5365" s="4"/>
    </row>
    <row r="5366" spans="1:63" ht="12.75" x14ac:dyDescent="0.2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BK5366" s="4"/>
    </row>
    <row r="5367" spans="1:63" ht="12.75" x14ac:dyDescent="0.2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BK5367" s="4"/>
    </row>
    <row r="5368" spans="1:63" ht="12.75" x14ac:dyDescent="0.2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BK5368" s="4"/>
    </row>
    <row r="5369" spans="1:63" ht="12.75" x14ac:dyDescent="0.2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BK5369" s="4"/>
    </row>
    <row r="5370" spans="1:63" ht="12.75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BK5370" s="4"/>
    </row>
    <row r="5371" spans="1:63" ht="12.75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BK5371" s="4"/>
    </row>
    <row r="5372" spans="1:63" ht="12.75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BK5372" s="4"/>
    </row>
    <row r="5373" spans="1:63" ht="12.75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BK5373" s="4"/>
    </row>
    <row r="5374" spans="1:63" ht="12.75" x14ac:dyDescent="0.2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BK5374" s="4"/>
    </row>
    <row r="5375" spans="1:63" ht="12.75" x14ac:dyDescent="0.2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BK5375" s="4"/>
    </row>
    <row r="5376" spans="1:63" ht="12.75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BK5376" s="4"/>
    </row>
    <row r="5377" spans="1:63" ht="12.75" x14ac:dyDescent="0.2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BK5377" s="4"/>
    </row>
    <row r="5378" spans="1:63" ht="12.75" x14ac:dyDescent="0.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BK5378" s="4"/>
    </row>
    <row r="5379" spans="1:63" ht="12.75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BK5379" s="4"/>
    </row>
    <row r="5380" spans="1:63" ht="12.75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BK5380" s="4"/>
    </row>
    <row r="5381" spans="1:63" ht="12.75" x14ac:dyDescent="0.2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BK5381" s="4"/>
    </row>
    <row r="5382" spans="1:63" ht="12.75" x14ac:dyDescent="0.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BK5382" s="4"/>
    </row>
    <row r="5383" spans="1:63" ht="12.75" x14ac:dyDescent="0.2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BK5383" s="4"/>
    </row>
    <row r="5384" spans="1:63" ht="12.75" x14ac:dyDescent="0.2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BK5384" s="4"/>
    </row>
    <row r="5385" spans="1:63" ht="12.75" x14ac:dyDescent="0.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BK5385" s="4"/>
    </row>
    <row r="5386" spans="1:63" ht="12.75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BK5386" s="4"/>
    </row>
    <row r="5387" spans="1:63" ht="12.75" x14ac:dyDescent="0.2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BK5387" s="4"/>
    </row>
    <row r="5388" spans="1:63" ht="12.75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BK5388" s="4"/>
    </row>
    <row r="5389" spans="1:63" ht="12.75" x14ac:dyDescent="0.2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BK5389" s="4"/>
    </row>
    <row r="5390" spans="1:63" ht="12.75" x14ac:dyDescent="0.2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BK5390" s="4"/>
    </row>
    <row r="5391" spans="1:63" ht="12.75" x14ac:dyDescent="0.2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BK5391" s="4"/>
    </row>
    <row r="5392" spans="1:63" ht="12.75" x14ac:dyDescent="0.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BK5392" s="4"/>
    </row>
    <row r="5393" spans="1:63" ht="12.75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BK5393" s="4"/>
    </row>
    <row r="5394" spans="1:63" ht="12.75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BK5394" s="4"/>
    </row>
    <row r="5395" spans="1:63" ht="12.75" x14ac:dyDescent="0.2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BK5395" s="4"/>
    </row>
    <row r="5396" spans="1:63" ht="12.75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BK5396" s="4"/>
    </row>
    <row r="5397" spans="1:63" ht="12.75" x14ac:dyDescent="0.2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BK5397" s="4"/>
    </row>
    <row r="5398" spans="1:63" ht="12.75" x14ac:dyDescent="0.2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BK5398" s="4"/>
    </row>
    <row r="5399" spans="1:63" ht="12.75" x14ac:dyDescent="0.2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BK5399" s="4"/>
    </row>
    <row r="5400" spans="1:63" ht="12.75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BK5400" s="4"/>
    </row>
    <row r="5401" spans="1:63" ht="12.75" x14ac:dyDescent="0.2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BK5401" s="4"/>
    </row>
    <row r="5402" spans="1:63" ht="12.75" x14ac:dyDescent="0.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BK5402" s="4"/>
    </row>
    <row r="5403" spans="1:63" ht="12.75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BK5403" s="4"/>
    </row>
    <row r="5404" spans="1:63" ht="12.75" x14ac:dyDescent="0.2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BK5404" s="4"/>
    </row>
    <row r="5405" spans="1:63" ht="12.75" x14ac:dyDescent="0.2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BK5405" s="4"/>
    </row>
    <row r="5406" spans="1:63" ht="12.75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BK5406" s="4"/>
    </row>
    <row r="5407" spans="1:63" ht="12.75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BK5407" s="4"/>
    </row>
    <row r="5408" spans="1:63" ht="12.75" x14ac:dyDescent="0.2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BK5408" s="4"/>
    </row>
    <row r="5409" spans="1:63" ht="12.75" x14ac:dyDescent="0.2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BK5409" s="4"/>
    </row>
    <row r="5410" spans="1:63" ht="12.75" x14ac:dyDescent="0.2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BK5410" s="4"/>
    </row>
    <row r="5411" spans="1:63" ht="12.75" x14ac:dyDescent="0.2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BK5411" s="4"/>
    </row>
    <row r="5412" spans="1:63" ht="12.75" x14ac:dyDescent="0.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BK5412" s="4"/>
    </row>
    <row r="5413" spans="1:63" ht="12.75" x14ac:dyDescent="0.2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BK5413" s="4"/>
    </row>
    <row r="5414" spans="1:63" ht="12.75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BK5414" s="4"/>
    </row>
    <row r="5415" spans="1:63" ht="12.75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BK5415" s="4"/>
    </row>
    <row r="5416" spans="1:63" ht="12.75" x14ac:dyDescent="0.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BK5416" s="4"/>
    </row>
    <row r="5417" spans="1:63" ht="12.75" x14ac:dyDescent="0.2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BK5417" s="4"/>
    </row>
    <row r="5418" spans="1:63" ht="12.75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BK5418" s="4"/>
    </row>
    <row r="5419" spans="1:63" ht="12.75" x14ac:dyDescent="0.2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BK5419" s="4"/>
    </row>
    <row r="5420" spans="1:63" ht="12.75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BK5420" s="4"/>
    </row>
    <row r="5421" spans="1:63" ht="12.75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BK5421" s="4"/>
    </row>
    <row r="5422" spans="1:63" ht="12.75" x14ac:dyDescent="0.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BK5422" s="4"/>
    </row>
    <row r="5423" spans="1:63" ht="12.75" x14ac:dyDescent="0.2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BK5423" s="4"/>
    </row>
    <row r="5424" spans="1:63" ht="12.75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BK5424" s="4"/>
    </row>
    <row r="5425" spans="1:63" ht="12.75" x14ac:dyDescent="0.2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BK5425" s="4"/>
    </row>
    <row r="5426" spans="1:63" ht="12.75" x14ac:dyDescent="0.2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BK5426" s="4"/>
    </row>
    <row r="5427" spans="1:63" ht="12.75" x14ac:dyDescent="0.2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BK5427" s="4"/>
    </row>
    <row r="5428" spans="1:63" ht="12.75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BK5428" s="4"/>
    </row>
    <row r="5429" spans="1:63" ht="12.75" x14ac:dyDescent="0.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BK5429" s="4"/>
    </row>
    <row r="5430" spans="1:63" ht="12.75" x14ac:dyDescent="0.2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BK5430" s="4"/>
    </row>
    <row r="5431" spans="1:63" ht="12.75" x14ac:dyDescent="0.2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BK5431" s="4"/>
    </row>
    <row r="5432" spans="1:63" ht="12.75" x14ac:dyDescent="0.2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BK5432" s="4"/>
    </row>
    <row r="5433" spans="1:63" ht="12.75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BK5433" s="4"/>
    </row>
    <row r="5434" spans="1:63" ht="12.75" x14ac:dyDescent="0.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BK5434" s="4"/>
    </row>
    <row r="5435" spans="1:63" ht="12.75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BK5435" s="4"/>
    </row>
    <row r="5436" spans="1:63" ht="12.75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BK5436" s="4"/>
    </row>
    <row r="5437" spans="1:63" ht="12.75" x14ac:dyDescent="0.2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BK5437" s="4"/>
    </row>
    <row r="5438" spans="1:63" ht="12.75" x14ac:dyDescent="0.2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BK5438" s="4"/>
    </row>
    <row r="5439" spans="1:63" ht="12.75" x14ac:dyDescent="0.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BK5439" s="4"/>
    </row>
    <row r="5440" spans="1:63" ht="12.75" x14ac:dyDescent="0.2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BK5440" s="4"/>
    </row>
    <row r="5441" spans="1:63" ht="12.75" x14ac:dyDescent="0.2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BK5441" s="4"/>
    </row>
    <row r="5442" spans="1:63" ht="12.75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BK5442" s="4"/>
    </row>
    <row r="5443" spans="1:63" ht="12.75" x14ac:dyDescent="0.2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BK5443" s="4"/>
    </row>
    <row r="5444" spans="1:63" ht="12.75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BK5444" s="4"/>
    </row>
    <row r="5445" spans="1:63" ht="12.75" x14ac:dyDescent="0.2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BK5445" s="4"/>
    </row>
    <row r="5446" spans="1:63" ht="12.75" x14ac:dyDescent="0.2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BK5446" s="4"/>
    </row>
    <row r="5447" spans="1:63" ht="12.75" x14ac:dyDescent="0.2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BK5447" s="4"/>
    </row>
    <row r="5448" spans="1:63" ht="12.75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BK5448" s="4"/>
    </row>
    <row r="5449" spans="1:63" ht="12.75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BK5449" s="4"/>
    </row>
    <row r="5450" spans="1:63" ht="12.75" x14ac:dyDescent="0.2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BK5450" s="4"/>
    </row>
    <row r="5451" spans="1:63" ht="12.75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BK5451" s="4"/>
    </row>
    <row r="5452" spans="1:63" ht="12.75" x14ac:dyDescent="0.2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BK5452" s="4"/>
    </row>
    <row r="5453" spans="1:63" ht="12.75" x14ac:dyDescent="0.2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BK5453" s="4"/>
    </row>
    <row r="5454" spans="1:63" ht="12.75" x14ac:dyDescent="0.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BK5454" s="4"/>
    </row>
    <row r="5455" spans="1:63" ht="12.75" x14ac:dyDescent="0.2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BK5455" s="4"/>
    </row>
    <row r="5456" spans="1:63" ht="12.75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BK5456" s="4"/>
    </row>
    <row r="5457" spans="1:63" ht="12.75" x14ac:dyDescent="0.2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BK5457" s="4"/>
    </row>
    <row r="5458" spans="1:63" ht="12.75" x14ac:dyDescent="0.2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BK5458" s="4"/>
    </row>
    <row r="5459" spans="1:63" ht="12.75" x14ac:dyDescent="0.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BK5459" s="4"/>
    </row>
    <row r="5460" spans="1:63" ht="12.75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BK5460" s="4"/>
    </row>
    <row r="5461" spans="1:63" ht="12.75" x14ac:dyDescent="0.2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BK5461" s="4"/>
    </row>
    <row r="5462" spans="1:63" ht="12.75" x14ac:dyDescent="0.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BK5462" s="4"/>
    </row>
    <row r="5463" spans="1:63" ht="12.75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BK5463" s="4"/>
    </row>
    <row r="5464" spans="1:63" ht="12.75" x14ac:dyDescent="0.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BK5464" s="4"/>
    </row>
    <row r="5465" spans="1:63" ht="12.75" x14ac:dyDescent="0.2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BK5465" s="4"/>
    </row>
    <row r="5466" spans="1:63" ht="12.75" x14ac:dyDescent="0.2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BK5466" s="4"/>
    </row>
    <row r="5467" spans="1:63" ht="12.75" x14ac:dyDescent="0.2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BK5467" s="4"/>
    </row>
    <row r="5468" spans="1:63" ht="12.75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BK5468" s="4"/>
    </row>
    <row r="5469" spans="1:63" ht="12.75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BK5469" s="4"/>
    </row>
    <row r="5470" spans="1:63" ht="12.75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BK5470" s="4"/>
    </row>
    <row r="5471" spans="1:63" ht="12.75" x14ac:dyDescent="0.2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BK5471" s="4"/>
    </row>
    <row r="5472" spans="1:63" ht="12.75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BK5472" s="4"/>
    </row>
    <row r="5473" spans="1:63" ht="12.75" x14ac:dyDescent="0.2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BK5473" s="4"/>
    </row>
    <row r="5474" spans="1:63" ht="12.75" x14ac:dyDescent="0.2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BK5474" s="4"/>
    </row>
    <row r="5475" spans="1:63" ht="12.75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BK5475" s="4"/>
    </row>
    <row r="5476" spans="1:63" ht="12.75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BK5476" s="4"/>
    </row>
    <row r="5477" spans="1:63" ht="12.75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BK5477" s="4"/>
    </row>
    <row r="5478" spans="1:63" ht="12.75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BK5478" s="4"/>
    </row>
    <row r="5479" spans="1:63" ht="12.75" x14ac:dyDescent="0.2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BK5479" s="4"/>
    </row>
    <row r="5480" spans="1:63" ht="12.75" x14ac:dyDescent="0.2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BK5480" s="4"/>
    </row>
    <row r="5481" spans="1:63" ht="12.75" x14ac:dyDescent="0.2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BK5481" s="4"/>
    </row>
    <row r="5482" spans="1:63" ht="12.75" x14ac:dyDescent="0.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BK5482" s="4"/>
    </row>
    <row r="5483" spans="1:63" ht="12.75" x14ac:dyDescent="0.2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BK5483" s="4"/>
    </row>
    <row r="5484" spans="1:63" ht="12.75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BK5484" s="4"/>
    </row>
    <row r="5485" spans="1:63" ht="12.75" x14ac:dyDescent="0.2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BK5485" s="4"/>
    </row>
    <row r="5486" spans="1:63" ht="12.75" x14ac:dyDescent="0.2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BK5486" s="4"/>
    </row>
    <row r="5487" spans="1:63" ht="12.75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BK5487" s="4"/>
    </row>
    <row r="5488" spans="1:63" ht="12.75" x14ac:dyDescent="0.2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BK5488" s="4"/>
    </row>
    <row r="5489" spans="1:63" ht="12.75" x14ac:dyDescent="0.2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BK5489" s="4"/>
    </row>
    <row r="5490" spans="1:63" ht="12.75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BK5490" s="4"/>
    </row>
    <row r="5491" spans="1:63" ht="12.75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BK5491" s="4"/>
    </row>
    <row r="5492" spans="1:63" ht="12.75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BK5492" s="4"/>
    </row>
    <row r="5493" spans="1:63" ht="12.75" x14ac:dyDescent="0.2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BK5493" s="4"/>
    </row>
    <row r="5494" spans="1:63" ht="12.75" x14ac:dyDescent="0.2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BK5494" s="4"/>
    </row>
    <row r="5495" spans="1:63" ht="12.75" x14ac:dyDescent="0.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BK5495" s="4"/>
    </row>
    <row r="5496" spans="1:63" ht="12.75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BK5496" s="4"/>
    </row>
    <row r="5497" spans="1:63" ht="12.75" x14ac:dyDescent="0.2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BK5497" s="4"/>
    </row>
    <row r="5498" spans="1:63" ht="12.75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BK5498" s="4"/>
    </row>
    <row r="5499" spans="1:63" ht="12.75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BK5499" s="4"/>
    </row>
    <row r="5500" spans="1:63" ht="12.75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BK5500" s="4"/>
    </row>
    <row r="5501" spans="1:63" ht="12.75" x14ac:dyDescent="0.2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BK5501" s="4"/>
    </row>
    <row r="5502" spans="1:63" ht="12.75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BK5502" s="4"/>
    </row>
    <row r="5503" spans="1:63" ht="12.75" x14ac:dyDescent="0.2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BK5503" s="4"/>
    </row>
    <row r="5504" spans="1:63" ht="12.75" x14ac:dyDescent="0.2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BK5504" s="4"/>
    </row>
    <row r="5505" spans="1:63" ht="12.75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BK5505" s="4"/>
    </row>
    <row r="5506" spans="1:63" ht="12.75" x14ac:dyDescent="0.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BK5506" s="4"/>
    </row>
    <row r="5507" spans="1:63" ht="12.75" x14ac:dyDescent="0.2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BK5507" s="4"/>
    </row>
    <row r="5508" spans="1:63" ht="12.75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BK5508" s="4"/>
    </row>
    <row r="5509" spans="1:63" ht="12.75" x14ac:dyDescent="0.2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BK5509" s="4"/>
    </row>
    <row r="5510" spans="1:63" ht="12.75" x14ac:dyDescent="0.2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BK5510" s="4"/>
    </row>
    <row r="5511" spans="1:63" ht="12.75" x14ac:dyDescent="0.2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BK5511" s="4"/>
    </row>
    <row r="5512" spans="1:63" ht="12.75" x14ac:dyDescent="0.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BK5512" s="4"/>
    </row>
    <row r="5513" spans="1:63" ht="12.75" x14ac:dyDescent="0.2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BK5513" s="4"/>
    </row>
    <row r="5514" spans="1:63" ht="12.75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BK5514" s="4"/>
    </row>
    <row r="5515" spans="1:63" ht="12.75" x14ac:dyDescent="0.2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BK5515" s="4"/>
    </row>
    <row r="5516" spans="1:63" ht="12.75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BK5516" s="4"/>
    </row>
    <row r="5517" spans="1:63" ht="12.75" x14ac:dyDescent="0.2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BK5517" s="4"/>
    </row>
    <row r="5518" spans="1:63" ht="12.75" x14ac:dyDescent="0.2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BK5518" s="4"/>
    </row>
    <row r="5519" spans="1:63" ht="12.75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BK5519" s="4"/>
    </row>
    <row r="5520" spans="1:63" ht="12.75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BK5520" s="4"/>
    </row>
    <row r="5521" spans="1:63" ht="12.75" x14ac:dyDescent="0.2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BK5521" s="4"/>
    </row>
    <row r="5522" spans="1:63" ht="12.75" x14ac:dyDescent="0.2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BK5522" s="4"/>
    </row>
    <row r="5523" spans="1:63" ht="12.75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BK5523" s="4"/>
    </row>
    <row r="5524" spans="1:63" ht="12.75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BK5524" s="4"/>
    </row>
    <row r="5525" spans="1:63" ht="12.75" x14ac:dyDescent="0.2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BK5525" s="4"/>
    </row>
    <row r="5526" spans="1:63" ht="12.75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BK5526" s="4"/>
    </row>
    <row r="5527" spans="1:63" ht="12.75" x14ac:dyDescent="0.2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BK5527" s="4"/>
    </row>
    <row r="5528" spans="1:63" ht="12.75" x14ac:dyDescent="0.2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BK5528" s="4"/>
    </row>
    <row r="5529" spans="1:63" ht="12.75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BK5529" s="4"/>
    </row>
    <row r="5530" spans="1:63" ht="12.75" x14ac:dyDescent="0.2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BK5530" s="4"/>
    </row>
    <row r="5531" spans="1:63" ht="12.75" x14ac:dyDescent="0.2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BK5531" s="4"/>
    </row>
    <row r="5532" spans="1:63" ht="12.75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BK5532" s="4"/>
    </row>
    <row r="5533" spans="1:63" ht="12.75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BK5533" s="4"/>
    </row>
    <row r="5534" spans="1:63" ht="12.75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BK5534" s="4"/>
    </row>
    <row r="5535" spans="1:63" ht="12.75" x14ac:dyDescent="0.2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BK5535" s="4"/>
    </row>
    <row r="5536" spans="1:63" ht="12.75" x14ac:dyDescent="0.2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BK5536" s="4"/>
    </row>
    <row r="5537" spans="1:63" ht="12.75" x14ac:dyDescent="0.2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BK5537" s="4"/>
    </row>
    <row r="5538" spans="1:63" ht="12.75" x14ac:dyDescent="0.2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BK5538" s="4"/>
    </row>
    <row r="5539" spans="1:63" ht="12.75" x14ac:dyDescent="0.2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BK5539" s="4"/>
    </row>
    <row r="5540" spans="1:63" ht="12.75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BK5540" s="4"/>
    </row>
    <row r="5541" spans="1:63" ht="12.75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BK5541" s="4"/>
    </row>
    <row r="5542" spans="1:63" ht="12.75" x14ac:dyDescent="0.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BK5542" s="4"/>
    </row>
    <row r="5543" spans="1:63" ht="12.75" x14ac:dyDescent="0.2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BK5543" s="4"/>
    </row>
    <row r="5544" spans="1:63" ht="12.75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BK5544" s="4"/>
    </row>
    <row r="5545" spans="1:63" ht="12.75" x14ac:dyDescent="0.2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BK5545" s="4"/>
    </row>
    <row r="5546" spans="1:63" ht="12.75" x14ac:dyDescent="0.2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BK5546" s="4"/>
    </row>
    <row r="5547" spans="1:63" ht="12.75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BK5547" s="4"/>
    </row>
    <row r="5548" spans="1:63" ht="12.75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BK5548" s="4"/>
    </row>
    <row r="5549" spans="1:63" ht="12.75" x14ac:dyDescent="0.2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BK5549" s="4"/>
    </row>
    <row r="5550" spans="1:63" ht="12.75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BK5550" s="4"/>
    </row>
    <row r="5551" spans="1:63" ht="12.75" x14ac:dyDescent="0.2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BK5551" s="4"/>
    </row>
    <row r="5552" spans="1:63" ht="12.75" x14ac:dyDescent="0.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BK5552" s="4"/>
    </row>
    <row r="5553" spans="1:63" ht="12.75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BK5553" s="4"/>
    </row>
    <row r="5554" spans="1:63" ht="12.75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BK5554" s="4"/>
    </row>
    <row r="5555" spans="1:63" ht="12.75" x14ac:dyDescent="0.2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BK5555" s="4"/>
    </row>
    <row r="5556" spans="1:63" ht="12.75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BK5556" s="4"/>
    </row>
    <row r="5557" spans="1:63" ht="12.75" x14ac:dyDescent="0.2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BK5557" s="4"/>
    </row>
    <row r="5558" spans="1:63" ht="12.75" x14ac:dyDescent="0.2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BK5558" s="4"/>
    </row>
    <row r="5559" spans="1:63" ht="12.75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BK5559" s="4"/>
    </row>
    <row r="5560" spans="1:63" ht="12.75" x14ac:dyDescent="0.2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BK5560" s="4"/>
    </row>
    <row r="5561" spans="1:63" ht="12.75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BK5561" s="4"/>
    </row>
    <row r="5562" spans="1:63" ht="12.75" x14ac:dyDescent="0.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BK5562" s="4"/>
    </row>
    <row r="5563" spans="1:63" ht="12.75" x14ac:dyDescent="0.2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BK5563" s="4"/>
    </row>
    <row r="5564" spans="1:63" ht="12.75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BK5564" s="4"/>
    </row>
    <row r="5565" spans="1:63" ht="12.75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BK5565" s="4"/>
    </row>
    <row r="5566" spans="1:63" ht="12.75" x14ac:dyDescent="0.2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BK5566" s="4"/>
    </row>
    <row r="5567" spans="1:63" ht="12.75" x14ac:dyDescent="0.2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BK5567" s="4"/>
    </row>
    <row r="5568" spans="1:63" ht="12.75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BK5568" s="4"/>
    </row>
    <row r="5569" spans="1:63" ht="12.75" x14ac:dyDescent="0.2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BK5569" s="4"/>
    </row>
    <row r="5570" spans="1:63" ht="12.75" x14ac:dyDescent="0.2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BK5570" s="4"/>
    </row>
    <row r="5571" spans="1:63" ht="12.75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BK5571" s="4"/>
    </row>
    <row r="5572" spans="1:63" ht="12.75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BK5572" s="4"/>
    </row>
    <row r="5573" spans="1:63" ht="12.75" x14ac:dyDescent="0.2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BK5573" s="4"/>
    </row>
    <row r="5574" spans="1:63" ht="12.75" x14ac:dyDescent="0.2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BK5574" s="4"/>
    </row>
    <row r="5575" spans="1:63" ht="12.75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BK5575" s="4"/>
    </row>
    <row r="5576" spans="1:63" ht="12.75" x14ac:dyDescent="0.2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BK5576" s="4"/>
    </row>
    <row r="5577" spans="1:63" ht="12.75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BK5577" s="4"/>
    </row>
    <row r="5578" spans="1:63" ht="12.75" x14ac:dyDescent="0.2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BK5578" s="4"/>
    </row>
    <row r="5579" spans="1:63" ht="12.75" x14ac:dyDescent="0.2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BK5579" s="4"/>
    </row>
    <row r="5580" spans="1:63" ht="12.75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BK5580" s="4"/>
    </row>
    <row r="5581" spans="1:63" ht="12.75" x14ac:dyDescent="0.2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BK5581" s="4"/>
    </row>
    <row r="5582" spans="1:63" ht="12.75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BK5582" s="4"/>
    </row>
    <row r="5583" spans="1:63" ht="12.75" x14ac:dyDescent="0.2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BK5583" s="4"/>
    </row>
    <row r="5584" spans="1:63" ht="12.75" x14ac:dyDescent="0.2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BK5584" s="4"/>
    </row>
    <row r="5585" spans="1:63" ht="12.75" x14ac:dyDescent="0.2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BK5585" s="4"/>
    </row>
    <row r="5586" spans="1:63" ht="12.75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BK5586" s="4"/>
    </row>
    <row r="5587" spans="1:63" ht="12.75" x14ac:dyDescent="0.2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BK5587" s="4"/>
    </row>
    <row r="5588" spans="1:63" ht="12.75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BK5588" s="4"/>
    </row>
    <row r="5589" spans="1:63" ht="12.75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BK5589" s="4"/>
    </row>
    <row r="5590" spans="1:63" ht="12.75" x14ac:dyDescent="0.2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BK5590" s="4"/>
    </row>
    <row r="5591" spans="1:63" ht="12.75" x14ac:dyDescent="0.2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BK5591" s="4"/>
    </row>
    <row r="5592" spans="1:63" ht="12.75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BK5592" s="4"/>
    </row>
    <row r="5593" spans="1:63" ht="12.75" x14ac:dyDescent="0.2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BK5593" s="4"/>
    </row>
    <row r="5594" spans="1:63" ht="12.75" x14ac:dyDescent="0.2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BK5594" s="4"/>
    </row>
    <row r="5595" spans="1:63" ht="12.75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BK5595" s="4"/>
    </row>
    <row r="5596" spans="1:63" ht="12.75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BK5596" s="4"/>
    </row>
    <row r="5597" spans="1:63" ht="12.75" x14ac:dyDescent="0.2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BK5597" s="4"/>
    </row>
    <row r="5598" spans="1:63" ht="12.75" x14ac:dyDescent="0.2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BK5598" s="4"/>
    </row>
    <row r="5599" spans="1:63" ht="12.75" x14ac:dyDescent="0.2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BK5599" s="4"/>
    </row>
    <row r="5600" spans="1:63" ht="12.75" x14ac:dyDescent="0.2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BK5600" s="4"/>
    </row>
    <row r="5601" spans="1:63" ht="12.75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BK5601" s="4"/>
    </row>
    <row r="5602" spans="1:63" ht="12.75" x14ac:dyDescent="0.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BK5602" s="4"/>
    </row>
    <row r="5603" spans="1:63" ht="12.75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BK5603" s="4"/>
    </row>
    <row r="5604" spans="1:63" ht="12.75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BK5604" s="4"/>
    </row>
    <row r="5605" spans="1:63" ht="12.75" x14ac:dyDescent="0.2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BK5605" s="4"/>
    </row>
    <row r="5606" spans="1:63" ht="12.75" x14ac:dyDescent="0.2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BK5606" s="4"/>
    </row>
    <row r="5607" spans="1:63" ht="12.75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BK5607" s="4"/>
    </row>
    <row r="5608" spans="1:63" ht="12.75" x14ac:dyDescent="0.2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BK5608" s="4"/>
    </row>
    <row r="5609" spans="1:63" ht="12.75" x14ac:dyDescent="0.2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BK5609" s="4"/>
    </row>
    <row r="5610" spans="1:63" ht="12.75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BK5610" s="4"/>
    </row>
    <row r="5611" spans="1:63" ht="12.75" x14ac:dyDescent="0.2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BK5611" s="4"/>
    </row>
    <row r="5612" spans="1:63" ht="12.75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BK5612" s="4"/>
    </row>
    <row r="5613" spans="1:63" ht="12.75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BK5613" s="4"/>
    </row>
    <row r="5614" spans="1:63" ht="12.75" x14ac:dyDescent="0.2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BK5614" s="4"/>
    </row>
    <row r="5615" spans="1:63" ht="12.75" x14ac:dyDescent="0.2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BK5615" s="4"/>
    </row>
    <row r="5616" spans="1:63" ht="12.75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BK5616" s="4"/>
    </row>
    <row r="5617" spans="1:63" ht="12.75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BK5617" s="4"/>
    </row>
    <row r="5618" spans="1:63" ht="12.75" x14ac:dyDescent="0.2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BK5618" s="4"/>
    </row>
    <row r="5619" spans="1:63" ht="12.75" x14ac:dyDescent="0.2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BK5619" s="4"/>
    </row>
    <row r="5620" spans="1:63" ht="12.75" x14ac:dyDescent="0.2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BK5620" s="4"/>
    </row>
    <row r="5621" spans="1:63" ht="12.75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BK5621" s="4"/>
    </row>
    <row r="5622" spans="1:63" ht="12.75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BK5622" s="4"/>
    </row>
    <row r="5623" spans="1:63" ht="12.75" x14ac:dyDescent="0.2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BK5623" s="4"/>
    </row>
    <row r="5624" spans="1:63" ht="12.75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BK5624" s="4"/>
    </row>
    <row r="5625" spans="1:63" ht="12.75" x14ac:dyDescent="0.2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BK5625" s="4"/>
    </row>
    <row r="5626" spans="1:63" ht="12.75" x14ac:dyDescent="0.2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BK5626" s="4"/>
    </row>
    <row r="5627" spans="1:63" ht="12.75" x14ac:dyDescent="0.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BK5627" s="4"/>
    </row>
    <row r="5628" spans="1:63" ht="12.75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BK5628" s="4"/>
    </row>
    <row r="5629" spans="1:63" ht="12.75" x14ac:dyDescent="0.2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BK5629" s="4"/>
    </row>
    <row r="5630" spans="1:63" ht="12.75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BK5630" s="4"/>
    </row>
    <row r="5631" spans="1:63" ht="12.75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BK5631" s="4"/>
    </row>
    <row r="5632" spans="1:63" ht="12.75" x14ac:dyDescent="0.2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BK5632" s="4"/>
    </row>
    <row r="5633" spans="1:63" ht="12.75" x14ac:dyDescent="0.2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BK5633" s="4"/>
    </row>
    <row r="5634" spans="1:63" ht="12.75" x14ac:dyDescent="0.2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BK5634" s="4"/>
    </row>
    <row r="5635" spans="1:63" ht="12.75" x14ac:dyDescent="0.2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BK5635" s="4"/>
    </row>
    <row r="5636" spans="1:63" ht="12.75" x14ac:dyDescent="0.2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BK5636" s="4"/>
    </row>
    <row r="5637" spans="1:63" ht="12.75" x14ac:dyDescent="0.2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BK5637" s="4"/>
    </row>
    <row r="5638" spans="1:63" ht="12.75" x14ac:dyDescent="0.2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BK5638" s="4"/>
    </row>
    <row r="5639" spans="1:63" ht="12.75" x14ac:dyDescent="0.2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BK5639" s="4"/>
    </row>
    <row r="5640" spans="1:63" ht="12.75" x14ac:dyDescent="0.2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BK5640" s="4"/>
    </row>
    <row r="5641" spans="1:63" ht="12.75" x14ac:dyDescent="0.2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BK5641" s="4"/>
    </row>
    <row r="5642" spans="1:63" ht="12.75" x14ac:dyDescent="0.2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BK5642" s="4"/>
    </row>
    <row r="5643" spans="1:63" ht="12.75" x14ac:dyDescent="0.2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BK5643" s="4"/>
    </row>
    <row r="5644" spans="1:63" ht="12.75" x14ac:dyDescent="0.2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BK5644" s="4"/>
    </row>
    <row r="5645" spans="1:63" ht="12.75" x14ac:dyDescent="0.2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BK5645" s="4"/>
    </row>
    <row r="5646" spans="1:63" ht="12.75" x14ac:dyDescent="0.2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BK5646" s="4"/>
    </row>
    <row r="5647" spans="1:63" ht="12.75" x14ac:dyDescent="0.2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BK5647" s="4"/>
    </row>
    <row r="5648" spans="1:63" ht="12.75" x14ac:dyDescent="0.2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BK5648" s="4"/>
    </row>
    <row r="5649" spans="1:63" ht="12.75" x14ac:dyDescent="0.2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BK5649" s="4"/>
    </row>
    <row r="5650" spans="1:63" ht="12.75" x14ac:dyDescent="0.2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BK5650" s="4"/>
    </row>
    <row r="5651" spans="1:63" ht="12.75" x14ac:dyDescent="0.2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BK5651" s="4"/>
    </row>
    <row r="5652" spans="1:63" ht="12.75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BK5652" s="4"/>
    </row>
    <row r="5653" spans="1:63" ht="12.75" x14ac:dyDescent="0.2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BK5653" s="4"/>
    </row>
    <row r="5654" spans="1:63" ht="12.75" x14ac:dyDescent="0.2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BK5654" s="4"/>
    </row>
    <row r="5655" spans="1:63" ht="12.75" x14ac:dyDescent="0.2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BK5655" s="4"/>
    </row>
    <row r="5656" spans="1:63" ht="12.75" x14ac:dyDescent="0.2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BK5656" s="4"/>
    </row>
    <row r="5657" spans="1:63" ht="12.75" x14ac:dyDescent="0.2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BK5657" s="4"/>
    </row>
    <row r="5658" spans="1:63" ht="12.75" x14ac:dyDescent="0.2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BK5658" s="4"/>
    </row>
    <row r="5659" spans="1:63" ht="12.75" x14ac:dyDescent="0.2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BK5659" s="4"/>
    </row>
    <row r="5660" spans="1:63" ht="12.75" x14ac:dyDescent="0.2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BK5660" s="4"/>
    </row>
    <row r="5661" spans="1:63" ht="12.75" x14ac:dyDescent="0.2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BK5661" s="4"/>
    </row>
    <row r="5662" spans="1:63" ht="12.75" x14ac:dyDescent="0.2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BK5662" s="4"/>
    </row>
    <row r="5663" spans="1:63" ht="12.75" x14ac:dyDescent="0.2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BK5663" s="4"/>
    </row>
    <row r="5664" spans="1:63" ht="12.75" x14ac:dyDescent="0.2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BK5664" s="4"/>
    </row>
    <row r="5665" spans="1:63" ht="12.75" x14ac:dyDescent="0.2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BK5665" s="4"/>
    </row>
    <row r="5666" spans="1:63" ht="12.75" x14ac:dyDescent="0.2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BK5666" s="4"/>
    </row>
    <row r="5667" spans="1:63" ht="12.75" x14ac:dyDescent="0.2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BK5667" s="4"/>
    </row>
    <row r="5668" spans="1:63" ht="12.75" x14ac:dyDescent="0.2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BK5668" s="4"/>
    </row>
    <row r="5669" spans="1:63" ht="12.75" x14ac:dyDescent="0.2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BK5669" s="4"/>
    </row>
    <row r="5670" spans="1:63" ht="12.75" x14ac:dyDescent="0.2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BK5670" s="4"/>
    </row>
    <row r="5671" spans="1:63" ht="12.75" x14ac:dyDescent="0.2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BK5671" s="4"/>
    </row>
    <row r="5672" spans="1:63" ht="12.75" x14ac:dyDescent="0.2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BK5672" s="4"/>
    </row>
    <row r="5673" spans="1:63" ht="12.75" x14ac:dyDescent="0.2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BK5673" s="4"/>
    </row>
    <row r="5674" spans="1:63" ht="12.75" x14ac:dyDescent="0.2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BK5674" s="4"/>
    </row>
    <row r="5675" spans="1:63" ht="12.75" x14ac:dyDescent="0.2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BK5675" s="4"/>
    </row>
    <row r="5676" spans="1:63" ht="12.75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BK5676" s="4"/>
    </row>
    <row r="5677" spans="1:63" ht="12.75" x14ac:dyDescent="0.2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BK5677" s="4"/>
    </row>
    <row r="5678" spans="1:63" ht="12.75" x14ac:dyDescent="0.2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BK5678" s="4"/>
    </row>
    <row r="5679" spans="1:63" ht="12.75" x14ac:dyDescent="0.2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BK5679" s="4"/>
    </row>
    <row r="5680" spans="1:63" ht="12.75" x14ac:dyDescent="0.2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BK5680" s="4"/>
    </row>
    <row r="5681" spans="1:63" ht="12.75" x14ac:dyDescent="0.2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BK5681" s="4"/>
    </row>
    <row r="5682" spans="1:63" ht="12.75" x14ac:dyDescent="0.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BK5682" s="4"/>
    </row>
    <row r="5683" spans="1:63" ht="12.75" x14ac:dyDescent="0.2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BK5683" s="4"/>
    </row>
    <row r="5684" spans="1:63" ht="12.75" x14ac:dyDescent="0.2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BK5684" s="4"/>
    </row>
    <row r="5685" spans="1:63" ht="12.75" x14ac:dyDescent="0.2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BK5685" s="4"/>
    </row>
    <row r="5686" spans="1:63" ht="12.75" x14ac:dyDescent="0.2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BK5686" s="4"/>
    </row>
    <row r="5687" spans="1:63" ht="12.75" x14ac:dyDescent="0.2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BK5687" s="4"/>
    </row>
    <row r="5688" spans="1:63" ht="12.75" x14ac:dyDescent="0.2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BK5688" s="4"/>
    </row>
    <row r="5689" spans="1:63" ht="12.75" x14ac:dyDescent="0.2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BK5689" s="4"/>
    </row>
    <row r="5690" spans="1:63" ht="12.75" x14ac:dyDescent="0.2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BK5690" s="4"/>
    </row>
    <row r="5691" spans="1:63" ht="12.75" x14ac:dyDescent="0.2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BK5691" s="4"/>
    </row>
    <row r="5692" spans="1:63" ht="12.75" x14ac:dyDescent="0.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BK5692" s="4"/>
    </row>
    <row r="5693" spans="1:63" ht="12.75" x14ac:dyDescent="0.2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BK5693" s="4"/>
    </row>
    <row r="5694" spans="1:63" ht="12.75" x14ac:dyDescent="0.2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BK5694" s="4"/>
    </row>
    <row r="5695" spans="1:63" ht="12.75" x14ac:dyDescent="0.2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BK5695" s="4"/>
    </row>
    <row r="5696" spans="1:63" ht="12.75" x14ac:dyDescent="0.2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BK5696" s="4"/>
    </row>
    <row r="5697" spans="1:63" ht="12.75" x14ac:dyDescent="0.2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BK5697" s="4"/>
    </row>
    <row r="5698" spans="1:63" ht="12.75" x14ac:dyDescent="0.2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BK5698" s="4"/>
    </row>
    <row r="5699" spans="1:63" ht="12.75" x14ac:dyDescent="0.2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BK5699" s="4"/>
    </row>
    <row r="5700" spans="1:63" ht="12.75" x14ac:dyDescent="0.2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BK5700" s="4"/>
    </row>
    <row r="5701" spans="1:63" ht="12.75" x14ac:dyDescent="0.2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BK5701" s="4"/>
    </row>
    <row r="5702" spans="1:63" ht="12.75" x14ac:dyDescent="0.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BK5702" s="4"/>
    </row>
    <row r="5703" spans="1:63" ht="12.75" x14ac:dyDescent="0.2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BK5703" s="4"/>
    </row>
    <row r="5704" spans="1:63" ht="12.75" x14ac:dyDescent="0.2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BK5704" s="4"/>
    </row>
    <row r="5705" spans="1:63" ht="12.75" x14ac:dyDescent="0.2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BK5705" s="4"/>
    </row>
    <row r="5706" spans="1:63" ht="12.75" x14ac:dyDescent="0.2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BK5706" s="4"/>
    </row>
    <row r="5707" spans="1:63" ht="12.75" x14ac:dyDescent="0.2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BK5707" s="4"/>
    </row>
    <row r="5708" spans="1:63" ht="12.75" x14ac:dyDescent="0.2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BK5708" s="4"/>
    </row>
    <row r="5709" spans="1:63" ht="12.75" x14ac:dyDescent="0.2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BK5709" s="4"/>
    </row>
    <row r="5710" spans="1:63" ht="12.75" x14ac:dyDescent="0.2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BK5710" s="4"/>
    </row>
    <row r="5711" spans="1:63" ht="12.75" x14ac:dyDescent="0.2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BK5711" s="4"/>
    </row>
    <row r="5712" spans="1:63" ht="12.75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BK5712" s="4"/>
    </row>
    <row r="5713" spans="1:63" ht="12.75" x14ac:dyDescent="0.2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BK5713" s="4"/>
    </row>
    <row r="5714" spans="1:63" ht="12.75" x14ac:dyDescent="0.2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BK5714" s="4"/>
    </row>
    <row r="5715" spans="1:63" ht="12.75" x14ac:dyDescent="0.2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BK5715" s="4"/>
    </row>
    <row r="5716" spans="1:63" ht="12.75" x14ac:dyDescent="0.2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BK5716" s="4"/>
    </row>
    <row r="5717" spans="1:63" ht="12.75" x14ac:dyDescent="0.2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BK5717" s="4"/>
    </row>
    <row r="5718" spans="1:63" ht="12.75" x14ac:dyDescent="0.2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BK5718" s="4"/>
    </row>
    <row r="5719" spans="1:63" ht="12.75" x14ac:dyDescent="0.2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BK5719" s="4"/>
    </row>
    <row r="5720" spans="1:63" ht="12.75" x14ac:dyDescent="0.2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BK5720" s="4"/>
    </row>
    <row r="5721" spans="1:63" ht="12.75" x14ac:dyDescent="0.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BK5721" s="4"/>
    </row>
    <row r="5722" spans="1:63" ht="12.75" x14ac:dyDescent="0.2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BK5722" s="4"/>
    </row>
    <row r="5723" spans="1:63" ht="12.75" x14ac:dyDescent="0.2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BK5723" s="4"/>
    </row>
    <row r="5724" spans="1:63" ht="12.75" x14ac:dyDescent="0.2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BK5724" s="4"/>
    </row>
    <row r="5725" spans="1:63" ht="12.75" x14ac:dyDescent="0.2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BK5725" s="4"/>
    </row>
    <row r="5726" spans="1:63" ht="12.75" x14ac:dyDescent="0.2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BK5726" s="4"/>
    </row>
    <row r="5727" spans="1:63" ht="12.75" x14ac:dyDescent="0.2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BK5727" s="4"/>
    </row>
    <row r="5728" spans="1:63" ht="12.75" x14ac:dyDescent="0.2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BK5728" s="4"/>
    </row>
    <row r="5729" spans="1:63" ht="12.75" x14ac:dyDescent="0.2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BK5729" s="4"/>
    </row>
    <row r="5730" spans="1:63" ht="12.75" x14ac:dyDescent="0.2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BK5730" s="4"/>
    </row>
    <row r="5731" spans="1:63" ht="12.75" x14ac:dyDescent="0.2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BK5731" s="4"/>
    </row>
    <row r="5732" spans="1:63" ht="12.75" x14ac:dyDescent="0.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BK5732" s="4"/>
    </row>
    <row r="5733" spans="1:63" ht="12.75" x14ac:dyDescent="0.2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BK5733" s="4"/>
    </row>
    <row r="5734" spans="1:63" ht="12.75" x14ac:dyDescent="0.2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BK5734" s="4"/>
    </row>
    <row r="5735" spans="1:63" ht="12.75" x14ac:dyDescent="0.2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BK5735" s="4"/>
    </row>
    <row r="5736" spans="1:63" ht="12.75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BK5736" s="4"/>
    </row>
    <row r="5737" spans="1:63" ht="12.75" x14ac:dyDescent="0.2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BK5737" s="4"/>
    </row>
    <row r="5738" spans="1:63" ht="12.75" x14ac:dyDescent="0.2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BK5738" s="4"/>
    </row>
    <row r="5739" spans="1:63" ht="12.75" x14ac:dyDescent="0.2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BK5739" s="4"/>
    </row>
    <row r="5740" spans="1:63" ht="12.75" x14ac:dyDescent="0.2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BK5740" s="4"/>
    </row>
    <row r="5741" spans="1:63" ht="12.75" x14ac:dyDescent="0.2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BK5741" s="4"/>
    </row>
    <row r="5742" spans="1:63" ht="12.75" x14ac:dyDescent="0.2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BK5742" s="4"/>
    </row>
    <row r="5743" spans="1:63" ht="12.75" x14ac:dyDescent="0.2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BK5743" s="4"/>
    </row>
    <row r="5744" spans="1:63" ht="12.75" x14ac:dyDescent="0.2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BK5744" s="4"/>
    </row>
    <row r="5745" spans="1:63" ht="12.75" x14ac:dyDescent="0.2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BK5745" s="4"/>
    </row>
    <row r="5746" spans="1:63" ht="12.75" x14ac:dyDescent="0.2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BK5746" s="4"/>
    </row>
    <row r="5747" spans="1:63" ht="12.75" x14ac:dyDescent="0.2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BK5747" s="4"/>
    </row>
    <row r="5748" spans="1:63" ht="12.75" x14ac:dyDescent="0.2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BK5748" s="4"/>
    </row>
    <row r="5749" spans="1:63" ht="12.75" x14ac:dyDescent="0.2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BK5749" s="4"/>
    </row>
    <row r="5750" spans="1:63" ht="12.75" x14ac:dyDescent="0.2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BK5750" s="4"/>
    </row>
    <row r="5751" spans="1:63" ht="12.75" x14ac:dyDescent="0.2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BK5751" s="4"/>
    </row>
    <row r="5752" spans="1:63" ht="12.75" x14ac:dyDescent="0.2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BK5752" s="4"/>
    </row>
    <row r="5753" spans="1:63" ht="12.75" x14ac:dyDescent="0.2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BK5753" s="4"/>
    </row>
    <row r="5754" spans="1:63" ht="12.75" x14ac:dyDescent="0.2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BK5754" s="4"/>
    </row>
    <row r="5755" spans="1:63" ht="12.75" x14ac:dyDescent="0.2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BK5755" s="4"/>
    </row>
    <row r="5756" spans="1:63" ht="12.75" x14ac:dyDescent="0.2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BK5756" s="4"/>
    </row>
    <row r="5757" spans="1:63" ht="12.75" x14ac:dyDescent="0.2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BK5757" s="4"/>
    </row>
    <row r="5758" spans="1:63" ht="12.75" x14ac:dyDescent="0.2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BK5758" s="4"/>
    </row>
    <row r="5759" spans="1:63" ht="12.75" x14ac:dyDescent="0.2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BK5759" s="4"/>
    </row>
    <row r="5760" spans="1:63" ht="12.75" x14ac:dyDescent="0.2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BK5760" s="4"/>
    </row>
    <row r="5761" spans="1:63" ht="12.75" x14ac:dyDescent="0.2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BK5761" s="4"/>
    </row>
    <row r="5762" spans="1:63" ht="12.75" x14ac:dyDescent="0.2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BK5762" s="4"/>
    </row>
    <row r="5763" spans="1:63" ht="12.75" x14ac:dyDescent="0.2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BK5763" s="4"/>
    </row>
    <row r="5764" spans="1:63" ht="12.75" x14ac:dyDescent="0.2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BK5764" s="4"/>
    </row>
    <row r="5765" spans="1:63" ht="12.75" x14ac:dyDescent="0.2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BK5765" s="4"/>
    </row>
    <row r="5766" spans="1:63" ht="12.75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BK5766" s="4"/>
    </row>
    <row r="5767" spans="1:63" ht="12.75" x14ac:dyDescent="0.2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BK5767" s="4"/>
    </row>
    <row r="5768" spans="1:63" ht="12.75" x14ac:dyDescent="0.2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BK5768" s="4"/>
    </row>
    <row r="5769" spans="1:63" ht="12.75" x14ac:dyDescent="0.2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BK5769" s="4"/>
    </row>
    <row r="5770" spans="1:63" ht="12.75" x14ac:dyDescent="0.2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BK5770" s="4"/>
    </row>
    <row r="5771" spans="1:63" ht="12.75" x14ac:dyDescent="0.2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BK5771" s="4"/>
    </row>
    <row r="5772" spans="1:63" ht="12.75" x14ac:dyDescent="0.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BK5772" s="4"/>
    </row>
    <row r="5773" spans="1:63" ht="12.75" x14ac:dyDescent="0.2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BK5773" s="4"/>
    </row>
    <row r="5774" spans="1:63" ht="12.75" x14ac:dyDescent="0.2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BK5774" s="4"/>
    </row>
    <row r="5775" spans="1:63" ht="12.75" x14ac:dyDescent="0.2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BK5775" s="4"/>
    </row>
    <row r="5776" spans="1:63" ht="12.75" x14ac:dyDescent="0.2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BK5776" s="4"/>
    </row>
    <row r="5777" spans="1:63" ht="12.75" x14ac:dyDescent="0.2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BK5777" s="4"/>
    </row>
    <row r="5778" spans="1:63" ht="12.75" x14ac:dyDescent="0.2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BK5778" s="4"/>
    </row>
    <row r="5779" spans="1:63" ht="12.75" x14ac:dyDescent="0.2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BK5779" s="4"/>
    </row>
    <row r="5780" spans="1:63" ht="12.75" x14ac:dyDescent="0.2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BK5780" s="4"/>
    </row>
    <row r="5781" spans="1:63" ht="12.75" x14ac:dyDescent="0.2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BK5781" s="4"/>
    </row>
    <row r="5782" spans="1:63" ht="12.75" x14ac:dyDescent="0.2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BK5782" s="4"/>
    </row>
    <row r="5783" spans="1:63" ht="12.75" x14ac:dyDescent="0.2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BK5783" s="4"/>
    </row>
    <row r="5784" spans="1:63" ht="12.75" x14ac:dyDescent="0.2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BK5784" s="4"/>
    </row>
    <row r="5785" spans="1:63" ht="12.75" x14ac:dyDescent="0.2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BK5785" s="4"/>
    </row>
    <row r="5786" spans="1:63" ht="12.75" x14ac:dyDescent="0.2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BK5786" s="4"/>
    </row>
    <row r="5787" spans="1:63" ht="12.75" x14ac:dyDescent="0.2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BK5787" s="4"/>
    </row>
    <row r="5788" spans="1:63" ht="12.75" x14ac:dyDescent="0.2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BK5788" s="4"/>
    </row>
    <row r="5789" spans="1:63" ht="12.75" x14ac:dyDescent="0.2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BK5789" s="4"/>
    </row>
    <row r="5790" spans="1:63" ht="12.75" x14ac:dyDescent="0.2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BK5790" s="4"/>
    </row>
    <row r="5791" spans="1:63" ht="12.75" x14ac:dyDescent="0.2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BK5791" s="4"/>
    </row>
    <row r="5792" spans="1:63" ht="12.75" x14ac:dyDescent="0.2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BK5792" s="4"/>
    </row>
    <row r="5793" spans="1:63" ht="12.75" x14ac:dyDescent="0.2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BK5793" s="4"/>
    </row>
    <row r="5794" spans="1:63" ht="12.75" x14ac:dyDescent="0.2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BK5794" s="4"/>
    </row>
    <row r="5795" spans="1:63" ht="12.75" x14ac:dyDescent="0.2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BK5795" s="4"/>
    </row>
    <row r="5796" spans="1:63" ht="12.75" x14ac:dyDescent="0.2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BK5796" s="4"/>
    </row>
    <row r="5797" spans="1:63" ht="12.75" x14ac:dyDescent="0.2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BK5797" s="4"/>
    </row>
    <row r="5798" spans="1:63" ht="12.75" x14ac:dyDescent="0.2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BK5798" s="4"/>
    </row>
    <row r="5799" spans="1:63" ht="12.75" x14ac:dyDescent="0.2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BK5799" s="4"/>
    </row>
    <row r="5800" spans="1:63" ht="12.75" x14ac:dyDescent="0.2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BK5800" s="4"/>
    </row>
    <row r="5801" spans="1:63" ht="12.75" x14ac:dyDescent="0.2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BK5801" s="4"/>
    </row>
    <row r="5802" spans="1:63" ht="12.75" x14ac:dyDescent="0.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BK5802" s="4"/>
    </row>
    <row r="5803" spans="1:63" ht="12.75" x14ac:dyDescent="0.2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BK5803" s="4"/>
    </row>
    <row r="5804" spans="1:63" ht="12.75" x14ac:dyDescent="0.2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BK5804" s="4"/>
    </row>
    <row r="5805" spans="1:63" ht="12.75" x14ac:dyDescent="0.2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BK5805" s="4"/>
    </row>
    <row r="5806" spans="1:63" ht="12.75" x14ac:dyDescent="0.2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BK5806" s="4"/>
    </row>
    <row r="5807" spans="1:63" ht="12.75" x14ac:dyDescent="0.2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BK5807" s="4"/>
    </row>
    <row r="5808" spans="1:63" ht="12.75" x14ac:dyDescent="0.2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BK5808" s="4"/>
    </row>
    <row r="5809" spans="1:63" ht="12.75" x14ac:dyDescent="0.2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BK5809" s="4"/>
    </row>
    <row r="5810" spans="1:63" ht="12.75" x14ac:dyDescent="0.2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BK5810" s="4"/>
    </row>
    <row r="5811" spans="1:63" ht="12.75" x14ac:dyDescent="0.2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BK5811" s="4"/>
    </row>
    <row r="5812" spans="1:63" ht="12.75" x14ac:dyDescent="0.2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BK5812" s="4"/>
    </row>
    <row r="5813" spans="1:63" ht="12.75" x14ac:dyDescent="0.2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BK5813" s="4"/>
    </row>
    <row r="5814" spans="1:63" ht="12.75" x14ac:dyDescent="0.2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BK5814" s="4"/>
    </row>
    <row r="5815" spans="1:63" ht="12.75" x14ac:dyDescent="0.2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BK5815" s="4"/>
    </row>
    <row r="5816" spans="1:63" ht="12.75" x14ac:dyDescent="0.2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BK5816" s="4"/>
    </row>
    <row r="5817" spans="1:63" ht="12.75" x14ac:dyDescent="0.2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BK5817" s="4"/>
    </row>
    <row r="5818" spans="1:63" ht="12.75" x14ac:dyDescent="0.2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BK5818" s="4"/>
    </row>
    <row r="5819" spans="1:63" ht="12.75" x14ac:dyDescent="0.2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BK5819" s="4"/>
    </row>
    <row r="5820" spans="1:63" ht="12.75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BK5820" s="4"/>
    </row>
    <row r="5821" spans="1:63" ht="12.75" x14ac:dyDescent="0.2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BK5821" s="4"/>
    </row>
    <row r="5822" spans="1:63" ht="12.75" x14ac:dyDescent="0.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BK5822" s="4"/>
    </row>
    <row r="5823" spans="1:63" ht="12.75" x14ac:dyDescent="0.2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BK5823" s="4"/>
    </row>
    <row r="5824" spans="1:63" ht="12.75" x14ac:dyDescent="0.2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BK5824" s="4"/>
    </row>
    <row r="5825" spans="1:63" ht="12.75" x14ac:dyDescent="0.2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BK5825" s="4"/>
    </row>
    <row r="5826" spans="1:63" ht="12.75" x14ac:dyDescent="0.2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BK5826" s="4"/>
    </row>
    <row r="5827" spans="1:63" ht="12.75" x14ac:dyDescent="0.2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BK5827" s="4"/>
    </row>
    <row r="5828" spans="1:63" ht="12.75" x14ac:dyDescent="0.2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BK5828" s="4"/>
    </row>
    <row r="5829" spans="1:63" ht="12.75" x14ac:dyDescent="0.2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BK5829" s="4"/>
    </row>
    <row r="5830" spans="1:63" ht="12.75" x14ac:dyDescent="0.2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BK5830" s="4"/>
    </row>
    <row r="5831" spans="1:63" ht="12.75" x14ac:dyDescent="0.2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BK5831" s="4"/>
    </row>
    <row r="5832" spans="1:63" ht="12.75" x14ac:dyDescent="0.2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BK5832" s="4"/>
    </row>
    <row r="5833" spans="1:63" ht="12.75" x14ac:dyDescent="0.2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BK5833" s="4"/>
    </row>
    <row r="5834" spans="1:63" ht="12.75" x14ac:dyDescent="0.2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BK5834" s="4"/>
    </row>
    <row r="5835" spans="1:63" ht="12.75" x14ac:dyDescent="0.2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BK5835" s="4"/>
    </row>
    <row r="5836" spans="1:63" ht="12.75" x14ac:dyDescent="0.2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BK5836" s="4"/>
    </row>
    <row r="5837" spans="1:63" ht="12.75" x14ac:dyDescent="0.2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BK5837" s="4"/>
    </row>
    <row r="5838" spans="1:63" ht="12.75" x14ac:dyDescent="0.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BK5838" s="4"/>
    </row>
    <row r="5839" spans="1:63" ht="12.75" x14ac:dyDescent="0.2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BK5839" s="4"/>
    </row>
    <row r="5840" spans="1:63" ht="12.75" x14ac:dyDescent="0.2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BK5840" s="4"/>
    </row>
    <row r="5841" spans="1:63" ht="12.75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BK5841" s="4"/>
    </row>
    <row r="5842" spans="1:63" ht="12.75" x14ac:dyDescent="0.2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BK5842" s="4"/>
    </row>
    <row r="5843" spans="1:63" ht="12.75" x14ac:dyDescent="0.2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BK5843" s="4"/>
    </row>
    <row r="5844" spans="1:63" ht="12.75" x14ac:dyDescent="0.2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BK5844" s="4"/>
    </row>
    <row r="5845" spans="1:63" ht="12.75" x14ac:dyDescent="0.2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BK5845" s="4"/>
    </row>
    <row r="5846" spans="1:63" ht="12.75" x14ac:dyDescent="0.2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BK5846" s="4"/>
    </row>
    <row r="5847" spans="1:63" ht="12.75" x14ac:dyDescent="0.2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BK5847" s="4"/>
    </row>
    <row r="5848" spans="1:63" ht="12.75" x14ac:dyDescent="0.2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BK5848" s="4"/>
    </row>
    <row r="5849" spans="1:63" ht="12.75" x14ac:dyDescent="0.2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BK5849" s="4"/>
    </row>
    <row r="5850" spans="1:63" ht="12.75" x14ac:dyDescent="0.2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BK5850" s="4"/>
    </row>
    <row r="5851" spans="1:63" ht="12.75" x14ac:dyDescent="0.2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BK5851" s="4"/>
    </row>
    <row r="5852" spans="1:63" ht="12.75" x14ac:dyDescent="0.2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BK5852" s="4"/>
    </row>
    <row r="5853" spans="1:63" ht="12.75" x14ac:dyDescent="0.2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BK5853" s="4"/>
    </row>
    <row r="5854" spans="1:63" ht="12.75" x14ac:dyDescent="0.2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BK5854" s="4"/>
    </row>
    <row r="5855" spans="1:63" ht="12.75" x14ac:dyDescent="0.2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BK5855" s="4"/>
    </row>
    <row r="5856" spans="1:63" ht="12.75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BK5856" s="4"/>
    </row>
    <row r="5857" spans="1:63" ht="12.75" x14ac:dyDescent="0.2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BK5857" s="4"/>
    </row>
    <row r="5858" spans="1:63" ht="12.75" x14ac:dyDescent="0.2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BK5858" s="4"/>
    </row>
    <row r="5859" spans="1:63" ht="12.75" x14ac:dyDescent="0.2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BK5859" s="4"/>
    </row>
    <row r="5860" spans="1:63" ht="12.75" x14ac:dyDescent="0.2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BK5860" s="4"/>
    </row>
    <row r="5861" spans="1:63" ht="12.75" x14ac:dyDescent="0.2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BK5861" s="4"/>
    </row>
    <row r="5862" spans="1:63" ht="12.75" x14ac:dyDescent="0.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BK5862" s="4"/>
    </row>
    <row r="5863" spans="1:63" ht="12.75" x14ac:dyDescent="0.2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BK5863" s="4"/>
    </row>
    <row r="5864" spans="1:63" ht="12.75" x14ac:dyDescent="0.2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BK5864" s="4"/>
    </row>
    <row r="5865" spans="1:63" ht="12.75" x14ac:dyDescent="0.2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BK5865" s="4"/>
    </row>
    <row r="5866" spans="1:63" ht="12.75" x14ac:dyDescent="0.2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BK5866" s="4"/>
    </row>
    <row r="5867" spans="1:63" ht="12.75" x14ac:dyDescent="0.2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BK5867" s="4"/>
    </row>
    <row r="5868" spans="1:63" ht="12.75" x14ac:dyDescent="0.2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BK5868" s="4"/>
    </row>
    <row r="5869" spans="1:63" ht="12.75" x14ac:dyDescent="0.2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BK5869" s="4"/>
    </row>
    <row r="5870" spans="1:63" ht="12.75" x14ac:dyDescent="0.2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BK5870" s="4"/>
    </row>
    <row r="5871" spans="1:63" ht="12.75" x14ac:dyDescent="0.2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BK5871" s="4"/>
    </row>
    <row r="5872" spans="1:63" ht="12.75" x14ac:dyDescent="0.2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BK5872" s="4"/>
    </row>
    <row r="5873" spans="1:63" ht="12.75" x14ac:dyDescent="0.2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BK5873" s="4"/>
    </row>
    <row r="5874" spans="1:63" ht="12.75" x14ac:dyDescent="0.2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BK5874" s="4"/>
    </row>
    <row r="5875" spans="1:63" ht="12.75" x14ac:dyDescent="0.2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BK5875" s="4"/>
    </row>
    <row r="5876" spans="1:63" ht="12.75" x14ac:dyDescent="0.2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BK5876" s="4"/>
    </row>
    <row r="5877" spans="1:63" ht="12.75" x14ac:dyDescent="0.2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BK5877" s="4"/>
    </row>
    <row r="5878" spans="1:63" ht="12.75" x14ac:dyDescent="0.2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BK5878" s="4"/>
    </row>
    <row r="5879" spans="1:63" ht="12.75" x14ac:dyDescent="0.2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BK5879" s="4"/>
    </row>
    <row r="5880" spans="1:63" ht="12.75" x14ac:dyDescent="0.2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BK5880" s="4"/>
    </row>
    <row r="5881" spans="1:63" ht="12.75" x14ac:dyDescent="0.2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BK5881" s="4"/>
    </row>
    <row r="5882" spans="1:63" ht="12.75" x14ac:dyDescent="0.2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BK5882" s="4"/>
    </row>
    <row r="5883" spans="1:63" ht="12.75" x14ac:dyDescent="0.2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BK5883" s="4"/>
    </row>
    <row r="5884" spans="1:63" ht="12.75" x14ac:dyDescent="0.2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BK5884" s="4"/>
    </row>
    <row r="5885" spans="1:63" ht="12.75" x14ac:dyDescent="0.2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BK5885" s="4"/>
    </row>
    <row r="5886" spans="1:63" ht="12.75" x14ac:dyDescent="0.2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BK5886" s="4"/>
    </row>
    <row r="5887" spans="1:63" ht="12.75" x14ac:dyDescent="0.2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BK5887" s="4"/>
    </row>
    <row r="5888" spans="1:63" ht="12.75" x14ac:dyDescent="0.2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BK5888" s="4"/>
    </row>
    <row r="5889" spans="1:63" ht="12.75" x14ac:dyDescent="0.2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BK5889" s="4"/>
    </row>
    <row r="5890" spans="1:63" ht="12.75" x14ac:dyDescent="0.2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BK5890" s="4"/>
    </row>
    <row r="5891" spans="1:63" ht="12.75" x14ac:dyDescent="0.2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BK5891" s="4"/>
    </row>
    <row r="5892" spans="1:63" ht="12.75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BK5892" s="4"/>
    </row>
    <row r="5893" spans="1:63" ht="12.75" x14ac:dyDescent="0.2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BK5893" s="4"/>
    </row>
    <row r="5894" spans="1:63" ht="12.75" x14ac:dyDescent="0.2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BK5894" s="4"/>
    </row>
    <row r="5895" spans="1:63" ht="12.75" x14ac:dyDescent="0.2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BK5895" s="4"/>
    </row>
    <row r="5896" spans="1:63" ht="12.75" x14ac:dyDescent="0.2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BK5896" s="4"/>
    </row>
    <row r="5897" spans="1:63" ht="12.75" x14ac:dyDescent="0.2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BK5897" s="4"/>
    </row>
    <row r="5898" spans="1:63" ht="12.75" x14ac:dyDescent="0.2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BK5898" s="4"/>
    </row>
    <row r="5899" spans="1:63" ht="12.75" x14ac:dyDescent="0.2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BK5899" s="4"/>
    </row>
    <row r="5900" spans="1:63" ht="12.75" x14ac:dyDescent="0.2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BK5900" s="4"/>
    </row>
    <row r="5901" spans="1:63" ht="12.75" x14ac:dyDescent="0.2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BK5901" s="4"/>
    </row>
    <row r="5902" spans="1:63" ht="12.75" x14ac:dyDescent="0.2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BK5902" s="4"/>
    </row>
    <row r="5903" spans="1:63" ht="12.75" x14ac:dyDescent="0.2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BK5903" s="4"/>
    </row>
    <row r="5904" spans="1:63" ht="12.75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BK5904" s="4"/>
    </row>
    <row r="5905" spans="1:63" ht="12.75" x14ac:dyDescent="0.2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BK5905" s="4"/>
    </row>
    <row r="5906" spans="1:63" ht="12.75" x14ac:dyDescent="0.2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BK5906" s="4"/>
    </row>
    <row r="5907" spans="1:63" ht="12.75" x14ac:dyDescent="0.2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BK5907" s="4"/>
    </row>
    <row r="5908" spans="1:63" ht="12.75" x14ac:dyDescent="0.2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BK5908" s="4"/>
    </row>
    <row r="5909" spans="1:63" ht="12.75" x14ac:dyDescent="0.2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BK5909" s="4"/>
    </row>
    <row r="5910" spans="1:63" ht="12.75" x14ac:dyDescent="0.2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BK5910" s="4"/>
    </row>
    <row r="5911" spans="1:63" ht="12.75" x14ac:dyDescent="0.2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BK5911" s="4"/>
    </row>
    <row r="5912" spans="1:63" ht="12.75" x14ac:dyDescent="0.2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BK5912" s="4"/>
    </row>
    <row r="5913" spans="1:63" ht="12.75" x14ac:dyDescent="0.2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BK5913" s="4"/>
    </row>
    <row r="5914" spans="1:63" ht="12.75" x14ac:dyDescent="0.2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BK5914" s="4"/>
    </row>
    <row r="5915" spans="1:63" ht="12.75" x14ac:dyDescent="0.2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BK5915" s="4"/>
    </row>
    <row r="5916" spans="1:63" ht="12.75" x14ac:dyDescent="0.2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BK5916" s="4"/>
    </row>
    <row r="5917" spans="1:63" ht="12.75" x14ac:dyDescent="0.2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BK5917" s="4"/>
    </row>
    <row r="5918" spans="1:63" ht="12.75" x14ac:dyDescent="0.2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BK5918" s="4"/>
    </row>
    <row r="5919" spans="1:63" ht="12.75" x14ac:dyDescent="0.2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BK5919" s="4"/>
    </row>
    <row r="5920" spans="1:63" ht="12.75" x14ac:dyDescent="0.2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BK5920" s="4"/>
    </row>
    <row r="5921" spans="1:63" ht="12.75" x14ac:dyDescent="0.2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BK5921" s="4"/>
    </row>
    <row r="5922" spans="1:63" ht="12.75" x14ac:dyDescent="0.2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BK5922" s="4"/>
    </row>
    <row r="5923" spans="1:63" ht="12.75" x14ac:dyDescent="0.2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BK5923" s="4"/>
    </row>
    <row r="5924" spans="1:63" ht="12.75" x14ac:dyDescent="0.2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BK5924" s="4"/>
    </row>
    <row r="5925" spans="1:63" ht="12.75" x14ac:dyDescent="0.2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BK5925" s="4"/>
    </row>
    <row r="5926" spans="1:63" ht="12.75" x14ac:dyDescent="0.2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BK5926" s="4"/>
    </row>
    <row r="5927" spans="1:63" ht="12.75" x14ac:dyDescent="0.2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BK5927" s="4"/>
    </row>
    <row r="5928" spans="1:63" ht="12.75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BK5928" s="4"/>
    </row>
    <row r="5929" spans="1:63" ht="12.75" x14ac:dyDescent="0.2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BK5929" s="4"/>
    </row>
    <row r="5930" spans="1:63" ht="12.75" x14ac:dyDescent="0.2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BK5930" s="4"/>
    </row>
    <row r="5931" spans="1:63" ht="12.75" x14ac:dyDescent="0.2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BK5931" s="4"/>
    </row>
    <row r="5932" spans="1:63" ht="12.75" x14ac:dyDescent="0.2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BK5932" s="4"/>
    </row>
    <row r="5933" spans="1:63" ht="12.75" x14ac:dyDescent="0.2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BK5933" s="4"/>
    </row>
    <row r="5934" spans="1:63" ht="12.75" x14ac:dyDescent="0.2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BK5934" s="4"/>
    </row>
    <row r="5935" spans="1:63" ht="12.75" x14ac:dyDescent="0.2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BK5935" s="4"/>
    </row>
    <row r="5936" spans="1:63" ht="12.75" x14ac:dyDescent="0.2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BK5936" s="4"/>
    </row>
    <row r="5937" spans="1:63" ht="12.75" x14ac:dyDescent="0.2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BK5937" s="4"/>
    </row>
    <row r="5938" spans="1:63" ht="12.75" x14ac:dyDescent="0.2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BK5938" s="4"/>
    </row>
    <row r="5939" spans="1:63" ht="12.75" x14ac:dyDescent="0.2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BK5939" s="4"/>
    </row>
    <row r="5940" spans="1:63" ht="12.75" x14ac:dyDescent="0.2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BK5940" s="4"/>
    </row>
    <row r="5941" spans="1:63" ht="12.75" x14ac:dyDescent="0.2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BK5941" s="4"/>
    </row>
    <row r="5942" spans="1:63" ht="12.75" x14ac:dyDescent="0.2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BK5942" s="4"/>
    </row>
    <row r="5943" spans="1:63" ht="12.75" x14ac:dyDescent="0.2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BK5943" s="4"/>
    </row>
    <row r="5944" spans="1:63" ht="12.75" x14ac:dyDescent="0.2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BK5944" s="4"/>
    </row>
    <row r="5945" spans="1:63" ht="12.75" x14ac:dyDescent="0.2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BK5945" s="4"/>
    </row>
    <row r="5946" spans="1:63" ht="12.75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BK5946" s="4"/>
    </row>
    <row r="5947" spans="1:63" ht="12.75" x14ac:dyDescent="0.2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BK5947" s="4"/>
    </row>
    <row r="5948" spans="1:63" ht="12.75" x14ac:dyDescent="0.2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BK5948" s="4"/>
    </row>
    <row r="5949" spans="1:63" ht="12.75" x14ac:dyDescent="0.2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BK5949" s="4"/>
    </row>
    <row r="5950" spans="1:63" ht="12.75" x14ac:dyDescent="0.2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BK5950" s="4"/>
    </row>
    <row r="5951" spans="1:63" ht="12.75" x14ac:dyDescent="0.2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BK5951" s="4"/>
    </row>
    <row r="5952" spans="1:63" ht="12.75" x14ac:dyDescent="0.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BK5952" s="4"/>
    </row>
    <row r="5953" spans="1:63" ht="12.75" x14ac:dyDescent="0.2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BK5953" s="4"/>
    </row>
    <row r="5954" spans="1:63" ht="12.75" x14ac:dyDescent="0.2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BK5954" s="4"/>
    </row>
    <row r="5955" spans="1:63" ht="12.75" x14ac:dyDescent="0.2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BK5955" s="4"/>
    </row>
    <row r="5956" spans="1:63" ht="12.75" x14ac:dyDescent="0.2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BK5956" s="4"/>
    </row>
    <row r="5957" spans="1:63" ht="12.75" x14ac:dyDescent="0.2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BK5957" s="4"/>
    </row>
    <row r="5958" spans="1:63" ht="12.75" x14ac:dyDescent="0.2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BK5958" s="4"/>
    </row>
    <row r="5959" spans="1:63" ht="12.75" x14ac:dyDescent="0.2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BK5959" s="4"/>
    </row>
    <row r="5960" spans="1:63" ht="12.75" x14ac:dyDescent="0.2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BK5960" s="4"/>
    </row>
    <row r="5961" spans="1:63" ht="12.75" x14ac:dyDescent="0.2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BK5961" s="4"/>
    </row>
    <row r="5962" spans="1:63" ht="12.75" x14ac:dyDescent="0.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BK5962" s="4"/>
    </row>
    <row r="5963" spans="1:63" ht="12.75" x14ac:dyDescent="0.2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BK5963" s="4"/>
    </row>
    <row r="5964" spans="1:63" ht="12.75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BK5964" s="4"/>
    </row>
    <row r="5965" spans="1:63" ht="12.75" x14ac:dyDescent="0.2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BK5965" s="4"/>
    </row>
    <row r="5966" spans="1:63" ht="12.75" x14ac:dyDescent="0.2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BK5966" s="4"/>
    </row>
    <row r="5967" spans="1:63" ht="12.75" x14ac:dyDescent="0.2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BK5967" s="4"/>
    </row>
    <row r="5968" spans="1:63" ht="12.75" x14ac:dyDescent="0.2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BK5968" s="4"/>
    </row>
    <row r="5969" spans="1:63" ht="12.75" x14ac:dyDescent="0.2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BK5969" s="4"/>
    </row>
    <row r="5970" spans="1:63" ht="12.75" x14ac:dyDescent="0.2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BK5970" s="4"/>
    </row>
    <row r="5971" spans="1:63" ht="12.75" x14ac:dyDescent="0.2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BK5971" s="4"/>
    </row>
    <row r="5972" spans="1:63" ht="12.75" x14ac:dyDescent="0.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BK5972" s="4"/>
    </row>
    <row r="5973" spans="1:63" ht="12.75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BK5973" s="4"/>
    </row>
    <row r="5974" spans="1:63" ht="12.75" x14ac:dyDescent="0.2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BK5974" s="4"/>
    </row>
    <row r="5975" spans="1:63" ht="12.75" x14ac:dyDescent="0.2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BK5975" s="4"/>
    </row>
    <row r="5976" spans="1:63" ht="12.75" x14ac:dyDescent="0.2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BK5976" s="4"/>
    </row>
    <row r="5977" spans="1:63" ht="12.75" x14ac:dyDescent="0.2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BK5977" s="4"/>
    </row>
    <row r="5978" spans="1:63" ht="12.75" x14ac:dyDescent="0.2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BK5978" s="4"/>
    </row>
    <row r="5979" spans="1:63" ht="12.75" x14ac:dyDescent="0.2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BK5979" s="4"/>
    </row>
    <row r="5980" spans="1:63" ht="12.75" x14ac:dyDescent="0.2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BK5980" s="4"/>
    </row>
    <row r="5981" spans="1:63" ht="12.75" x14ac:dyDescent="0.2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BK5981" s="4"/>
    </row>
    <row r="5982" spans="1:63" ht="12.75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BK5982" s="4"/>
    </row>
    <row r="5983" spans="1:63" ht="12.75" x14ac:dyDescent="0.2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BK5983" s="4"/>
    </row>
    <row r="5984" spans="1:63" ht="12.75" x14ac:dyDescent="0.2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BK5984" s="4"/>
    </row>
    <row r="5985" spans="1:63" ht="12.75" x14ac:dyDescent="0.2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BK5985" s="4"/>
    </row>
    <row r="5986" spans="1:63" ht="12.75" x14ac:dyDescent="0.2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BK5986" s="4"/>
    </row>
    <row r="5987" spans="1:63" ht="12.75" x14ac:dyDescent="0.2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BK5987" s="4"/>
    </row>
    <row r="5988" spans="1:63" ht="12.75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BK5988" s="4"/>
    </row>
    <row r="5989" spans="1:63" ht="12.75" x14ac:dyDescent="0.2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BK5989" s="4"/>
    </row>
    <row r="5990" spans="1:63" ht="12.75" x14ac:dyDescent="0.2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BK5990" s="4"/>
    </row>
    <row r="5991" spans="1:63" ht="12.75" x14ac:dyDescent="0.2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BK5991" s="4"/>
    </row>
    <row r="5992" spans="1:63" ht="12.75" x14ac:dyDescent="0.2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BK5992" s="4"/>
    </row>
    <row r="5993" spans="1:63" ht="12.75" x14ac:dyDescent="0.2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BK5993" s="4"/>
    </row>
    <row r="5994" spans="1:63" ht="12.75" x14ac:dyDescent="0.2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BK5994" s="4"/>
    </row>
    <row r="5995" spans="1:63" ht="12.75" x14ac:dyDescent="0.2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BK5995" s="4"/>
    </row>
    <row r="5996" spans="1:63" ht="12.75" x14ac:dyDescent="0.2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BK5996" s="4"/>
    </row>
    <row r="5997" spans="1:63" ht="12.75" x14ac:dyDescent="0.2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BK5997" s="4"/>
    </row>
    <row r="5998" spans="1:63" ht="12.75" x14ac:dyDescent="0.2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BK5998" s="4"/>
    </row>
    <row r="5999" spans="1:63" ht="12.75" x14ac:dyDescent="0.2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BK5999" s="4"/>
    </row>
    <row r="6000" spans="1:63" ht="12.75" x14ac:dyDescent="0.2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BK6000" s="4"/>
    </row>
    <row r="6001" spans="1:63" ht="12.75" x14ac:dyDescent="0.2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BK6001" s="4"/>
    </row>
    <row r="6002" spans="1:63" ht="12.75" x14ac:dyDescent="0.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BK6002" s="4"/>
    </row>
    <row r="6003" spans="1:63" ht="12.75" x14ac:dyDescent="0.2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BK6003" s="4"/>
    </row>
    <row r="6004" spans="1:63" ht="12.75" x14ac:dyDescent="0.2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BK6004" s="4"/>
    </row>
    <row r="6005" spans="1:63" ht="12.75" x14ac:dyDescent="0.2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BK6005" s="4"/>
    </row>
    <row r="6006" spans="1:63" ht="12.75" x14ac:dyDescent="0.2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BK6006" s="4"/>
    </row>
    <row r="6007" spans="1:63" ht="12.75" x14ac:dyDescent="0.2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BK6007" s="4"/>
    </row>
    <row r="6008" spans="1:63" ht="12.75" x14ac:dyDescent="0.2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BK6008" s="4"/>
    </row>
    <row r="6009" spans="1:63" ht="12.75" x14ac:dyDescent="0.2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BK6009" s="4"/>
    </row>
    <row r="6010" spans="1:63" ht="12.75" x14ac:dyDescent="0.2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BK6010" s="4"/>
    </row>
    <row r="6011" spans="1:63" ht="12.75" x14ac:dyDescent="0.2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BK6011" s="4"/>
    </row>
    <row r="6012" spans="1:63" ht="12.75" x14ac:dyDescent="0.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BK6012" s="4"/>
    </row>
    <row r="6013" spans="1:63" ht="12.75" x14ac:dyDescent="0.2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BK6013" s="4"/>
    </row>
    <row r="6014" spans="1:63" ht="12.75" x14ac:dyDescent="0.2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BK6014" s="4"/>
    </row>
    <row r="6015" spans="1:63" ht="12.75" x14ac:dyDescent="0.2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BK6015" s="4"/>
    </row>
    <row r="6016" spans="1:63" ht="12.75" x14ac:dyDescent="0.2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BK6016" s="4"/>
    </row>
    <row r="6017" spans="1:63" ht="12.75" x14ac:dyDescent="0.2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BK6017" s="4"/>
    </row>
    <row r="6018" spans="1:63" ht="12.75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BK6018" s="4"/>
    </row>
    <row r="6019" spans="1:63" ht="12.75" x14ac:dyDescent="0.2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BK6019" s="4"/>
    </row>
    <row r="6020" spans="1:63" ht="12.75" x14ac:dyDescent="0.2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BK6020" s="4"/>
    </row>
    <row r="6021" spans="1:63" ht="12.75" x14ac:dyDescent="0.2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BK6021" s="4"/>
    </row>
    <row r="6022" spans="1:63" ht="12.75" x14ac:dyDescent="0.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BK6022" s="4"/>
    </row>
    <row r="6023" spans="1:63" ht="12.75" x14ac:dyDescent="0.2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BK6023" s="4"/>
    </row>
    <row r="6024" spans="1:63" ht="12.75" x14ac:dyDescent="0.2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BK6024" s="4"/>
    </row>
    <row r="6025" spans="1:63" ht="12.75" x14ac:dyDescent="0.2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BK6025" s="4"/>
    </row>
    <row r="6026" spans="1:63" ht="12.75" x14ac:dyDescent="0.2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BK6026" s="4"/>
    </row>
    <row r="6027" spans="1:63" ht="12.75" x14ac:dyDescent="0.2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BK6027" s="4"/>
    </row>
    <row r="6028" spans="1:63" ht="12.75" x14ac:dyDescent="0.2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BK6028" s="4"/>
    </row>
    <row r="6029" spans="1:63" ht="12.75" x14ac:dyDescent="0.2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BK6029" s="4"/>
    </row>
    <row r="6030" spans="1:63" ht="12.75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BK6030" s="4"/>
    </row>
    <row r="6031" spans="1:63" ht="12.75" x14ac:dyDescent="0.2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BK6031" s="4"/>
    </row>
    <row r="6032" spans="1:63" ht="12.75" x14ac:dyDescent="0.2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BK6032" s="4"/>
    </row>
    <row r="6033" spans="1:63" ht="12.75" x14ac:dyDescent="0.2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BK6033" s="4"/>
    </row>
    <row r="6034" spans="1:63" ht="12.75" x14ac:dyDescent="0.2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BK6034" s="4"/>
    </row>
    <row r="6035" spans="1:63" ht="12.75" x14ac:dyDescent="0.2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BK6035" s="4"/>
    </row>
    <row r="6036" spans="1:63" ht="12.75" x14ac:dyDescent="0.2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BK6036" s="4"/>
    </row>
    <row r="6037" spans="1:63" ht="12.75" x14ac:dyDescent="0.2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BK6037" s="4"/>
    </row>
    <row r="6038" spans="1:63" ht="12.75" x14ac:dyDescent="0.2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BK6038" s="4"/>
    </row>
    <row r="6039" spans="1:63" ht="12.75" x14ac:dyDescent="0.2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BK6039" s="4"/>
    </row>
    <row r="6040" spans="1:63" ht="12.75" x14ac:dyDescent="0.2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BK6040" s="4"/>
    </row>
    <row r="6041" spans="1:63" ht="12.75" x14ac:dyDescent="0.2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BK6041" s="4"/>
    </row>
    <row r="6042" spans="1:63" ht="12.75" x14ac:dyDescent="0.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BK6042" s="4"/>
    </row>
    <row r="6043" spans="1:63" ht="12.75" x14ac:dyDescent="0.2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BK6043" s="4"/>
    </row>
    <row r="6044" spans="1:63" ht="12.75" x14ac:dyDescent="0.2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BK6044" s="4"/>
    </row>
    <row r="6045" spans="1:63" ht="12.75" x14ac:dyDescent="0.2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BK6045" s="4"/>
    </row>
    <row r="6046" spans="1:63" ht="12.75" x14ac:dyDescent="0.2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BK6046" s="4"/>
    </row>
    <row r="6047" spans="1:63" ht="12.75" x14ac:dyDescent="0.2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BK6047" s="4"/>
    </row>
    <row r="6048" spans="1:63" ht="12.75" x14ac:dyDescent="0.2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BK6048" s="4"/>
    </row>
    <row r="6049" spans="1:63" ht="12.75" x14ac:dyDescent="0.2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BK6049" s="4"/>
    </row>
    <row r="6050" spans="1:63" ht="12.75" x14ac:dyDescent="0.2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BK6050" s="4"/>
    </row>
    <row r="6051" spans="1:63" ht="12.75" x14ac:dyDescent="0.2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BK6051" s="4"/>
    </row>
    <row r="6052" spans="1:63" ht="12.75" x14ac:dyDescent="0.2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BK6052" s="4"/>
    </row>
    <row r="6053" spans="1:63" ht="12.75" x14ac:dyDescent="0.2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BK6053" s="4"/>
    </row>
    <row r="6054" spans="1:63" ht="12.75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BK6054" s="4"/>
    </row>
    <row r="6055" spans="1:63" ht="12.75" x14ac:dyDescent="0.2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BK6055" s="4"/>
    </row>
    <row r="6056" spans="1:63" ht="12.75" x14ac:dyDescent="0.2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BK6056" s="4"/>
    </row>
    <row r="6057" spans="1:63" ht="12.75" x14ac:dyDescent="0.2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BK6057" s="4"/>
    </row>
    <row r="6058" spans="1:63" ht="12.75" x14ac:dyDescent="0.2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BK6058" s="4"/>
    </row>
    <row r="6059" spans="1:63" ht="12.75" x14ac:dyDescent="0.2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BK6059" s="4"/>
    </row>
    <row r="6060" spans="1:63" ht="12.75" x14ac:dyDescent="0.2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BK6060" s="4"/>
    </row>
    <row r="6061" spans="1:63" ht="12.75" x14ac:dyDescent="0.2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BK6061" s="4"/>
    </row>
    <row r="6062" spans="1:63" ht="12.75" x14ac:dyDescent="0.2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BK6062" s="4"/>
    </row>
    <row r="6063" spans="1:63" ht="12.75" x14ac:dyDescent="0.2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BK6063" s="4"/>
    </row>
    <row r="6064" spans="1:63" ht="12.75" x14ac:dyDescent="0.2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BK6064" s="4"/>
    </row>
    <row r="6065" spans="1:63" ht="12.75" x14ac:dyDescent="0.2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BK6065" s="4"/>
    </row>
    <row r="6066" spans="1:63" ht="12.75" x14ac:dyDescent="0.2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BK6066" s="4"/>
    </row>
    <row r="6067" spans="1:63" ht="12.75" x14ac:dyDescent="0.2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BK6067" s="4"/>
    </row>
    <row r="6068" spans="1:63" ht="12.75" x14ac:dyDescent="0.2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BK6068" s="4"/>
    </row>
    <row r="6069" spans="1:63" ht="12.75" x14ac:dyDescent="0.2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BK6069" s="4"/>
    </row>
    <row r="6070" spans="1:63" ht="12.75" x14ac:dyDescent="0.2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BK6070" s="4"/>
    </row>
    <row r="6071" spans="1:63" ht="12.75" x14ac:dyDescent="0.2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BK6071" s="4"/>
    </row>
    <row r="6072" spans="1:63" ht="12.75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BK6072" s="4"/>
    </row>
    <row r="6073" spans="1:63" ht="12.75" x14ac:dyDescent="0.2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BK6073" s="4"/>
    </row>
    <row r="6074" spans="1:63" ht="12.75" x14ac:dyDescent="0.2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BK6074" s="4"/>
    </row>
    <row r="6075" spans="1:63" ht="12.75" x14ac:dyDescent="0.2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BK6075" s="4"/>
    </row>
    <row r="6076" spans="1:63" ht="12.75" x14ac:dyDescent="0.2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BK6076" s="4"/>
    </row>
    <row r="6077" spans="1:63" ht="12.75" x14ac:dyDescent="0.2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BK6077" s="4"/>
    </row>
    <row r="6078" spans="1:63" ht="12.75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BK6078" s="4"/>
    </row>
    <row r="6079" spans="1:63" ht="12.75" x14ac:dyDescent="0.2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BK6079" s="4"/>
    </row>
    <row r="6080" spans="1:63" ht="12.75" x14ac:dyDescent="0.2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BK6080" s="4"/>
    </row>
    <row r="6081" spans="1:63" ht="12.75" x14ac:dyDescent="0.2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BK6081" s="4"/>
    </row>
    <row r="6082" spans="1:63" ht="12.75" x14ac:dyDescent="0.2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BK6082" s="4"/>
    </row>
    <row r="6083" spans="1:63" ht="12.75" x14ac:dyDescent="0.2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BK6083" s="4"/>
    </row>
    <row r="6084" spans="1:63" ht="12.75" x14ac:dyDescent="0.2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BK6084" s="4"/>
    </row>
    <row r="6085" spans="1:63" ht="12.75" x14ac:dyDescent="0.2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BK6085" s="4"/>
    </row>
    <row r="6086" spans="1:63" ht="12.75" x14ac:dyDescent="0.2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BK6086" s="4"/>
    </row>
    <row r="6087" spans="1:63" ht="12.75" x14ac:dyDescent="0.2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BK6087" s="4"/>
    </row>
    <row r="6088" spans="1:63" ht="12.75" x14ac:dyDescent="0.2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BK6088" s="4"/>
    </row>
    <row r="6089" spans="1:63" ht="12.75" x14ac:dyDescent="0.2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BK6089" s="4"/>
    </row>
    <row r="6090" spans="1:63" ht="12.75" x14ac:dyDescent="0.2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BK6090" s="4"/>
    </row>
    <row r="6091" spans="1:63" ht="12.75" x14ac:dyDescent="0.2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BK6091" s="4"/>
    </row>
    <row r="6092" spans="1:63" ht="12.75" x14ac:dyDescent="0.2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BK6092" s="4"/>
    </row>
    <row r="6093" spans="1:63" ht="12.75" x14ac:dyDescent="0.2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BK6093" s="4"/>
    </row>
    <row r="6094" spans="1:63" ht="12.75" x14ac:dyDescent="0.2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BK6094" s="4"/>
    </row>
    <row r="6095" spans="1:63" ht="12.75" x14ac:dyDescent="0.2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BK6095" s="4"/>
    </row>
    <row r="6096" spans="1:63" ht="12.75" x14ac:dyDescent="0.2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BK6096" s="4"/>
    </row>
    <row r="6097" spans="1:63" ht="12.75" x14ac:dyDescent="0.2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BK6097" s="4"/>
    </row>
    <row r="6098" spans="1:63" ht="12.75" x14ac:dyDescent="0.2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BK6098" s="4"/>
    </row>
    <row r="6099" spans="1:63" ht="12.75" x14ac:dyDescent="0.2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BK6099" s="4"/>
    </row>
    <row r="6100" spans="1:63" ht="12.75" x14ac:dyDescent="0.2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BK6100" s="4"/>
    </row>
    <row r="6101" spans="1:63" ht="12.75" x14ac:dyDescent="0.2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BK6101" s="4"/>
    </row>
    <row r="6102" spans="1:63" ht="12.75" x14ac:dyDescent="0.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BK6102" s="4"/>
    </row>
    <row r="6103" spans="1:63" ht="12.75" x14ac:dyDescent="0.2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BK6103" s="4"/>
    </row>
    <row r="6104" spans="1:63" ht="12.75" x14ac:dyDescent="0.2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BK6104" s="4"/>
    </row>
    <row r="6105" spans="1:63" ht="12.75" x14ac:dyDescent="0.2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BK6105" s="4"/>
    </row>
    <row r="6106" spans="1:63" ht="12.75" x14ac:dyDescent="0.2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BK6106" s="4"/>
    </row>
    <row r="6107" spans="1:63" ht="12.75" x14ac:dyDescent="0.2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BK6107" s="4"/>
    </row>
    <row r="6108" spans="1:63" ht="12.75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BK6108" s="4"/>
    </row>
    <row r="6109" spans="1:63" ht="12.75" x14ac:dyDescent="0.2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BK6109" s="4"/>
    </row>
    <row r="6110" spans="1:63" ht="12.75" x14ac:dyDescent="0.2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BK6110" s="4"/>
    </row>
    <row r="6111" spans="1:63" ht="12.75" x14ac:dyDescent="0.2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BK6111" s="4"/>
    </row>
    <row r="6112" spans="1:63" ht="12.75" x14ac:dyDescent="0.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BK6112" s="4"/>
    </row>
    <row r="6113" spans="1:63" ht="12.75" x14ac:dyDescent="0.2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BK6113" s="4"/>
    </row>
    <row r="6114" spans="1:63" ht="12.75" x14ac:dyDescent="0.2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BK6114" s="4"/>
    </row>
    <row r="6115" spans="1:63" ht="12.75" x14ac:dyDescent="0.2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BK6115" s="4"/>
    </row>
    <row r="6116" spans="1:63" ht="12.75" x14ac:dyDescent="0.2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BK6116" s="4"/>
    </row>
    <row r="6117" spans="1:63" ht="12.75" x14ac:dyDescent="0.2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BK6117" s="4"/>
    </row>
    <row r="6118" spans="1:63" ht="12.75" x14ac:dyDescent="0.2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BK6118" s="4"/>
    </row>
    <row r="6119" spans="1:63" ht="12.75" x14ac:dyDescent="0.2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BK6119" s="4"/>
    </row>
    <row r="6120" spans="1:63" ht="12.75" x14ac:dyDescent="0.2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BK6120" s="4"/>
    </row>
    <row r="6121" spans="1:63" ht="12.75" x14ac:dyDescent="0.2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BK6121" s="4"/>
    </row>
    <row r="6122" spans="1:63" ht="12.75" x14ac:dyDescent="0.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BK6122" s="4"/>
    </row>
    <row r="6123" spans="1:63" ht="12.75" x14ac:dyDescent="0.2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BK6123" s="4"/>
    </row>
    <row r="6124" spans="1:63" ht="12.75" x14ac:dyDescent="0.2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BK6124" s="4"/>
    </row>
    <row r="6125" spans="1:63" ht="12.75" x14ac:dyDescent="0.2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BK6125" s="4"/>
    </row>
    <row r="6126" spans="1:63" ht="12.75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BK6126" s="4"/>
    </row>
    <row r="6127" spans="1:63" ht="12.75" x14ac:dyDescent="0.2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BK6127" s="4"/>
    </row>
    <row r="6128" spans="1:63" ht="12.75" x14ac:dyDescent="0.2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BK6128" s="4"/>
    </row>
    <row r="6129" spans="1:63" ht="12.75" x14ac:dyDescent="0.2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BK6129" s="4"/>
    </row>
    <row r="6130" spans="1:63" ht="12.75" x14ac:dyDescent="0.2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BK6130" s="4"/>
    </row>
    <row r="6131" spans="1:63" ht="12.75" x14ac:dyDescent="0.2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BK6131" s="4"/>
    </row>
    <row r="6132" spans="1:63" ht="12.75" x14ac:dyDescent="0.2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BK6132" s="4"/>
    </row>
    <row r="6133" spans="1:63" ht="12.75" x14ac:dyDescent="0.2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BK6133" s="4"/>
    </row>
    <row r="6134" spans="1:63" ht="12.75" x14ac:dyDescent="0.2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BK6134" s="4"/>
    </row>
    <row r="6135" spans="1:63" ht="12.75" x14ac:dyDescent="0.2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BK6135" s="4"/>
    </row>
    <row r="6136" spans="1:63" ht="12.75" x14ac:dyDescent="0.2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BK6136" s="4"/>
    </row>
    <row r="6137" spans="1:63" ht="12.75" x14ac:dyDescent="0.2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BK6137" s="4"/>
    </row>
    <row r="6138" spans="1:63" ht="12.75" x14ac:dyDescent="0.2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BK6138" s="4"/>
    </row>
    <row r="6139" spans="1:63" ht="12.75" x14ac:dyDescent="0.2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BK6139" s="4"/>
    </row>
    <row r="6140" spans="1:63" ht="12.75" x14ac:dyDescent="0.2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BK6140" s="4"/>
    </row>
    <row r="6141" spans="1:63" ht="12.75" x14ac:dyDescent="0.2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BK6141" s="4"/>
    </row>
    <row r="6142" spans="1:63" ht="12.75" x14ac:dyDescent="0.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BK6142" s="4"/>
    </row>
    <row r="6143" spans="1:63" ht="12.75" x14ac:dyDescent="0.2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BK6143" s="4"/>
    </row>
    <row r="6144" spans="1:63" ht="12.75" x14ac:dyDescent="0.2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BK6144" s="4"/>
    </row>
    <row r="6145" spans="1:63" ht="12.75" x14ac:dyDescent="0.2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BK6145" s="4"/>
    </row>
    <row r="6146" spans="1:63" ht="12.75" x14ac:dyDescent="0.2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BK6146" s="4"/>
    </row>
    <row r="6147" spans="1:63" ht="12.75" x14ac:dyDescent="0.2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BK6147" s="4"/>
    </row>
    <row r="6148" spans="1:63" ht="12.75" x14ac:dyDescent="0.2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BK6148" s="4"/>
    </row>
    <row r="6149" spans="1:63" ht="12.75" x14ac:dyDescent="0.2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BK6149" s="4"/>
    </row>
    <row r="6150" spans="1:63" ht="12.75" x14ac:dyDescent="0.2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BK6150" s="4"/>
    </row>
    <row r="6151" spans="1:63" ht="12.75" x14ac:dyDescent="0.2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BK6151" s="4"/>
    </row>
    <row r="6152" spans="1:63" ht="12.75" x14ac:dyDescent="0.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BK6152" s="4"/>
    </row>
    <row r="6153" spans="1:63" ht="12.75" x14ac:dyDescent="0.2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BK6153" s="4"/>
    </row>
    <row r="6154" spans="1:63" ht="12.75" x14ac:dyDescent="0.2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BK6154" s="4"/>
    </row>
    <row r="6155" spans="1:63" ht="12.75" x14ac:dyDescent="0.2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BK6155" s="4"/>
    </row>
    <row r="6156" spans="1:63" ht="12.75" x14ac:dyDescent="0.2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BK6156" s="4"/>
    </row>
    <row r="6157" spans="1:63" ht="12.75" x14ac:dyDescent="0.2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BK6157" s="4"/>
    </row>
    <row r="6158" spans="1:63" ht="12.75" x14ac:dyDescent="0.2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BK6158" s="4"/>
    </row>
    <row r="6159" spans="1:63" ht="12.75" x14ac:dyDescent="0.2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BK6159" s="4"/>
    </row>
    <row r="6160" spans="1:63" ht="12.75" x14ac:dyDescent="0.2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BK6160" s="4"/>
    </row>
    <row r="6161" spans="1:63" ht="12.75" x14ac:dyDescent="0.2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BK6161" s="4"/>
    </row>
    <row r="6162" spans="1:63" ht="12.75" x14ac:dyDescent="0.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BK6162" s="4"/>
    </row>
    <row r="6163" spans="1:63" ht="12.75" x14ac:dyDescent="0.2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BK6163" s="4"/>
    </row>
    <row r="6164" spans="1:63" ht="12.75" x14ac:dyDescent="0.2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BK6164" s="4"/>
    </row>
    <row r="6165" spans="1:63" ht="12.75" x14ac:dyDescent="0.2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BK6165" s="4"/>
    </row>
    <row r="6166" spans="1:63" ht="12.75" x14ac:dyDescent="0.2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BK6166" s="4"/>
    </row>
    <row r="6167" spans="1:63" ht="12.75" x14ac:dyDescent="0.2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BK6167" s="4"/>
    </row>
    <row r="6168" spans="1:63" ht="12.75" x14ac:dyDescent="0.2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BK6168" s="4"/>
    </row>
    <row r="6169" spans="1:63" ht="12.75" x14ac:dyDescent="0.2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BK6169" s="4"/>
    </row>
    <row r="6170" spans="1:63" ht="12.75" x14ac:dyDescent="0.2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BK6170" s="4"/>
    </row>
    <row r="6171" spans="1:63" ht="12.75" x14ac:dyDescent="0.2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BK6171" s="4"/>
    </row>
    <row r="6172" spans="1:63" ht="12.75" x14ac:dyDescent="0.2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BK6172" s="4"/>
    </row>
    <row r="6173" spans="1:63" ht="12.75" x14ac:dyDescent="0.2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BK6173" s="4"/>
    </row>
    <row r="6174" spans="1:63" ht="12.75" x14ac:dyDescent="0.2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BK6174" s="4"/>
    </row>
    <row r="6175" spans="1:63" ht="12.75" x14ac:dyDescent="0.2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BK6175" s="4"/>
    </row>
    <row r="6176" spans="1:63" ht="12.75" x14ac:dyDescent="0.2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BK6176" s="4"/>
    </row>
    <row r="6177" spans="1:63" ht="12.75" x14ac:dyDescent="0.2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BK6177" s="4"/>
    </row>
    <row r="6178" spans="1:63" ht="12.75" x14ac:dyDescent="0.2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BK6178" s="4"/>
    </row>
    <row r="6179" spans="1:63" ht="12.75" x14ac:dyDescent="0.2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BK6179" s="4"/>
    </row>
    <row r="6180" spans="1:63" ht="12.75" x14ac:dyDescent="0.2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BK6180" s="4"/>
    </row>
    <row r="6181" spans="1:63" ht="12.75" x14ac:dyDescent="0.2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BK6181" s="4"/>
    </row>
    <row r="6182" spans="1:63" ht="12.75" x14ac:dyDescent="0.2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BK6182" s="4"/>
    </row>
    <row r="6183" spans="1:63" ht="12.75" x14ac:dyDescent="0.2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BK6183" s="4"/>
    </row>
    <row r="6184" spans="1:63" ht="12.75" x14ac:dyDescent="0.2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BK6184" s="4"/>
    </row>
    <row r="6185" spans="1:63" ht="12.75" x14ac:dyDescent="0.2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BK6185" s="4"/>
    </row>
    <row r="6186" spans="1:63" ht="12.75" x14ac:dyDescent="0.2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BK6186" s="4"/>
    </row>
    <row r="6187" spans="1:63" ht="12.75" x14ac:dyDescent="0.2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BK6187" s="4"/>
    </row>
    <row r="6188" spans="1:63" ht="12.75" x14ac:dyDescent="0.2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BK6188" s="4"/>
    </row>
    <row r="6189" spans="1:63" ht="12.75" x14ac:dyDescent="0.2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BK6189" s="4"/>
    </row>
    <row r="6190" spans="1:63" ht="12.75" x14ac:dyDescent="0.2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BK6190" s="4"/>
    </row>
    <row r="6191" spans="1:63" ht="12.75" x14ac:dyDescent="0.2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BK6191" s="4"/>
    </row>
    <row r="6192" spans="1:63" ht="12.75" x14ac:dyDescent="0.2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BK6192" s="4"/>
    </row>
    <row r="6193" spans="1:63" ht="12.75" x14ac:dyDescent="0.2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BK6193" s="4"/>
    </row>
    <row r="6194" spans="1:63" ht="12.75" x14ac:dyDescent="0.2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BK6194" s="4"/>
    </row>
    <row r="6195" spans="1:63" ht="12.75" x14ac:dyDescent="0.2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BK6195" s="4"/>
    </row>
    <row r="6196" spans="1:63" ht="12.75" x14ac:dyDescent="0.2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BK6196" s="4"/>
    </row>
    <row r="6197" spans="1:63" ht="12.75" x14ac:dyDescent="0.2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BK6197" s="4"/>
    </row>
    <row r="6198" spans="1:63" ht="12.75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BK6198" s="4"/>
    </row>
    <row r="6199" spans="1:63" ht="12.75" x14ac:dyDescent="0.2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BK6199" s="4"/>
    </row>
    <row r="6200" spans="1:63" ht="12.75" x14ac:dyDescent="0.2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BK6200" s="4"/>
    </row>
    <row r="6201" spans="1:63" ht="12.75" x14ac:dyDescent="0.2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BK6201" s="4"/>
    </row>
    <row r="6202" spans="1:63" ht="12.75" x14ac:dyDescent="0.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BK6202" s="4"/>
    </row>
    <row r="6203" spans="1:63" ht="12.75" x14ac:dyDescent="0.2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BK6203" s="4"/>
    </row>
    <row r="6204" spans="1:63" ht="12.75" x14ac:dyDescent="0.2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BK6204" s="4"/>
    </row>
    <row r="6205" spans="1:63" ht="12.75" x14ac:dyDescent="0.2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BK6205" s="4"/>
    </row>
    <row r="6206" spans="1:63" ht="12.75" x14ac:dyDescent="0.2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BK6206" s="4"/>
    </row>
    <row r="6207" spans="1:63" ht="12.75" x14ac:dyDescent="0.2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BK6207" s="4"/>
    </row>
    <row r="6208" spans="1:63" ht="12.75" x14ac:dyDescent="0.2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BK6208" s="4"/>
    </row>
    <row r="6209" spans="1:63" ht="12.75" x14ac:dyDescent="0.2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BK6209" s="4"/>
    </row>
    <row r="6210" spans="1:63" ht="12.75" x14ac:dyDescent="0.2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BK6210" s="4"/>
    </row>
    <row r="6211" spans="1:63" ht="12.75" x14ac:dyDescent="0.2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BK6211" s="4"/>
    </row>
    <row r="6212" spans="1:63" ht="12.75" x14ac:dyDescent="0.2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BK6212" s="4"/>
    </row>
    <row r="6213" spans="1:63" ht="12.75" x14ac:dyDescent="0.2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BK6213" s="4"/>
    </row>
    <row r="6214" spans="1:63" ht="12.75" x14ac:dyDescent="0.2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BK6214" s="4"/>
    </row>
    <row r="6215" spans="1:63" ht="12.75" x14ac:dyDescent="0.2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BK6215" s="4"/>
    </row>
    <row r="6216" spans="1:63" ht="12.75" x14ac:dyDescent="0.2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BK6216" s="4"/>
    </row>
    <row r="6217" spans="1:63" ht="12.75" x14ac:dyDescent="0.2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BK6217" s="4"/>
    </row>
    <row r="6218" spans="1:63" ht="12.75" x14ac:dyDescent="0.2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BK6218" s="4"/>
    </row>
    <row r="6219" spans="1:63" ht="12.75" x14ac:dyDescent="0.2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BK6219" s="4"/>
    </row>
    <row r="6220" spans="1:63" ht="12.75" x14ac:dyDescent="0.2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BK6220" s="4"/>
    </row>
    <row r="6221" spans="1:63" ht="12.75" x14ac:dyDescent="0.2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BK6221" s="4"/>
    </row>
    <row r="6222" spans="1:63" ht="12.75" x14ac:dyDescent="0.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BK6222" s="4"/>
    </row>
    <row r="6223" spans="1:63" ht="12.75" x14ac:dyDescent="0.2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BK6223" s="4"/>
    </row>
    <row r="6224" spans="1:63" ht="12.75" x14ac:dyDescent="0.2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BK6224" s="4"/>
    </row>
    <row r="6225" spans="1:63" ht="12.75" x14ac:dyDescent="0.2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BK6225" s="4"/>
    </row>
    <row r="6226" spans="1:63" ht="12.75" x14ac:dyDescent="0.2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BK6226" s="4"/>
    </row>
    <row r="6227" spans="1:63" ht="12.75" x14ac:dyDescent="0.2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BK6227" s="4"/>
    </row>
    <row r="6228" spans="1:63" ht="12.75" x14ac:dyDescent="0.2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BK6228" s="4"/>
    </row>
    <row r="6229" spans="1:63" ht="12.75" x14ac:dyDescent="0.2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BK6229" s="4"/>
    </row>
    <row r="6230" spans="1:63" ht="12.75" x14ac:dyDescent="0.2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BK6230" s="4"/>
    </row>
    <row r="6231" spans="1:63" ht="12.75" x14ac:dyDescent="0.2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BK6231" s="4"/>
    </row>
    <row r="6232" spans="1:63" ht="12.75" x14ac:dyDescent="0.2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BK6232" s="4"/>
    </row>
    <row r="6233" spans="1:63" ht="12.75" x14ac:dyDescent="0.2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BK6233" s="4"/>
    </row>
    <row r="6234" spans="1:63" ht="12.75" x14ac:dyDescent="0.2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BK6234" s="4"/>
    </row>
    <row r="6235" spans="1:63" ht="12.75" x14ac:dyDescent="0.2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BK6235" s="4"/>
    </row>
    <row r="6236" spans="1:63" ht="12.75" x14ac:dyDescent="0.2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BK6236" s="4"/>
    </row>
    <row r="6237" spans="1:63" ht="12.75" x14ac:dyDescent="0.2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BK6237" s="4"/>
    </row>
    <row r="6238" spans="1:63" ht="12.75" x14ac:dyDescent="0.2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BK6238" s="4"/>
    </row>
    <row r="6239" spans="1:63" ht="12.75" x14ac:dyDescent="0.2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BK6239" s="4"/>
    </row>
    <row r="6240" spans="1:63" ht="12.75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BK6240" s="4"/>
    </row>
    <row r="6241" spans="1:63" ht="12.75" x14ac:dyDescent="0.2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BK6241" s="4"/>
    </row>
    <row r="6242" spans="1:63" ht="12.75" x14ac:dyDescent="0.2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BK6242" s="4"/>
    </row>
    <row r="6243" spans="1:63" ht="12.75" x14ac:dyDescent="0.2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BK6243" s="4"/>
    </row>
    <row r="6244" spans="1:63" ht="12.75" x14ac:dyDescent="0.2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BK6244" s="4"/>
    </row>
    <row r="6245" spans="1:63" ht="12.75" x14ac:dyDescent="0.2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BK6245" s="4"/>
    </row>
    <row r="6246" spans="1:63" ht="12.75" x14ac:dyDescent="0.2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BK6246" s="4"/>
    </row>
    <row r="6247" spans="1:63" ht="12.75" x14ac:dyDescent="0.2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BK6247" s="4"/>
    </row>
    <row r="6248" spans="1:63" ht="12.75" x14ac:dyDescent="0.2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BK6248" s="4"/>
    </row>
    <row r="6249" spans="1:63" ht="12.75" x14ac:dyDescent="0.2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BK6249" s="4"/>
    </row>
    <row r="6250" spans="1:63" ht="12.75" x14ac:dyDescent="0.2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BK6250" s="4"/>
    </row>
    <row r="6251" spans="1:63" ht="12.75" x14ac:dyDescent="0.2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BK6251" s="4"/>
    </row>
    <row r="6252" spans="1:63" ht="12.75" x14ac:dyDescent="0.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BK6252" s="4"/>
    </row>
    <row r="6253" spans="1:63" ht="12.75" x14ac:dyDescent="0.2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BK6253" s="4"/>
    </row>
    <row r="6254" spans="1:63" ht="12.75" x14ac:dyDescent="0.2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BK6254" s="4"/>
    </row>
    <row r="6255" spans="1:63" ht="12.75" x14ac:dyDescent="0.2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BK6255" s="4"/>
    </row>
    <row r="6256" spans="1:63" ht="12.75" x14ac:dyDescent="0.2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BK6256" s="4"/>
    </row>
    <row r="6257" spans="1:63" ht="12.75" x14ac:dyDescent="0.2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BK6257" s="4"/>
    </row>
    <row r="6258" spans="1:63" ht="12.75" x14ac:dyDescent="0.2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BK6258" s="4"/>
    </row>
    <row r="6259" spans="1:63" ht="12.75" x14ac:dyDescent="0.2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BK6259" s="4"/>
    </row>
    <row r="6260" spans="1:63" ht="12.75" x14ac:dyDescent="0.2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BK6260" s="4"/>
    </row>
    <row r="6261" spans="1:63" ht="12.75" x14ac:dyDescent="0.2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BK6261" s="4"/>
    </row>
    <row r="6262" spans="1:63" ht="12.75" x14ac:dyDescent="0.2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BK6262" s="4"/>
    </row>
    <row r="6263" spans="1:63" ht="12.75" x14ac:dyDescent="0.2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BK6263" s="4"/>
    </row>
    <row r="6264" spans="1:63" ht="12.75" x14ac:dyDescent="0.2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BK6264" s="4"/>
    </row>
    <row r="6265" spans="1:63" ht="12.75" x14ac:dyDescent="0.2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BK6265" s="4"/>
    </row>
    <row r="6266" spans="1:63" ht="12.75" x14ac:dyDescent="0.2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BK6266" s="4"/>
    </row>
    <row r="6267" spans="1:63" ht="12.75" x14ac:dyDescent="0.2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BK6267" s="4"/>
    </row>
    <row r="6268" spans="1:63" ht="12.75" x14ac:dyDescent="0.2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BK6268" s="4"/>
    </row>
    <row r="6269" spans="1:63" ht="12.75" x14ac:dyDescent="0.2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BK6269" s="4"/>
    </row>
    <row r="6270" spans="1:63" ht="12.75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BK6270" s="4"/>
    </row>
    <row r="6271" spans="1:63" ht="12.75" x14ac:dyDescent="0.2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BK6271" s="4"/>
    </row>
    <row r="6272" spans="1:63" ht="12.75" x14ac:dyDescent="0.2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BK6272" s="4"/>
    </row>
    <row r="6273" spans="1:63" ht="12.75" x14ac:dyDescent="0.2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BK6273" s="4"/>
    </row>
    <row r="6274" spans="1:63" ht="12.75" x14ac:dyDescent="0.2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BK6274" s="4"/>
    </row>
    <row r="6275" spans="1:63" ht="12.75" x14ac:dyDescent="0.2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BK6275" s="4"/>
    </row>
    <row r="6276" spans="1:63" ht="12.75" x14ac:dyDescent="0.2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BK6276" s="4"/>
    </row>
    <row r="6277" spans="1:63" ht="12.75" x14ac:dyDescent="0.2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BK6277" s="4"/>
    </row>
    <row r="6278" spans="1:63" ht="12.75" x14ac:dyDescent="0.2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BK6278" s="4"/>
    </row>
    <row r="6279" spans="1:63" ht="12.75" x14ac:dyDescent="0.2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BK6279" s="4"/>
    </row>
    <row r="6280" spans="1:63" ht="12.75" x14ac:dyDescent="0.2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BK6280" s="4"/>
    </row>
    <row r="6281" spans="1:63" ht="12.75" x14ac:dyDescent="0.2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BK6281" s="4"/>
    </row>
    <row r="6282" spans="1:63" ht="12.75" x14ac:dyDescent="0.2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BK6282" s="4"/>
    </row>
    <row r="6283" spans="1:63" ht="12.75" x14ac:dyDescent="0.2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BK6283" s="4"/>
    </row>
    <row r="6284" spans="1:63" ht="12.75" x14ac:dyDescent="0.2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BK6284" s="4"/>
    </row>
    <row r="6285" spans="1:63" ht="12.75" x14ac:dyDescent="0.2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BK6285" s="4"/>
    </row>
    <row r="6286" spans="1:63" ht="12.75" x14ac:dyDescent="0.2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BK6286" s="4"/>
    </row>
    <row r="6287" spans="1:63" ht="12.75" x14ac:dyDescent="0.2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BK6287" s="4"/>
    </row>
    <row r="6288" spans="1:63" ht="12.75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BK6288" s="4"/>
    </row>
    <row r="6289" spans="1:63" ht="12.75" x14ac:dyDescent="0.2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BK6289" s="4"/>
    </row>
    <row r="6290" spans="1:63" ht="12.75" x14ac:dyDescent="0.2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BK6290" s="4"/>
    </row>
    <row r="6291" spans="1:63" ht="12.75" x14ac:dyDescent="0.2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BK6291" s="4"/>
    </row>
    <row r="6292" spans="1:63" ht="12.75" x14ac:dyDescent="0.2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BK6292" s="4"/>
    </row>
    <row r="6293" spans="1:63" ht="12.75" x14ac:dyDescent="0.2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BK6293" s="4"/>
    </row>
    <row r="6294" spans="1:63" ht="12.75" x14ac:dyDescent="0.2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BK6294" s="4"/>
    </row>
    <row r="6295" spans="1:63" ht="12.75" x14ac:dyDescent="0.2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BK6295" s="4"/>
    </row>
    <row r="6296" spans="1:63" ht="12.75" x14ac:dyDescent="0.2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BK6296" s="4"/>
    </row>
    <row r="6297" spans="1:63" ht="12.75" x14ac:dyDescent="0.2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BK6297" s="4"/>
    </row>
    <row r="6298" spans="1:63" ht="12.75" x14ac:dyDescent="0.2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BK6298" s="4"/>
    </row>
    <row r="6299" spans="1:63" ht="12.75" x14ac:dyDescent="0.2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BK6299" s="4"/>
    </row>
    <row r="6300" spans="1:63" ht="12.75" x14ac:dyDescent="0.2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BK6300" s="4"/>
    </row>
    <row r="6301" spans="1:63" ht="12.75" x14ac:dyDescent="0.2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BK6301" s="4"/>
    </row>
    <row r="6302" spans="1:63" ht="12.75" x14ac:dyDescent="0.2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BK6302" s="4"/>
    </row>
    <row r="6303" spans="1:63" ht="12.75" x14ac:dyDescent="0.2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BK6303" s="4"/>
    </row>
    <row r="6304" spans="1:63" ht="12.75" x14ac:dyDescent="0.2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BK6304" s="4"/>
    </row>
    <row r="6305" spans="1:63" ht="12.75" x14ac:dyDescent="0.2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BK6305" s="4"/>
    </row>
    <row r="6306" spans="1:63" ht="12.75" x14ac:dyDescent="0.2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BK6306" s="4"/>
    </row>
    <row r="6307" spans="1:63" ht="12.75" x14ac:dyDescent="0.2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BK6307" s="4"/>
    </row>
    <row r="6308" spans="1:63" ht="12.75" x14ac:dyDescent="0.2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BK6308" s="4"/>
    </row>
    <row r="6309" spans="1:63" ht="12.75" x14ac:dyDescent="0.2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BK6309" s="4"/>
    </row>
    <row r="6310" spans="1:63" ht="12.75" x14ac:dyDescent="0.2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BK6310" s="4"/>
    </row>
    <row r="6311" spans="1:63" ht="12.75" x14ac:dyDescent="0.2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BK6311" s="4"/>
    </row>
    <row r="6312" spans="1:63" ht="12.75" x14ac:dyDescent="0.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BK6312" s="4"/>
    </row>
    <row r="6313" spans="1:63" ht="12.75" x14ac:dyDescent="0.2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BK6313" s="4"/>
    </row>
    <row r="6314" spans="1:63" ht="12.75" x14ac:dyDescent="0.2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BK6314" s="4"/>
    </row>
    <row r="6315" spans="1:63" ht="12.75" x14ac:dyDescent="0.2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BK6315" s="4"/>
    </row>
    <row r="6316" spans="1:63" ht="12.75" x14ac:dyDescent="0.2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BK6316" s="4"/>
    </row>
    <row r="6317" spans="1:63" ht="12.75" x14ac:dyDescent="0.2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BK6317" s="4"/>
    </row>
    <row r="6318" spans="1:63" ht="12.75" x14ac:dyDescent="0.2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BK6318" s="4"/>
    </row>
    <row r="6319" spans="1:63" ht="12.75" x14ac:dyDescent="0.2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BK6319" s="4"/>
    </row>
    <row r="6320" spans="1:63" ht="12.75" x14ac:dyDescent="0.2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BK6320" s="4"/>
    </row>
    <row r="6321" spans="1:63" ht="12.75" x14ac:dyDescent="0.2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BK6321" s="4"/>
    </row>
    <row r="6322" spans="1:63" ht="12.75" x14ac:dyDescent="0.2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BK6322" s="4"/>
    </row>
    <row r="6323" spans="1:63" ht="12.75" x14ac:dyDescent="0.2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BK6323" s="4"/>
    </row>
    <row r="6324" spans="1:63" ht="12.75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BK6324" s="4"/>
    </row>
    <row r="6325" spans="1:63" ht="12.75" x14ac:dyDescent="0.2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BK6325" s="4"/>
    </row>
    <row r="6326" spans="1:63" ht="12.75" x14ac:dyDescent="0.2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BK6326" s="4"/>
    </row>
    <row r="6327" spans="1:63" ht="12.75" x14ac:dyDescent="0.2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BK6327" s="4"/>
    </row>
    <row r="6328" spans="1:63" ht="12.75" x14ac:dyDescent="0.2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BK6328" s="4"/>
    </row>
    <row r="6329" spans="1:63" ht="12.75" x14ac:dyDescent="0.2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BK6329" s="4"/>
    </row>
    <row r="6330" spans="1:63" ht="12.75" x14ac:dyDescent="0.2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BK6330" s="4"/>
    </row>
    <row r="6331" spans="1:63" ht="12.75" x14ac:dyDescent="0.2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BK6331" s="4"/>
    </row>
    <row r="6332" spans="1:63" ht="12.75" x14ac:dyDescent="0.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BK6332" s="4"/>
    </row>
    <row r="6333" spans="1:63" ht="12.75" x14ac:dyDescent="0.2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BK6333" s="4"/>
    </row>
    <row r="6334" spans="1:63" ht="12.75" x14ac:dyDescent="0.2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BK6334" s="4"/>
    </row>
    <row r="6335" spans="1:63" ht="12.75" x14ac:dyDescent="0.2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BK6335" s="4"/>
    </row>
    <row r="6336" spans="1:63" ht="12.75" x14ac:dyDescent="0.2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BK6336" s="4"/>
    </row>
    <row r="6337" spans="1:63" ht="12.75" x14ac:dyDescent="0.2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BK6337" s="4"/>
    </row>
    <row r="6338" spans="1:63" ht="12.75" x14ac:dyDescent="0.2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BK6338" s="4"/>
    </row>
    <row r="6339" spans="1:63" ht="12.75" x14ac:dyDescent="0.2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BK6339" s="4"/>
    </row>
    <row r="6340" spans="1:63" ht="12.75" x14ac:dyDescent="0.2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BK6340" s="4"/>
    </row>
    <row r="6341" spans="1:63" ht="12.75" x14ac:dyDescent="0.2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BK6341" s="4"/>
    </row>
    <row r="6342" spans="1:63" ht="12.75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BK6342" s="4"/>
    </row>
    <row r="6343" spans="1:63" ht="12.75" x14ac:dyDescent="0.2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BK6343" s="4"/>
    </row>
    <row r="6344" spans="1:63" ht="12.75" x14ac:dyDescent="0.2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BK6344" s="4"/>
    </row>
    <row r="6345" spans="1:63" ht="12.75" x14ac:dyDescent="0.2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BK6345" s="4"/>
    </row>
    <row r="6346" spans="1:63" ht="12.75" x14ac:dyDescent="0.2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BK6346" s="4"/>
    </row>
    <row r="6347" spans="1:63" ht="12.75" x14ac:dyDescent="0.2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BK6347" s="4"/>
    </row>
    <row r="6348" spans="1:63" ht="12.75" x14ac:dyDescent="0.2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BK6348" s="4"/>
    </row>
    <row r="6349" spans="1:63" ht="12.75" x14ac:dyDescent="0.2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BK6349" s="4"/>
    </row>
    <row r="6350" spans="1:63" ht="12.75" x14ac:dyDescent="0.2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BK6350" s="4"/>
    </row>
    <row r="6351" spans="1:63" ht="12.75" x14ac:dyDescent="0.2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BK6351" s="4"/>
    </row>
    <row r="6352" spans="1:63" ht="12.75" x14ac:dyDescent="0.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BK6352" s="4"/>
    </row>
    <row r="6353" spans="1:63" ht="12.75" x14ac:dyDescent="0.2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BK6353" s="4"/>
    </row>
    <row r="6354" spans="1:63" ht="12.75" x14ac:dyDescent="0.2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BK6354" s="4"/>
    </row>
    <row r="6355" spans="1:63" ht="12.75" x14ac:dyDescent="0.2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BK6355" s="4"/>
    </row>
    <row r="6356" spans="1:63" ht="12.75" x14ac:dyDescent="0.2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BK6356" s="4"/>
    </row>
    <row r="6357" spans="1:63" ht="12.75" x14ac:dyDescent="0.2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BK6357" s="4"/>
    </row>
    <row r="6358" spans="1:63" ht="12.75" x14ac:dyDescent="0.2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BK6358" s="4"/>
    </row>
    <row r="6359" spans="1:63" ht="12.75" x14ac:dyDescent="0.2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BK6359" s="4"/>
    </row>
    <row r="6360" spans="1:63" ht="12.75" x14ac:dyDescent="0.2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BK6360" s="4"/>
    </row>
    <row r="6361" spans="1:63" ht="12.75" x14ac:dyDescent="0.2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BK6361" s="4"/>
    </row>
    <row r="6362" spans="1:63" ht="12.75" x14ac:dyDescent="0.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BK6362" s="4"/>
    </row>
    <row r="6363" spans="1:63" ht="12.75" x14ac:dyDescent="0.2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BK6363" s="4"/>
    </row>
    <row r="6364" spans="1:63" ht="12.75" x14ac:dyDescent="0.2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BK6364" s="4"/>
    </row>
    <row r="6365" spans="1:63" ht="12.75" x14ac:dyDescent="0.2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BK6365" s="4"/>
    </row>
    <row r="6366" spans="1:63" ht="12.75" x14ac:dyDescent="0.2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BK6366" s="4"/>
    </row>
    <row r="6367" spans="1:63" ht="12.75" x14ac:dyDescent="0.2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BK6367" s="4"/>
    </row>
    <row r="6368" spans="1:63" ht="12.75" x14ac:dyDescent="0.2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BK6368" s="4"/>
    </row>
    <row r="6369" spans="1:63" ht="12.75" x14ac:dyDescent="0.2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BK6369" s="4"/>
    </row>
    <row r="6370" spans="1:63" ht="12.75" x14ac:dyDescent="0.2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BK6370" s="4"/>
    </row>
    <row r="6371" spans="1:63" ht="12.75" x14ac:dyDescent="0.2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BK6371" s="4"/>
    </row>
    <row r="6372" spans="1:63" ht="12.75" x14ac:dyDescent="0.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BK6372" s="4"/>
    </row>
    <row r="6373" spans="1:63" ht="12.75" x14ac:dyDescent="0.2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BK6373" s="4"/>
    </row>
    <row r="6374" spans="1:63" ht="12.75" x14ac:dyDescent="0.2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BK6374" s="4"/>
    </row>
    <row r="6375" spans="1:63" ht="12.75" x14ac:dyDescent="0.2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BK6375" s="4"/>
    </row>
    <row r="6376" spans="1:63" ht="12.75" x14ac:dyDescent="0.2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BK6376" s="4"/>
    </row>
    <row r="6377" spans="1:63" ht="12.75" x14ac:dyDescent="0.2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BK6377" s="4"/>
    </row>
    <row r="6378" spans="1:63" ht="12.75" x14ac:dyDescent="0.2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BK6378" s="4"/>
    </row>
    <row r="6379" spans="1:63" ht="12.75" x14ac:dyDescent="0.2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BK6379" s="4"/>
    </row>
    <row r="6380" spans="1:63" ht="12.75" x14ac:dyDescent="0.2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BK6380" s="4"/>
    </row>
    <row r="6381" spans="1:63" ht="12.75" x14ac:dyDescent="0.2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BK6381" s="4"/>
    </row>
    <row r="6382" spans="1:63" ht="12.75" x14ac:dyDescent="0.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BK6382" s="4"/>
    </row>
    <row r="6383" spans="1:63" ht="12.75" x14ac:dyDescent="0.2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BK6383" s="4"/>
    </row>
    <row r="6384" spans="1:63" ht="12.75" x14ac:dyDescent="0.2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BK6384" s="4"/>
    </row>
    <row r="6385" spans="1:63" ht="12.75" x14ac:dyDescent="0.2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BK6385" s="4"/>
    </row>
    <row r="6386" spans="1:63" ht="12.75" x14ac:dyDescent="0.2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BK6386" s="4"/>
    </row>
    <row r="6387" spans="1:63" ht="12.75" x14ac:dyDescent="0.2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BK6387" s="4"/>
    </row>
    <row r="6388" spans="1:63" ht="12.75" x14ac:dyDescent="0.2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BK6388" s="4"/>
    </row>
    <row r="6389" spans="1:63" ht="12.75" x14ac:dyDescent="0.2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BK6389" s="4"/>
    </row>
    <row r="6390" spans="1:63" ht="12.75" x14ac:dyDescent="0.2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BK6390" s="4"/>
    </row>
    <row r="6391" spans="1:63" ht="12.75" x14ac:dyDescent="0.2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BK6391" s="4"/>
    </row>
    <row r="6392" spans="1:63" ht="12.75" x14ac:dyDescent="0.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BK6392" s="4"/>
    </row>
    <row r="6393" spans="1:63" ht="12.75" x14ac:dyDescent="0.2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BK6393" s="4"/>
    </row>
    <row r="6394" spans="1:63" ht="12.75" x14ac:dyDescent="0.2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BK6394" s="4"/>
    </row>
    <row r="6395" spans="1:63" ht="12.75" x14ac:dyDescent="0.2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BK6395" s="4"/>
    </row>
    <row r="6396" spans="1:63" ht="12.75" x14ac:dyDescent="0.2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BK6396" s="4"/>
    </row>
    <row r="6397" spans="1:63" ht="12.75" x14ac:dyDescent="0.2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BK6397" s="4"/>
    </row>
    <row r="6398" spans="1:63" ht="12.75" x14ac:dyDescent="0.2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BK6398" s="4"/>
    </row>
    <row r="6399" spans="1:63" ht="12.75" x14ac:dyDescent="0.2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BK6399" s="4"/>
    </row>
    <row r="6400" spans="1:63" ht="12.75" x14ac:dyDescent="0.2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BK6400" s="4"/>
    </row>
    <row r="6401" spans="1:63" ht="12.75" x14ac:dyDescent="0.2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BK6401" s="4"/>
    </row>
    <row r="6402" spans="1:63" ht="12.75" x14ac:dyDescent="0.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BK6402" s="4"/>
    </row>
    <row r="6403" spans="1:63" ht="12.75" x14ac:dyDescent="0.2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BK6403" s="4"/>
    </row>
    <row r="6404" spans="1:63" ht="12.75" x14ac:dyDescent="0.2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BK6404" s="4"/>
    </row>
    <row r="6405" spans="1:63" ht="12.75" x14ac:dyDescent="0.2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BK6405" s="4"/>
    </row>
    <row r="6406" spans="1:63" ht="12.75" x14ac:dyDescent="0.2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BK6406" s="4"/>
    </row>
    <row r="6407" spans="1:63" ht="12.75" x14ac:dyDescent="0.2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BK6407" s="4"/>
    </row>
    <row r="6408" spans="1:63" ht="12.75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BK6408" s="4"/>
    </row>
    <row r="6409" spans="1:63" ht="12.75" x14ac:dyDescent="0.2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BK6409" s="4"/>
    </row>
    <row r="6410" spans="1:63" ht="12.75" x14ac:dyDescent="0.2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BK6410" s="4"/>
    </row>
    <row r="6411" spans="1:63" ht="12.75" x14ac:dyDescent="0.2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BK6411" s="4"/>
    </row>
    <row r="6412" spans="1:63" ht="12.75" x14ac:dyDescent="0.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BK6412" s="4"/>
    </row>
    <row r="6413" spans="1:63" ht="12.75" x14ac:dyDescent="0.2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BK6413" s="4"/>
    </row>
    <row r="6414" spans="1:63" ht="12.75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BK6414" s="4"/>
    </row>
    <row r="6415" spans="1:63" ht="12.75" x14ac:dyDescent="0.2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BK6415" s="4"/>
    </row>
    <row r="6416" spans="1:63" ht="12.75" x14ac:dyDescent="0.2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BK6416" s="4"/>
    </row>
    <row r="6417" spans="1:63" ht="12.75" x14ac:dyDescent="0.2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BK6417" s="4"/>
    </row>
    <row r="6418" spans="1:63" ht="12.75" x14ac:dyDescent="0.2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BK6418" s="4"/>
    </row>
    <row r="6419" spans="1:63" ht="12.75" x14ac:dyDescent="0.2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BK6419" s="4"/>
    </row>
    <row r="6420" spans="1:63" ht="12.75" x14ac:dyDescent="0.2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BK6420" s="4"/>
    </row>
    <row r="6421" spans="1:63" ht="12.75" x14ac:dyDescent="0.2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BK6421" s="4"/>
    </row>
    <row r="6422" spans="1:63" ht="12.75" x14ac:dyDescent="0.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BK6422" s="4"/>
    </row>
    <row r="6423" spans="1:63" ht="12.75" x14ac:dyDescent="0.2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BK6423" s="4"/>
    </row>
    <row r="6424" spans="1:63" ht="12.75" x14ac:dyDescent="0.2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BK6424" s="4"/>
    </row>
    <row r="6425" spans="1:63" ht="12.75" x14ac:dyDescent="0.2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BK6425" s="4"/>
    </row>
    <row r="6426" spans="1:63" ht="12.75" x14ac:dyDescent="0.2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BK6426" s="4"/>
    </row>
    <row r="6427" spans="1:63" ht="12.75" x14ac:dyDescent="0.2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BK6427" s="4"/>
    </row>
    <row r="6428" spans="1:63" ht="12.75" x14ac:dyDescent="0.2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BK6428" s="4"/>
    </row>
    <row r="6429" spans="1:63" ht="12.75" x14ac:dyDescent="0.2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BK6429" s="4"/>
    </row>
    <row r="6430" spans="1:63" ht="12.75" x14ac:dyDescent="0.2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BK6430" s="4"/>
    </row>
    <row r="6431" spans="1:63" ht="12.75" x14ac:dyDescent="0.2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BK6431" s="4"/>
    </row>
    <row r="6432" spans="1:63" ht="12.75" x14ac:dyDescent="0.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BK6432" s="4"/>
    </row>
    <row r="6433" spans="1:63" ht="12.75" x14ac:dyDescent="0.2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BK6433" s="4"/>
    </row>
    <row r="6434" spans="1:63" ht="12.75" x14ac:dyDescent="0.2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BK6434" s="4"/>
    </row>
    <row r="6435" spans="1:63" ht="12.75" x14ac:dyDescent="0.2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BK6435" s="4"/>
    </row>
    <row r="6436" spans="1:63" ht="12.75" x14ac:dyDescent="0.2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BK6436" s="4"/>
    </row>
    <row r="6437" spans="1:63" ht="12.75" x14ac:dyDescent="0.2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BK6437" s="4"/>
    </row>
    <row r="6438" spans="1:63" ht="12.75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BK6438" s="4"/>
    </row>
    <row r="6439" spans="1:63" ht="12.75" x14ac:dyDescent="0.2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BK6439" s="4"/>
    </row>
    <row r="6440" spans="1:63" ht="12.75" x14ac:dyDescent="0.2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BK6440" s="4"/>
    </row>
    <row r="6441" spans="1:63" ht="12.75" x14ac:dyDescent="0.2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BK6441" s="4"/>
    </row>
    <row r="6442" spans="1:63" ht="12.75" x14ac:dyDescent="0.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BK6442" s="4"/>
    </row>
    <row r="6443" spans="1:63" ht="12.75" x14ac:dyDescent="0.2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BK6443" s="4"/>
    </row>
    <row r="6444" spans="1:63" ht="12.75" x14ac:dyDescent="0.2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BK6444" s="4"/>
    </row>
    <row r="6445" spans="1:63" ht="12.75" x14ac:dyDescent="0.2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BK6445" s="4"/>
    </row>
    <row r="6446" spans="1:63" ht="12.75" x14ac:dyDescent="0.2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BK6446" s="4"/>
    </row>
    <row r="6447" spans="1:63" ht="12.75" x14ac:dyDescent="0.2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BK6447" s="4"/>
    </row>
    <row r="6448" spans="1:63" ht="12.75" x14ac:dyDescent="0.2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BK6448" s="4"/>
    </row>
    <row r="6449" spans="1:63" ht="12.75" x14ac:dyDescent="0.2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BK6449" s="4"/>
    </row>
    <row r="6450" spans="1:63" ht="12.75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BK6450" s="4"/>
    </row>
    <row r="6451" spans="1:63" ht="12.75" x14ac:dyDescent="0.2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BK6451" s="4"/>
    </row>
    <row r="6452" spans="1:63" ht="12.75" x14ac:dyDescent="0.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BK6452" s="4"/>
    </row>
    <row r="6453" spans="1:63" ht="12.75" x14ac:dyDescent="0.2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BK6453" s="4"/>
    </row>
    <row r="6454" spans="1:63" ht="12.75" x14ac:dyDescent="0.2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BK6454" s="4"/>
    </row>
    <row r="6455" spans="1:63" ht="12.75" x14ac:dyDescent="0.2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BK6455" s="4"/>
    </row>
    <row r="6456" spans="1:63" ht="12.75" x14ac:dyDescent="0.2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BK6456" s="4"/>
    </row>
    <row r="6457" spans="1:63" ht="12.75" x14ac:dyDescent="0.2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BK6457" s="4"/>
    </row>
    <row r="6458" spans="1:63" ht="12.75" x14ac:dyDescent="0.2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BK6458" s="4"/>
    </row>
    <row r="6459" spans="1:63" ht="12.75" x14ac:dyDescent="0.2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BK6459" s="4"/>
    </row>
    <row r="6460" spans="1:63" ht="12.75" x14ac:dyDescent="0.2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BK6460" s="4"/>
    </row>
    <row r="6461" spans="1:63" ht="12.75" x14ac:dyDescent="0.2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BK6461" s="4"/>
    </row>
    <row r="6462" spans="1:63" ht="12.75" x14ac:dyDescent="0.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BK6462" s="4"/>
    </row>
    <row r="6463" spans="1:63" ht="12.75" x14ac:dyDescent="0.2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BK6463" s="4"/>
    </row>
    <row r="6464" spans="1:63" ht="12.75" x14ac:dyDescent="0.2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BK6464" s="4"/>
    </row>
    <row r="6465" spans="1:63" ht="12.75" x14ac:dyDescent="0.2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BK6465" s="4"/>
    </row>
    <row r="6466" spans="1:63" ht="12.75" x14ac:dyDescent="0.2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BK6466" s="4"/>
    </row>
    <row r="6467" spans="1:63" ht="12.75" x14ac:dyDescent="0.2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BK6467" s="4"/>
    </row>
    <row r="6468" spans="1:63" ht="12.75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BK6468" s="4"/>
    </row>
    <row r="6469" spans="1:63" ht="12.75" x14ac:dyDescent="0.2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BK6469" s="4"/>
    </row>
    <row r="6470" spans="1:63" ht="12.75" x14ac:dyDescent="0.2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BK6470" s="4"/>
    </row>
    <row r="6471" spans="1:63" ht="12.75" x14ac:dyDescent="0.2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BK6471" s="4"/>
    </row>
    <row r="6472" spans="1:63" ht="12.75" x14ac:dyDescent="0.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BK6472" s="4"/>
    </row>
    <row r="6473" spans="1:63" ht="12.75" x14ac:dyDescent="0.2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BK6473" s="4"/>
    </row>
    <row r="6474" spans="1:63" ht="12.75" x14ac:dyDescent="0.2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BK6474" s="4"/>
    </row>
    <row r="6475" spans="1:63" ht="12.75" x14ac:dyDescent="0.2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BK6475" s="4"/>
    </row>
    <row r="6476" spans="1:63" ht="12.75" x14ac:dyDescent="0.2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BK6476" s="4"/>
    </row>
    <row r="6477" spans="1:63" ht="12.75" x14ac:dyDescent="0.2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BK6477" s="4"/>
    </row>
    <row r="6478" spans="1:63" ht="12.75" x14ac:dyDescent="0.2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BK6478" s="4"/>
    </row>
    <row r="6479" spans="1:63" ht="12.75" x14ac:dyDescent="0.2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BK6479" s="4"/>
    </row>
    <row r="6480" spans="1:63" ht="12.75" x14ac:dyDescent="0.2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BK6480" s="4"/>
    </row>
    <row r="6481" spans="1:63" ht="12.75" x14ac:dyDescent="0.2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BK6481" s="4"/>
    </row>
    <row r="6482" spans="1:63" ht="12.75" x14ac:dyDescent="0.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BK6482" s="4"/>
    </row>
    <row r="6483" spans="1:63" ht="12.75" x14ac:dyDescent="0.2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BK6483" s="4"/>
    </row>
    <row r="6484" spans="1:63" ht="12.75" x14ac:dyDescent="0.2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BK6484" s="4"/>
    </row>
    <row r="6485" spans="1:63" ht="12.75" x14ac:dyDescent="0.2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BK6485" s="4"/>
    </row>
    <row r="6486" spans="1:63" ht="12.75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BK6486" s="4"/>
    </row>
    <row r="6487" spans="1:63" ht="12.75" x14ac:dyDescent="0.2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BK6487" s="4"/>
    </row>
    <row r="6488" spans="1:63" ht="12.75" x14ac:dyDescent="0.2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BK6488" s="4"/>
    </row>
    <row r="6489" spans="1:63" ht="12.75" x14ac:dyDescent="0.2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BK6489" s="4"/>
    </row>
    <row r="6490" spans="1:63" ht="12.75" x14ac:dyDescent="0.2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BK6490" s="4"/>
    </row>
    <row r="6491" spans="1:63" ht="12.75" x14ac:dyDescent="0.2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BK6491" s="4"/>
    </row>
    <row r="6492" spans="1:63" ht="12.75" x14ac:dyDescent="0.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BK6492" s="4"/>
    </row>
    <row r="6493" spans="1:63" ht="12.75" x14ac:dyDescent="0.2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BK6493" s="4"/>
    </row>
    <row r="6494" spans="1:63" ht="12.75" x14ac:dyDescent="0.2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BK6494" s="4"/>
    </row>
    <row r="6495" spans="1:63" ht="12.75" x14ac:dyDescent="0.2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BK6495" s="4"/>
    </row>
    <row r="6496" spans="1:63" ht="12.75" x14ac:dyDescent="0.2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BK6496" s="4"/>
    </row>
    <row r="6497" spans="1:63" ht="12.75" x14ac:dyDescent="0.2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BK6497" s="4"/>
    </row>
    <row r="6498" spans="1:63" ht="12.75" x14ac:dyDescent="0.2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BK6498" s="4"/>
    </row>
    <row r="6499" spans="1:63" ht="12.75" x14ac:dyDescent="0.2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BK6499" s="4"/>
    </row>
    <row r="6500" spans="1:63" ht="12.75" x14ac:dyDescent="0.2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BK6500" s="4"/>
    </row>
    <row r="6501" spans="1:63" ht="12.75" x14ac:dyDescent="0.2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BK6501" s="4"/>
    </row>
    <row r="6502" spans="1:63" ht="12.75" x14ac:dyDescent="0.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BK6502" s="4"/>
    </row>
    <row r="6503" spans="1:63" ht="12.75" x14ac:dyDescent="0.2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BK6503" s="4"/>
    </row>
    <row r="6504" spans="1:63" ht="12.75" x14ac:dyDescent="0.2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BK6504" s="4"/>
    </row>
    <row r="6505" spans="1:63" ht="12.75" x14ac:dyDescent="0.2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BK6505" s="4"/>
    </row>
    <row r="6506" spans="1:63" ht="12.75" x14ac:dyDescent="0.2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BK6506" s="4"/>
    </row>
    <row r="6507" spans="1:63" ht="12.75" x14ac:dyDescent="0.2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BK6507" s="4"/>
    </row>
    <row r="6508" spans="1:63" ht="12.75" x14ac:dyDescent="0.2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BK6508" s="4"/>
    </row>
    <row r="6509" spans="1:63" ht="12.75" x14ac:dyDescent="0.2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BK6509" s="4"/>
    </row>
    <row r="6510" spans="1:63" ht="12.75" x14ac:dyDescent="0.2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BK6510" s="4"/>
    </row>
    <row r="6511" spans="1:63" ht="12.75" x14ac:dyDescent="0.2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BK6511" s="4"/>
    </row>
    <row r="6512" spans="1:63" ht="12.75" x14ac:dyDescent="0.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BK6512" s="4"/>
    </row>
    <row r="6513" spans="1:63" ht="12.75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BK6513" s="4"/>
    </row>
    <row r="6514" spans="1:63" ht="12.75" x14ac:dyDescent="0.2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BK6514" s="4"/>
    </row>
    <row r="6515" spans="1:63" ht="12.75" x14ac:dyDescent="0.2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BK6515" s="4"/>
    </row>
    <row r="6516" spans="1:63" ht="12.75" x14ac:dyDescent="0.2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BK6516" s="4"/>
    </row>
    <row r="6517" spans="1:63" ht="12.75" x14ac:dyDescent="0.2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BK6517" s="4"/>
    </row>
    <row r="6518" spans="1:63" ht="12.75" x14ac:dyDescent="0.2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BK6518" s="4"/>
    </row>
    <row r="6519" spans="1:63" ht="12.75" x14ac:dyDescent="0.2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BK6519" s="4"/>
    </row>
    <row r="6520" spans="1:63" ht="12.75" x14ac:dyDescent="0.2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BK6520" s="4"/>
    </row>
    <row r="6521" spans="1:63" ht="12.75" x14ac:dyDescent="0.2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BK6521" s="4"/>
    </row>
    <row r="6522" spans="1:63" ht="12.75" x14ac:dyDescent="0.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BK6522" s="4"/>
    </row>
    <row r="6523" spans="1:63" ht="12.75" x14ac:dyDescent="0.2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BK6523" s="4"/>
    </row>
    <row r="6524" spans="1:63" ht="12.75" x14ac:dyDescent="0.2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BK6524" s="4"/>
    </row>
    <row r="6525" spans="1:63" ht="12.75" x14ac:dyDescent="0.2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BK6525" s="4"/>
    </row>
    <row r="6526" spans="1:63" ht="12.75" x14ac:dyDescent="0.2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BK6526" s="4"/>
    </row>
    <row r="6527" spans="1:63" ht="12.75" x14ac:dyDescent="0.2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BK6527" s="4"/>
    </row>
    <row r="6528" spans="1:63" ht="12.75" x14ac:dyDescent="0.2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BK6528" s="4"/>
    </row>
    <row r="6529" spans="1:63" ht="12.75" x14ac:dyDescent="0.2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BK6529" s="4"/>
    </row>
    <row r="6530" spans="1:63" ht="12.75" x14ac:dyDescent="0.2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BK6530" s="4"/>
    </row>
    <row r="6531" spans="1:63" ht="12.75" x14ac:dyDescent="0.2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BK6531" s="4"/>
    </row>
    <row r="6532" spans="1:63" ht="12.75" x14ac:dyDescent="0.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BK6532" s="4"/>
    </row>
    <row r="6533" spans="1:63" ht="12.75" x14ac:dyDescent="0.2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BK6533" s="4"/>
    </row>
    <row r="6534" spans="1:63" ht="12.75" x14ac:dyDescent="0.2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BK6534" s="4"/>
    </row>
    <row r="6535" spans="1:63" ht="12.75" x14ac:dyDescent="0.2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BK6535" s="4"/>
    </row>
    <row r="6536" spans="1:63" ht="12.75" x14ac:dyDescent="0.2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BK6536" s="4"/>
    </row>
    <row r="6537" spans="1:63" ht="12.75" x14ac:dyDescent="0.2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BK6537" s="4"/>
    </row>
    <row r="6538" spans="1:63" ht="12.75" x14ac:dyDescent="0.2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BK6538" s="4"/>
    </row>
    <row r="6539" spans="1:63" ht="12.75" x14ac:dyDescent="0.2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BK6539" s="4"/>
    </row>
    <row r="6540" spans="1:63" ht="12.75" x14ac:dyDescent="0.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BK6540" s="4"/>
    </row>
    <row r="6541" spans="1:63" ht="12.75" x14ac:dyDescent="0.2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BK6541" s="4"/>
    </row>
    <row r="6542" spans="1:63" ht="12.75" x14ac:dyDescent="0.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BK6542" s="4"/>
    </row>
    <row r="6543" spans="1:63" ht="12.75" x14ac:dyDescent="0.2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BK6543" s="4"/>
    </row>
    <row r="6544" spans="1:63" ht="12.75" x14ac:dyDescent="0.2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BK6544" s="4"/>
    </row>
    <row r="6545" spans="1:63" ht="12.75" x14ac:dyDescent="0.2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BK6545" s="4"/>
    </row>
    <row r="6546" spans="1:63" ht="12.75" x14ac:dyDescent="0.2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BK6546" s="4"/>
    </row>
    <row r="6547" spans="1:63" ht="12.75" x14ac:dyDescent="0.2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BK6547" s="4"/>
    </row>
    <row r="6548" spans="1:63" ht="12.75" x14ac:dyDescent="0.2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BK6548" s="4"/>
    </row>
    <row r="6549" spans="1:63" ht="12.75" x14ac:dyDescent="0.2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BK6549" s="4"/>
    </row>
    <row r="6550" spans="1:63" ht="12.75" x14ac:dyDescent="0.2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BK6550" s="4"/>
    </row>
    <row r="6551" spans="1:63" ht="12.75" x14ac:dyDescent="0.2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BK6551" s="4"/>
    </row>
    <row r="6552" spans="1:63" ht="12.75" x14ac:dyDescent="0.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BK6552" s="4"/>
    </row>
    <row r="6553" spans="1:63" ht="12.75" x14ac:dyDescent="0.2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BK6553" s="4"/>
    </row>
    <row r="6554" spans="1:63" ht="12.75" x14ac:dyDescent="0.2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BK6554" s="4"/>
    </row>
    <row r="6555" spans="1:63" ht="12.75" x14ac:dyDescent="0.2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BK6555" s="4"/>
    </row>
    <row r="6556" spans="1:63" ht="12.75" x14ac:dyDescent="0.2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BK6556" s="4"/>
    </row>
    <row r="6557" spans="1:63" ht="12.75" x14ac:dyDescent="0.2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BK6557" s="4"/>
    </row>
    <row r="6558" spans="1:63" ht="12.75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BK6558" s="4"/>
    </row>
    <row r="6559" spans="1:63" ht="12.75" x14ac:dyDescent="0.2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BK6559" s="4"/>
    </row>
    <row r="6560" spans="1:63" ht="12.75" x14ac:dyDescent="0.2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BK6560" s="4"/>
    </row>
    <row r="6561" spans="1:63" ht="12.75" x14ac:dyDescent="0.2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BK6561" s="4"/>
    </row>
    <row r="6562" spans="1:63" ht="12.75" x14ac:dyDescent="0.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BK6562" s="4"/>
    </row>
    <row r="6563" spans="1:63" ht="12.75" x14ac:dyDescent="0.2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BK6563" s="4"/>
    </row>
    <row r="6564" spans="1:63" ht="12.75" x14ac:dyDescent="0.2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BK6564" s="4"/>
    </row>
    <row r="6565" spans="1:63" ht="12.75" x14ac:dyDescent="0.2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BK6565" s="4"/>
    </row>
    <row r="6566" spans="1:63" ht="12.75" x14ac:dyDescent="0.2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BK6566" s="4"/>
    </row>
    <row r="6567" spans="1:63" ht="12.75" x14ac:dyDescent="0.2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BK6567" s="4"/>
    </row>
    <row r="6568" spans="1:63" ht="12.75" x14ac:dyDescent="0.2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BK6568" s="4"/>
    </row>
    <row r="6569" spans="1:63" ht="12.75" x14ac:dyDescent="0.2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BK6569" s="4"/>
    </row>
    <row r="6570" spans="1:63" ht="12.75" x14ac:dyDescent="0.2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BK6570" s="4"/>
    </row>
    <row r="6571" spans="1:63" ht="12.75" x14ac:dyDescent="0.2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BK6571" s="4"/>
    </row>
    <row r="6572" spans="1:63" ht="12.75" x14ac:dyDescent="0.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BK6572" s="4"/>
    </row>
    <row r="6573" spans="1:63" ht="12.75" x14ac:dyDescent="0.2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BK6573" s="4"/>
    </row>
    <row r="6574" spans="1:63" ht="12.75" x14ac:dyDescent="0.2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BK6574" s="4"/>
    </row>
    <row r="6575" spans="1:63" ht="12.75" x14ac:dyDescent="0.2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BK6575" s="4"/>
    </row>
    <row r="6576" spans="1:63" ht="12.75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BK6576" s="4"/>
    </row>
    <row r="6577" spans="1:63" ht="12.75" x14ac:dyDescent="0.2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BK6577" s="4"/>
    </row>
    <row r="6578" spans="1:63" ht="12.75" x14ac:dyDescent="0.2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BK6578" s="4"/>
    </row>
    <row r="6579" spans="1:63" ht="12.75" x14ac:dyDescent="0.2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BK6579" s="4"/>
    </row>
    <row r="6580" spans="1:63" ht="12.75" x14ac:dyDescent="0.2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BK6580" s="4"/>
    </row>
    <row r="6581" spans="1:63" ht="12.75" x14ac:dyDescent="0.2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BK6581" s="4"/>
    </row>
    <row r="6582" spans="1:63" ht="12.75" x14ac:dyDescent="0.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BK6582" s="4"/>
    </row>
    <row r="6583" spans="1:63" ht="12.75" x14ac:dyDescent="0.2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BK6583" s="4"/>
    </row>
    <row r="6584" spans="1:63" ht="12.75" x14ac:dyDescent="0.2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BK6584" s="4"/>
    </row>
    <row r="6585" spans="1:63" ht="12.75" x14ac:dyDescent="0.2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BK6585" s="4"/>
    </row>
    <row r="6586" spans="1:63" ht="12.75" x14ac:dyDescent="0.2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BK6586" s="4"/>
    </row>
    <row r="6587" spans="1:63" ht="12.75" x14ac:dyDescent="0.2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BK6587" s="4"/>
    </row>
    <row r="6588" spans="1:63" ht="12.75" x14ac:dyDescent="0.2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BK6588" s="4"/>
    </row>
    <row r="6589" spans="1:63" ht="12.75" x14ac:dyDescent="0.2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BK6589" s="4"/>
    </row>
    <row r="6590" spans="1:63" ht="12.75" x14ac:dyDescent="0.2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BK6590" s="4"/>
    </row>
    <row r="6591" spans="1:63" ht="12.75" x14ac:dyDescent="0.2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BK6591" s="4"/>
    </row>
    <row r="6592" spans="1:63" ht="12.75" x14ac:dyDescent="0.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BK6592" s="4"/>
    </row>
    <row r="6593" spans="1:63" ht="12.75" x14ac:dyDescent="0.2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BK6593" s="4"/>
    </row>
    <row r="6594" spans="1:63" ht="12.75" x14ac:dyDescent="0.2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BK6594" s="4"/>
    </row>
    <row r="6595" spans="1:63" ht="12.75" x14ac:dyDescent="0.2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BK6595" s="4"/>
    </row>
    <row r="6596" spans="1:63" ht="12.75" x14ac:dyDescent="0.2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BK6596" s="4"/>
    </row>
    <row r="6597" spans="1:63" ht="12.75" x14ac:dyDescent="0.2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BK6597" s="4"/>
    </row>
    <row r="6598" spans="1:63" ht="12.75" x14ac:dyDescent="0.2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BK6598" s="4"/>
    </row>
    <row r="6599" spans="1:63" ht="12.75" x14ac:dyDescent="0.2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BK6599" s="4"/>
    </row>
    <row r="6600" spans="1:63" ht="12.75" x14ac:dyDescent="0.2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BK6600" s="4"/>
    </row>
    <row r="6601" spans="1:63" ht="12.75" x14ac:dyDescent="0.2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BK6601" s="4"/>
    </row>
    <row r="6602" spans="1:63" ht="12.75" x14ac:dyDescent="0.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BK6602" s="4"/>
    </row>
    <row r="6603" spans="1:63" ht="12.75" x14ac:dyDescent="0.2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BK6603" s="4"/>
    </row>
    <row r="6604" spans="1:63" ht="12.75" x14ac:dyDescent="0.2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BK6604" s="4"/>
    </row>
    <row r="6605" spans="1:63" ht="12.75" x14ac:dyDescent="0.2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BK6605" s="4"/>
    </row>
    <row r="6606" spans="1:63" ht="12.75" x14ac:dyDescent="0.2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BK6606" s="4"/>
    </row>
    <row r="6607" spans="1:63" ht="12.75" x14ac:dyDescent="0.2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BK6607" s="4"/>
    </row>
    <row r="6608" spans="1:63" ht="12.75" x14ac:dyDescent="0.2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BK6608" s="4"/>
    </row>
    <row r="6609" spans="1:63" ht="12.75" x14ac:dyDescent="0.2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BK6609" s="4"/>
    </row>
    <row r="6610" spans="1:63" ht="12.75" x14ac:dyDescent="0.2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BK6610" s="4"/>
    </row>
    <row r="6611" spans="1:63" ht="12.75" x14ac:dyDescent="0.2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BK6611" s="4"/>
    </row>
    <row r="6612" spans="1:63" ht="12.75" x14ac:dyDescent="0.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BK6612" s="4"/>
    </row>
    <row r="6613" spans="1:63" ht="12.75" x14ac:dyDescent="0.2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BK6613" s="4"/>
    </row>
    <row r="6614" spans="1:63" ht="12.75" x14ac:dyDescent="0.2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BK6614" s="4"/>
    </row>
    <row r="6615" spans="1:63" ht="12.75" x14ac:dyDescent="0.2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BK6615" s="4"/>
    </row>
    <row r="6616" spans="1:63" ht="12.75" x14ac:dyDescent="0.2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BK6616" s="4"/>
    </row>
    <row r="6617" spans="1:63" ht="12.75" x14ac:dyDescent="0.2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BK6617" s="4"/>
    </row>
    <row r="6618" spans="1:63" ht="12.75" x14ac:dyDescent="0.2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BK6618" s="4"/>
    </row>
    <row r="6619" spans="1:63" ht="12.75" x14ac:dyDescent="0.2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BK6619" s="4"/>
    </row>
    <row r="6620" spans="1:63" ht="12.75" x14ac:dyDescent="0.2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BK6620" s="4"/>
    </row>
    <row r="6621" spans="1:63" ht="12.75" x14ac:dyDescent="0.2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BK6621" s="4"/>
    </row>
    <row r="6622" spans="1:63" ht="12.75" x14ac:dyDescent="0.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BK6622" s="4"/>
    </row>
    <row r="6623" spans="1:63" ht="12.75" x14ac:dyDescent="0.2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BK6623" s="4"/>
    </row>
    <row r="6624" spans="1:63" ht="12.75" x14ac:dyDescent="0.2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BK6624" s="4"/>
    </row>
    <row r="6625" spans="1:63" ht="12.75" x14ac:dyDescent="0.2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BK6625" s="4"/>
    </row>
    <row r="6626" spans="1:63" ht="12.75" x14ac:dyDescent="0.2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BK6626" s="4"/>
    </row>
    <row r="6627" spans="1:63" ht="12.75" x14ac:dyDescent="0.2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BK6627" s="4"/>
    </row>
    <row r="6628" spans="1:63" ht="12.75" x14ac:dyDescent="0.2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BK6628" s="4"/>
    </row>
    <row r="6629" spans="1:63" ht="12.75" x14ac:dyDescent="0.2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BK6629" s="4"/>
    </row>
    <row r="6630" spans="1:63" ht="12.75" x14ac:dyDescent="0.2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BK6630" s="4"/>
    </row>
    <row r="6631" spans="1:63" ht="12.75" x14ac:dyDescent="0.2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BK6631" s="4"/>
    </row>
    <row r="6632" spans="1:63" ht="12.75" x14ac:dyDescent="0.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BK6632" s="4"/>
    </row>
    <row r="6633" spans="1:63" ht="12.75" x14ac:dyDescent="0.2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BK6633" s="4"/>
    </row>
    <row r="6634" spans="1:63" ht="12.75" x14ac:dyDescent="0.2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BK6634" s="4"/>
    </row>
    <row r="6635" spans="1:63" ht="12.75" x14ac:dyDescent="0.2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BK6635" s="4"/>
    </row>
    <row r="6636" spans="1:63" ht="12.75" x14ac:dyDescent="0.2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BK6636" s="4"/>
    </row>
    <row r="6637" spans="1:63" ht="12.75" x14ac:dyDescent="0.2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BK6637" s="4"/>
    </row>
    <row r="6638" spans="1:63" ht="12.75" x14ac:dyDescent="0.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BK6638" s="4"/>
    </row>
    <row r="6639" spans="1:63" ht="12.75" x14ac:dyDescent="0.2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BK6639" s="4"/>
    </row>
    <row r="6640" spans="1:63" ht="12.75" x14ac:dyDescent="0.2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BK6640" s="4"/>
    </row>
    <row r="6641" spans="1:63" ht="12.75" x14ac:dyDescent="0.2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BK6641" s="4"/>
    </row>
    <row r="6642" spans="1:63" ht="12.75" x14ac:dyDescent="0.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BK6642" s="4"/>
    </row>
    <row r="6643" spans="1:63" ht="12.75" x14ac:dyDescent="0.2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BK6643" s="4"/>
    </row>
    <row r="6644" spans="1:63" ht="12.75" x14ac:dyDescent="0.2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BK6644" s="4"/>
    </row>
    <row r="6645" spans="1:63" ht="12.75" x14ac:dyDescent="0.2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BK6645" s="4"/>
    </row>
    <row r="6646" spans="1:63" ht="12.75" x14ac:dyDescent="0.2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BK6646" s="4"/>
    </row>
    <row r="6647" spans="1:63" ht="12.75" x14ac:dyDescent="0.2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BK6647" s="4"/>
    </row>
    <row r="6648" spans="1:63" ht="12.75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BK6648" s="4"/>
    </row>
    <row r="6649" spans="1:63" ht="12.75" x14ac:dyDescent="0.2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BK6649" s="4"/>
    </row>
    <row r="6650" spans="1:63" ht="12.75" x14ac:dyDescent="0.2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BK6650" s="4"/>
    </row>
    <row r="6651" spans="1:63" ht="12.75" x14ac:dyDescent="0.2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BK6651" s="4"/>
    </row>
    <row r="6652" spans="1:63" ht="12.75" x14ac:dyDescent="0.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BK6652" s="4"/>
    </row>
    <row r="6653" spans="1:63" ht="12.75" x14ac:dyDescent="0.2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BK6653" s="4"/>
    </row>
    <row r="6654" spans="1:63" ht="12.75" x14ac:dyDescent="0.2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BK6654" s="4"/>
    </row>
    <row r="6655" spans="1:63" ht="12.75" x14ac:dyDescent="0.2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BK6655" s="4"/>
    </row>
    <row r="6656" spans="1:63" ht="12.75" x14ac:dyDescent="0.2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BK6656" s="4"/>
    </row>
    <row r="6657" spans="1:63" ht="12.75" x14ac:dyDescent="0.2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BK6657" s="4"/>
    </row>
    <row r="6658" spans="1:63" ht="12.75" x14ac:dyDescent="0.2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BK6658" s="4"/>
    </row>
    <row r="6659" spans="1:63" ht="12.75" x14ac:dyDescent="0.2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BK6659" s="4"/>
    </row>
    <row r="6660" spans="1:63" ht="12.75" x14ac:dyDescent="0.2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BK6660" s="4"/>
    </row>
    <row r="6661" spans="1:63" ht="12.75" x14ac:dyDescent="0.2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BK6661" s="4"/>
    </row>
    <row r="6662" spans="1:63" ht="12.75" x14ac:dyDescent="0.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BK6662" s="4"/>
    </row>
    <row r="6663" spans="1:63" ht="12.75" x14ac:dyDescent="0.2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BK6663" s="4"/>
    </row>
    <row r="6664" spans="1:63" ht="12.75" x14ac:dyDescent="0.2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BK6664" s="4"/>
    </row>
    <row r="6665" spans="1:63" ht="12.75" x14ac:dyDescent="0.2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BK6665" s="4"/>
    </row>
    <row r="6666" spans="1:63" ht="12.75" x14ac:dyDescent="0.2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BK6666" s="4"/>
    </row>
    <row r="6667" spans="1:63" ht="12.75" x14ac:dyDescent="0.2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BK6667" s="4"/>
    </row>
    <row r="6668" spans="1:63" ht="12.75" x14ac:dyDescent="0.2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BK6668" s="4"/>
    </row>
    <row r="6669" spans="1:63" ht="12.75" x14ac:dyDescent="0.2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BK6669" s="4"/>
    </row>
    <row r="6670" spans="1:63" ht="12.75" x14ac:dyDescent="0.2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BK6670" s="4"/>
    </row>
    <row r="6671" spans="1:63" ht="12.75" x14ac:dyDescent="0.2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BK6671" s="4"/>
    </row>
    <row r="6672" spans="1:63" ht="12.75" x14ac:dyDescent="0.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BK6672" s="4"/>
    </row>
    <row r="6673" spans="1:63" ht="12.75" x14ac:dyDescent="0.2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BK6673" s="4"/>
    </row>
    <row r="6674" spans="1:63" ht="12.75" x14ac:dyDescent="0.2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BK6674" s="4"/>
    </row>
    <row r="6675" spans="1:63" ht="12.75" x14ac:dyDescent="0.2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BK6675" s="4"/>
    </row>
    <row r="6676" spans="1:63" ht="12.75" x14ac:dyDescent="0.2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BK6676" s="4"/>
    </row>
    <row r="6677" spans="1:63" ht="12.75" x14ac:dyDescent="0.2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BK6677" s="4"/>
    </row>
    <row r="6678" spans="1:63" ht="12.75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BK6678" s="4"/>
    </row>
    <row r="6679" spans="1:63" ht="12.75" x14ac:dyDescent="0.2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BK6679" s="4"/>
    </row>
    <row r="6680" spans="1:63" ht="12.75" x14ac:dyDescent="0.2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BK6680" s="4"/>
    </row>
    <row r="6681" spans="1:63" ht="12.75" x14ac:dyDescent="0.2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BK6681" s="4"/>
    </row>
    <row r="6682" spans="1:63" ht="12.75" x14ac:dyDescent="0.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BK6682" s="4"/>
    </row>
    <row r="6683" spans="1:63" ht="12.75" x14ac:dyDescent="0.2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BK6683" s="4"/>
    </row>
    <row r="6684" spans="1:63" ht="12.75" x14ac:dyDescent="0.2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BK6684" s="4"/>
    </row>
    <row r="6685" spans="1:63" ht="12.75" x14ac:dyDescent="0.2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BK6685" s="4"/>
    </row>
    <row r="6686" spans="1:63" ht="12.75" x14ac:dyDescent="0.2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BK6686" s="4"/>
    </row>
    <row r="6687" spans="1:63" ht="12.75" x14ac:dyDescent="0.2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BK6687" s="4"/>
    </row>
    <row r="6688" spans="1:63" ht="12.75" x14ac:dyDescent="0.2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BK6688" s="4"/>
    </row>
    <row r="6689" spans="1:63" ht="12.75" x14ac:dyDescent="0.2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BK6689" s="4"/>
    </row>
    <row r="6690" spans="1:63" ht="12.75" x14ac:dyDescent="0.2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BK6690" s="4"/>
    </row>
    <row r="6691" spans="1:63" ht="12.75" x14ac:dyDescent="0.2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BK6691" s="4"/>
    </row>
    <row r="6692" spans="1:63" ht="12.75" x14ac:dyDescent="0.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BK6692" s="4"/>
    </row>
    <row r="6693" spans="1:63" ht="12.75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BK6693" s="4"/>
    </row>
    <row r="6694" spans="1:63" ht="12.75" x14ac:dyDescent="0.2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BK6694" s="4"/>
    </row>
    <row r="6695" spans="1:63" ht="12.75" x14ac:dyDescent="0.2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BK6695" s="4"/>
    </row>
    <row r="6696" spans="1:63" ht="12.75" x14ac:dyDescent="0.2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BK6696" s="4"/>
    </row>
    <row r="6697" spans="1:63" ht="12.75" x14ac:dyDescent="0.2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BK6697" s="4"/>
    </row>
    <row r="6698" spans="1:63" ht="12.75" x14ac:dyDescent="0.2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BK6698" s="4"/>
    </row>
    <row r="6699" spans="1:63" ht="12.75" x14ac:dyDescent="0.2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BK6699" s="4"/>
    </row>
    <row r="6700" spans="1:63" ht="12.75" x14ac:dyDescent="0.2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BK6700" s="4"/>
    </row>
    <row r="6701" spans="1:63" ht="12.75" x14ac:dyDescent="0.2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BK6701" s="4"/>
    </row>
    <row r="6702" spans="1:63" ht="12.75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BK6702" s="4"/>
    </row>
    <row r="6703" spans="1:63" ht="12.75" x14ac:dyDescent="0.2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BK6703" s="4"/>
    </row>
    <row r="6704" spans="1:63" ht="12.75" x14ac:dyDescent="0.2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BK6704" s="4"/>
    </row>
    <row r="6705" spans="1:63" ht="12.75" x14ac:dyDescent="0.2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BK6705" s="4"/>
    </row>
    <row r="6706" spans="1:63" ht="12.75" x14ac:dyDescent="0.2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BK6706" s="4"/>
    </row>
    <row r="6707" spans="1:63" ht="12.75" x14ac:dyDescent="0.2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BK6707" s="4"/>
    </row>
    <row r="6708" spans="1:63" ht="12.75" x14ac:dyDescent="0.2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BK6708" s="4"/>
    </row>
    <row r="6709" spans="1:63" ht="12.75" x14ac:dyDescent="0.2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BK6709" s="4"/>
    </row>
    <row r="6710" spans="1:63" ht="12.75" x14ac:dyDescent="0.2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BK6710" s="4"/>
    </row>
    <row r="6711" spans="1:63" ht="12.75" x14ac:dyDescent="0.2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BK6711" s="4"/>
    </row>
    <row r="6712" spans="1:63" ht="12.75" x14ac:dyDescent="0.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BK6712" s="4"/>
    </row>
    <row r="6713" spans="1:63" ht="12.75" x14ac:dyDescent="0.2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BK6713" s="4"/>
    </row>
    <row r="6714" spans="1:63" ht="12.75" x14ac:dyDescent="0.2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BK6714" s="4"/>
    </row>
    <row r="6715" spans="1:63" ht="12.75" x14ac:dyDescent="0.2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BK6715" s="4"/>
    </row>
    <row r="6716" spans="1:63" ht="12.75" x14ac:dyDescent="0.2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BK6716" s="4"/>
    </row>
    <row r="6717" spans="1:63" ht="12.75" x14ac:dyDescent="0.2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BK6717" s="4"/>
    </row>
    <row r="6718" spans="1:63" ht="12.75" x14ac:dyDescent="0.2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BK6718" s="4"/>
    </row>
    <row r="6719" spans="1:63" ht="12.75" x14ac:dyDescent="0.2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BK6719" s="4"/>
    </row>
    <row r="6720" spans="1:63" ht="12.75" x14ac:dyDescent="0.2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BK6720" s="4"/>
    </row>
    <row r="6721" spans="1:63" ht="12.75" x14ac:dyDescent="0.2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BK6721" s="4"/>
    </row>
    <row r="6722" spans="1:63" ht="12.75" x14ac:dyDescent="0.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BK6722" s="4"/>
    </row>
    <row r="6723" spans="1:63" ht="12.75" x14ac:dyDescent="0.2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BK6723" s="4"/>
    </row>
    <row r="6724" spans="1:63" ht="12.75" x14ac:dyDescent="0.2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BK6724" s="4"/>
    </row>
    <row r="6725" spans="1:63" ht="12.75" x14ac:dyDescent="0.2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BK6725" s="4"/>
    </row>
    <row r="6726" spans="1:63" ht="12.75" x14ac:dyDescent="0.2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BK6726" s="4"/>
    </row>
    <row r="6727" spans="1:63" ht="12.75" x14ac:dyDescent="0.2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BK6727" s="4"/>
    </row>
    <row r="6728" spans="1:63" ht="12.75" x14ac:dyDescent="0.2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BK6728" s="4"/>
    </row>
    <row r="6729" spans="1:63" ht="12.75" x14ac:dyDescent="0.2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BK6729" s="4"/>
    </row>
    <row r="6730" spans="1:63" ht="12.75" x14ac:dyDescent="0.2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BK6730" s="4"/>
    </row>
    <row r="6731" spans="1:63" ht="12.75" x14ac:dyDescent="0.2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BK6731" s="4"/>
    </row>
    <row r="6732" spans="1:63" ht="12.75" x14ac:dyDescent="0.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BK6732" s="4"/>
    </row>
    <row r="6733" spans="1:63" ht="12.75" x14ac:dyDescent="0.2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BK6733" s="4"/>
    </row>
    <row r="6734" spans="1:63" ht="12.75" x14ac:dyDescent="0.2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BK6734" s="4"/>
    </row>
    <row r="6735" spans="1:63" ht="12.75" x14ac:dyDescent="0.2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BK6735" s="4"/>
    </row>
    <row r="6736" spans="1:63" ht="12.75" x14ac:dyDescent="0.2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BK6736" s="4"/>
    </row>
    <row r="6737" spans="1:63" ht="12.75" x14ac:dyDescent="0.2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BK6737" s="4"/>
    </row>
    <row r="6738" spans="1:63" ht="12.75" x14ac:dyDescent="0.2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BK6738" s="4"/>
    </row>
    <row r="6739" spans="1:63" ht="12.75" x14ac:dyDescent="0.2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BK6739" s="4"/>
    </row>
    <row r="6740" spans="1:63" ht="12.75" x14ac:dyDescent="0.2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BK6740" s="4"/>
    </row>
    <row r="6741" spans="1:63" ht="12.75" x14ac:dyDescent="0.2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BK6741" s="4"/>
    </row>
    <row r="6742" spans="1:63" ht="12.75" x14ac:dyDescent="0.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BK6742" s="4"/>
    </row>
    <row r="6743" spans="1:63" ht="12.75" x14ac:dyDescent="0.2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BK6743" s="4"/>
    </row>
    <row r="6744" spans="1:63" ht="12.75" x14ac:dyDescent="0.2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BK6744" s="4"/>
    </row>
    <row r="6745" spans="1:63" ht="12.75" x14ac:dyDescent="0.2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BK6745" s="4"/>
    </row>
    <row r="6746" spans="1:63" ht="12.75" x14ac:dyDescent="0.2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BK6746" s="4"/>
    </row>
    <row r="6747" spans="1:63" ht="12.75" x14ac:dyDescent="0.2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BK6747" s="4"/>
    </row>
    <row r="6748" spans="1:63" ht="12.75" x14ac:dyDescent="0.2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BK6748" s="4"/>
    </row>
    <row r="6749" spans="1:63" ht="12.75" x14ac:dyDescent="0.2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BK6749" s="4"/>
    </row>
    <row r="6750" spans="1:63" ht="12.75" x14ac:dyDescent="0.2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BK6750" s="4"/>
    </row>
    <row r="6751" spans="1:63" ht="12.75" x14ac:dyDescent="0.2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BK6751" s="4"/>
    </row>
    <row r="6752" spans="1:63" ht="12.75" x14ac:dyDescent="0.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BK6752" s="4"/>
    </row>
    <row r="6753" spans="1:63" ht="12.75" x14ac:dyDescent="0.2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BK6753" s="4"/>
    </row>
    <row r="6754" spans="1:63" ht="12.75" x14ac:dyDescent="0.2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BK6754" s="4"/>
    </row>
    <row r="6755" spans="1:63" ht="12.75" x14ac:dyDescent="0.2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BK6755" s="4"/>
    </row>
    <row r="6756" spans="1:63" ht="12.75" x14ac:dyDescent="0.2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BK6756" s="4"/>
    </row>
    <row r="6757" spans="1:63" ht="12.75" x14ac:dyDescent="0.2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BK6757" s="4"/>
    </row>
    <row r="6758" spans="1:63" ht="12.75" x14ac:dyDescent="0.2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BK6758" s="4"/>
    </row>
    <row r="6759" spans="1:63" ht="12.75" x14ac:dyDescent="0.2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BK6759" s="4"/>
    </row>
    <row r="6760" spans="1:63" ht="12.75" x14ac:dyDescent="0.2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BK6760" s="4"/>
    </row>
    <row r="6761" spans="1:63" ht="12.75" x14ac:dyDescent="0.2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BK6761" s="4"/>
    </row>
    <row r="6762" spans="1:63" ht="12.75" x14ac:dyDescent="0.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BK6762" s="4"/>
    </row>
    <row r="6763" spans="1:63" ht="12.75" x14ac:dyDescent="0.2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BK6763" s="4"/>
    </row>
    <row r="6764" spans="1:63" ht="12.75" x14ac:dyDescent="0.2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BK6764" s="4"/>
    </row>
    <row r="6765" spans="1:63" ht="12.75" x14ac:dyDescent="0.2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BK6765" s="4"/>
    </row>
    <row r="6766" spans="1:63" ht="12.75" x14ac:dyDescent="0.2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BK6766" s="4"/>
    </row>
    <row r="6767" spans="1:63" ht="12.75" x14ac:dyDescent="0.2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BK6767" s="4"/>
    </row>
    <row r="6768" spans="1:63" ht="12.75" x14ac:dyDescent="0.2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BK6768" s="4"/>
    </row>
    <row r="6769" spans="1:63" ht="12.75" x14ac:dyDescent="0.2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BK6769" s="4"/>
    </row>
    <row r="6770" spans="1:63" ht="12.75" x14ac:dyDescent="0.2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BK6770" s="4"/>
    </row>
    <row r="6771" spans="1:63" ht="12.75" x14ac:dyDescent="0.2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BK6771" s="4"/>
    </row>
    <row r="6772" spans="1:63" ht="12.75" x14ac:dyDescent="0.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BK6772" s="4"/>
    </row>
    <row r="6773" spans="1:63" ht="12.75" x14ac:dyDescent="0.2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BK6773" s="4"/>
    </row>
    <row r="6774" spans="1:63" ht="12.75" x14ac:dyDescent="0.2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BK6774" s="4"/>
    </row>
    <row r="6775" spans="1:63" ht="12.75" x14ac:dyDescent="0.2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BK6775" s="4"/>
    </row>
    <row r="6776" spans="1:63" ht="12.75" x14ac:dyDescent="0.2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BK6776" s="4"/>
    </row>
    <row r="6777" spans="1:63" ht="12.75" x14ac:dyDescent="0.2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BK6777" s="4"/>
    </row>
    <row r="6778" spans="1:63" ht="12.75" x14ac:dyDescent="0.2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BK6778" s="4"/>
    </row>
    <row r="6779" spans="1:63" ht="12.75" x14ac:dyDescent="0.2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BK6779" s="4"/>
    </row>
    <row r="6780" spans="1:63" ht="12.75" x14ac:dyDescent="0.2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BK6780" s="4"/>
    </row>
    <row r="6781" spans="1:63" ht="12.75" x14ac:dyDescent="0.2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BK6781" s="4"/>
    </row>
    <row r="6782" spans="1:63" ht="12.75" x14ac:dyDescent="0.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BK6782" s="4"/>
    </row>
    <row r="6783" spans="1:63" ht="12.75" x14ac:dyDescent="0.2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BK6783" s="4"/>
    </row>
    <row r="6784" spans="1:63" ht="12.75" x14ac:dyDescent="0.2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BK6784" s="4"/>
    </row>
    <row r="6785" spans="1:63" ht="12.75" x14ac:dyDescent="0.2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BK6785" s="4"/>
    </row>
    <row r="6786" spans="1:63" ht="12.75" x14ac:dyDescent="0.2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BK6786" s="4"/>
    </row>
    <row r="6787" spans="1:63" ht="12.75" x14ac:dyDescent="0.2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BK6787" s="4"/>
    </row>
    <row r="6788" spans="1:63" ht="12.75" x14ac:dyDescent="0.2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BK6788" s="4"/>
    </row>
    <row r="6789" spans="1:63" ht="12.75" x14ac:dyDescent="0.2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BK6789" s="4"/>
    </row>
    <row r="6790" spans="1:63" ht="12.75" x14ac:dyDescent="0.2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BK6790" s="4"/>
    </row>
    <row r="6791" spans="1:63" ht="12.75" x14ac:dyDescent="0.2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BK6791" s="4"/>
    </row>
    <row r="6792" spans="1:63" ht="12.75" x14ac:dyDescent="0.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BK6792" s="4"/>
    </row>
    <row r="6793" spans="1:63" ht="12.75" x14ac:dyDescent="0.2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BK6793" s="4"/>
    </row>
    <row r="6794" spans="1:63" ht="12.75" x14ac:dyDescent="0.2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BK6794" s="4"/>
    </row>
    <row r="6795" spans="1:63" ht="12.75" x14ac:dyDescent="0.2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BK6795" s="4"/>
    </row>
    <row r="6796" spans="1:63" ht="12.75" x14ac:dyDescent="0.2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BK6796" s="4"/>
    </row>
    <row r="6797" spans="1:63" ht="12.75" x14ac:dyDescent="0.2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BK6797" s="4"/>
    </row>
    <row r="6798" spans="1:63" ht="12.75" x14ac:dyDescent="0.2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BK6798" s="4"/>
    </row>
    <row r="6799" spans="1:63" ht="12.75" x14ac:dyDescent="0.2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BK6799" s="4"/>
    </row>
    <row r="6800" spans="1:63" ht="12.75" x14ac:dyDescent="0.2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BK6800" s="4"/>
    </row>
    <row r="6801" spans="1:63" ht="12.75" x14ac:dyDescent="0.2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BK6801" s="4"/>
    </row>
    <row r="6802" spans="1:63" ht="12.75" x14ac:dyDescent="0.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BK6802" s="4"/>
    </row>
    <row r="6803" spans="1:63" ht="12.75" x14ac:dyDescent="0.2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BK6803" s="4"/>
    </row>
    <row r="6804" spans="1:63" ht="12.75" x14ac:dyDescent="0.2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BK6804" s="4"/>
    </row>
    <row r="6805" spans="1:63" ht="12.75" x14ac:dyDescent="0.2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BK6805" s="4"/>
    </row>
    <row r="6806" spans="1:63" ht="12.75" x14ac:dyDescent="0.2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BK6806" s="4"/>
    </row>
    <row r="6807" spans="1:63" ht="12.75" x14ac:dyDescent="0.2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BK6807" s="4"/>
    </row>
    <row r="6808" spans="1:63" ht="12.75" x14ac:dyDescent="0.2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BK6808" s="4"/>
    </row>
    <row r="6809" spans="1:63" ht="12.75" x14ac:dyDescent="0.2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BK6809" s="4"/>
    </row>
    <row r="6810" spans="1:63" ht="12.75" x14ac:dyDescent="0.2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BK6810" s="4"/>
    </row>
    <row r="6811" spans="1:63" ht="12.75" x14ac:dyDescent="0.2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BK6811" s="4"/>
    </row>
    <row r="6812" spans="1:63" ht="12.75" x14ac:dyDescent="0.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BK6812" s="4"/>
    </row>
    <row r="6813" spans="1:63" ht="12.75" x14ac:dyDescent="0.2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BK6813" s="4"/>
    </row>
    <row r="6814" spans="1:63" ht="12.75" x14ac:dyDescent="0.2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BK6814" s="4"/>
    </row>
    <row r="6815" spans="1:63" ht="12.75" x14ac:dyDescent="0.2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BK6815" s="4"/>
    </row>
    <row r="6816" spans="1:63" ht="12.75" x14ac:dyDescent="0.2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BK6816" s="4"/>
    </row>
    <row r="6817" spans="1:63" ht="12.75" x14ac:dyDescent="0.2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BK6817" s="4"/>
    </row>
    <row r="6818" spans="1:63" ht="12.75" x14ac:dyDescent="0.2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BK6818" s="4"/>
    </row>
    <row r="6819" spans="1:63" ht="12.75" x14ac:dyDescent="0.2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BK6819" s="4"/>
    </row>
    <row r="6820" spans="1:63" ht="12.75" x14ac:dyDescent="0.2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BK6820" s="4"/>
    </row>
    <row r="6821" spans="1:63" ht="12.75" x14ac:dyDescent="0.2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BK6821" s="4"/>
    </row>
    <row r="6822" spans="1:63" ht="12.75" x14ac:dyDescent="0.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BK6822" s="4"/>
    </row>
    <row r="6823" spans="1:63" ht="12.75" x14ac:dyDescent="0.2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BK6823" s="4"/>
    </row>
    <row r="6824" spans="1:63" ht="12.75" x14ac:dyDescent="0.2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BK6824" s="4"/>
    </row>
    <row r="6825" spans="1:63" ht="12.75" x14ac:dyDescent="0.2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BK6825" s="4"/>
    </row>
    <row r="6826" spans="1:63" ht="12.75" x14ac:dyDescent="0.2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BK6826" s="4"/>
    </row>
    <row r="6827" spans="1:63" ht="12.75" x14ac:dyDescent="0.2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BK6827" s="4"/>
    </row>
    <row r="6828" spans="1:63" ht="12.75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BK6828" s="4"/>
    </row>
    <row r="6829" spans="1:63" ht="12.75" x14ac:dyDescent="0.2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BK6829" s="4"/>
    </row>
    <row r="6830" spans="1:63" ht="12.75" x14ac:dyDescent="0.2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BK6830" s="4"/>
    </row>
    <row r="6831" spans="1:63" ht="12.75" x14ac:dyDescent="0.2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BK6831" s="4"/>
    </row>
    <row r="6832" spans="1:63" ht="12.75" x14ac:dyDescent="0.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BK6832" s="4"/>
    </row>
    <row r="6833" spans="1:63" ht="12.75" x14ac:dyDescent="0.2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BK6833" s="4"/>
    </row>
    <row r="6834" spans="1:63" ht="12.75" x14ac:dyDescent="0.2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BK6834" s="4"/>
    </row>
    <row r="6835" spans="1:63" ht="12.75" x14ac:dyDescent="0.2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BK6835" s="4"/>
    </row>
    <row r="6836" spans="1:63" ht="12.75" x14ac:dyDescent="0.2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BK6836" s="4"/>
    </row>
    <row r="6837" spans="1:63" ht="12.75" x14ac:dyDescent="0.2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BK6837" s="4"/>
    </row>
    <row r="6838" spans="1:63" ht="12.75" x14ac:dyDescent="0.2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BK6838" s="4"/>
    </row>
    <row r="6839" spans="1:63" ht="12.75" x14ac:dyDescent="0.2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BK6839" s="4"/>
    </row>
    <row r="6840" spans="1:63" ht="12.75" x14ac:dyDescent="0.2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BK6840" s="4"/>
    </row>
    <row r="6841" spans="1:63" ht="12.75" x14ac:dyDescent="0.2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BK6841" s="4"/>
    </row>
    <row r="6842" spans="1:63" ht="12.75" x14ac:dyDescent="0.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BK6842" s="4"/>
    </row>
    <row r="6843" spans="1:63" ht="12.75" x14ac:dyDescent="0.2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BK6843" s="4"/>
    </row>
    <row r="6844" spans="1:63" ht="12.75" x14ac:dyDescent="0.2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BK6844" s="4"/>
    </row>
    <row r="6845" spans="1:63" ht="12.75" x14ac:dyDescent="0.2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BK6845" s="4"/>
    </row>
    <row r="6846" spans="1:63" ht="12.75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BK6846" s="4"/>
    </row>
    <row r="6847" spans="1:63" ht="12.75" x14ac:dyDescent="0.2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BK6847" s="4"/>
    </row>
    <row r="6848" spans="1:63" ht="12.75" x14ac:dyDescent="0.2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BK6848" s="4"/>
    </row>
    <row r="6849" spans="1:63" ht="12.75" x14ac:dyDescent="0.2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BK6849" s="4"/>
    </row>
    <row r="6850" spans="1:63" ht="12.75" x14ac:dyDescent="0.2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BK6850" s="4"/>
    </row>
    <row r="6851" spans="1:63" ht="12.75" x14ac:dyDescent="0.2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BK6851" s="4"/>
    </row>
    <row r="6852" spans="1:63" ht="12.75" x14ac:dyDescent="0.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BK6852" s="4"/>
    </row>
    <row r="6853" spans="1:63" ht="12.75" x14ac:dyDescent="0.2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BK6853" s="4"/>
    </row>
    <row r="6854" spans="1:63" ht="12.75" x14ac:dyDescent="0.2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BK6854" s="4"/>
    </row>
    <row r="6855" spans="1:63" ht="12.75" x14ac:dyDescent="0.2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BK6855" s="4"/>
    </row>
    <row r="6856" spans="1:63" ht="12.75" x14ac:dyDescent="0.2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BK6856" s="4"/>
    </row>
    <row r="6857" spans="1:63" ht="12.75" x14ac:dyDescent="0.2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BK6857" s="4"/>
    </row>
    <row r="6858" spans="1:63" ht="12.75" x14ac:dyDescent="0.2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BK6858" s="4"/>
    </row>
    <row r="6859" spans="1:63" ht="12.75" x14ac:dyDescent="0.2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BK6859" s="4"/>
    </row>
    <row r="6860" spans="1:63" ht="12.75" x14ac:dyDescent="0.2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BK6860" s="4"/>
    </row>
    <row r="6861" spans="1:63" ht="12.75" x14ac:dyDescent="0.2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BK6861" s="4"/>
    </row>
    <row r="6862" spans="1:63" ht="12.75" x14ac:dyDescent="0.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BK6862" s="4"/>
    </row>
    <row r="6863" spans="1:63" ht="12.75" x14ac:dyDescent="0.2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BK6863" s="4"/>
    </row>
    <row r="6864" spans="1:63" ht="12.75" x14ac:dyDescent="0.2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BK6864" s="4"/>
    </row>
    <row r="6865" spans="1:63" ht="12.75" x14ac:dyDescent="0.2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BK6865" s="4"/>
    </row>
    <row r="6866" spans="1:63" ht="12.75" x14ac:dyDescent="0.2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BK6866" s="4"/>
    </row>
    <row r="6867" spans="1:63" ht="12.75" x14ac:dyDescent="0.2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BK6867" s="4"/>
    </row>
    <row r="6868" spans="1:63" ht="12.75" x14ac:dyDescent="0.2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BK6868" s="4"/>
    </row>
    <row r="6869" spans="1:63" ht="12.75" x14ac:dyDescent="0.2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BK6869" s="4"/>
    </row>
    <row r="6870" spans="1:63" ht="12.75" x14ac:dyDescent="0.2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BK6870" s="4"/>
    </row>
    <row r="6871" spans="1:63" ht="12.75" x14ac:dyDescent="0.2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BK6871" s="4"/>
    </row>
    <row r="6872" spans="1:63" ht="12.75" x14ac:dyDescent="0.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BK6872" s="4"/>
    </row>
    <row r="6873" spans="1:63" ht="12.75" x14ac:dyDescent="0.2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BK6873" s="4"/>
    </row>
    <row r="6874" spans="1:63" ht="12.75" x14ac:dyDescent="0.2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BK6874" s="4"/>
    </row>
    <row r="6875" spans="1:63" ht="12.75" x14ac:dyDescent="0.2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BK6875" s="4"/>
    </row>
    <row r="6876" spans="1:63" ht="12.75" x14ac:dyDescent="0.2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BK6876" s="4"/>
    </row>
    <row r="6877" spans="1:63" ht="12.75" x14ac:dyDescent="0.2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BK6877" s="4"/>
    </row>
    <row r="6878" spans="1:63" ht="12.75" x14ac:dyDescent="0.2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BK6878" s="4"/>
    </row>
    <row r="6879" spans="1:63" ht="12.75" x14ac:dyDescent="0.2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BK6879" s="4"/>
    </row>
    <row r="6880" spans="1:63" ht="12.75" x14ac:dyDescent="0.2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BK6880" s="4"/>
    </row>
    <row r="6881" spans="1:63" ht="12.75" x14ac:dyDescent="0.2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BK6881" s="4"/>
    </row>
    <row r="6882" spans="1:63" ht="12.75" x14ac:dyDescent="0.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BK6882" s="4"/>
    </row>
    <row r="6883" spans="1:63" ht="12.75" x14ac:dyDescent="0.2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BK6883" s="4"/>
    </row>
    <row r="6884" spans="1:63" ht="12.75" x14ac:dyDescent="0.2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BK6884" s="4"/>
    </row>
    <row r="6885" spans="1:63" ht="12.75" x14ac:dyDescent="0.2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BK6885" s="4"/>
    </row>
    <row r="6886" spans="1:63" ht="12.75" x14ac:dyDescent="0.2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BK6886" s="4"/>
    </row>
    <row r="6887" spans="1:63" ht="12.75" x14ac:dyDescent="0.2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BK6887" s="4"/>
    </row>
    <row r="6888" spans="1:63" ht="12.75" x14ac:dyDescent="0.2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BK6888" s="4"/>
    </row>
    <row r="6889" spans="1:63" ht="12.75" x14ac:dyDescent="0.2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BK6889" s="4"/>
    </row>
    <row r="6890" spans="1:63" ht="12.75" x14ac:dyDescent="0.2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BK6890" s="4"/>
    </row>
    <row r="6891" spans="1:63" ht="12.75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BK6891" s="4"/>
    </row>
    <row r="6892" spans="1:63" ht="12.75" x14ac:dyDescent="0.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BK6892" s="4"/>
    </row>
    <row r="6893" spans="1:63" ht="12.75" x14ac:dyDescent="0.2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BK6893" s="4"/>
    </row>
    <row r="6894" spans="1:63" ht="12.75" x14ac:dyDescent="0.2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BK6894" s="4"/>
    </row>
    <row r="6895" spans="1:63" ht="12.75" x14ac:dyDescent="0.2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BK6895" s="4"/>
    </row>
    <row r="6896" spans="1:63" ht="12.75" x14ac:dyDescent="0.2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BK6896" s="4"/>
    </row>
    <row r="6897" spans="1:63" ht="12.75" x14ac:dyDescent="0.2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BK6897" s="4"/>
    </row>
    <row r="6898" spans="1:63" ht="12.75" x14ac:dyDescent="0.2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BK6898" s="4"/>
    </row>
    <row r="6899" spans="1:63" ht="12.75" x14ac:dyDescent="0.2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BK6899" s="4"/>
    </row>
    <row r="6900" spans="1:63" ht="12.75" x14ac:dyDescent="0.2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BK6900" s="4"/>
    </row>
    <row r="6901" spans="1:63" ht="12.75" x14ac:dyDescent="0.2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BK6901" s="4"/>
    </row>
    <row r="6902" spans="1:63" ht="12.75" x14ac:dyDescent="0.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BK6902" s="4"/>
    </row>
    <row r="6903" spans="1:63" ht="12.75" x14ac:dyDescent="0.2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BK6903" s="4"/>
    </row>
    <row r="6904" spans="1:63" ht="12.75" x14ac:dyDescent="0.2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BK6904" s="4"/>
    </row>
    <row r="6905" spans="1:63" ht="12.75" x14ac:dyDescent="0.2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BK6905" s="4"/>
    </row>
    <row r="6906" spans="1:63" ht="12.75" x14ac:dyDescent="0.2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BK6906" s="4"/>
    </row>
    <row r="6907" spans="1:63" ht="12.75" x14ac:dyDescent="0.2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BK6907" s="4"/>
    </row>
    <row r="6908" spans="1:63" ht="12.75" x14ac:dyDescent="0.2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BK6908" s="4"/>
    </row>
    <row r="6909" spans="1:63" ht="12.75" x14ac:dyDescent="0.2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BK6909" s="4"/>
    </row>
    <row r="6910" spans="1:63" ht="12.75" x14ac:dyDescent="0.2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BK6910" s="4"/>
    </row>
    <row r="6911" spans="1:63" ht="12.75" x14ac:dyDescent="0.2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BK6911" s="4"/>
    </row>
    <row r="6912" spans="1:63" ht="12.75" x14ac:dyDescent="0.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BK6912" s="4"/>
    </row>
    <row r="6913" spans="1:63" ht="12.75" x14ac:dyDescent="0.2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BK6913" s="4"/>
    </row>
    <row r="6914" spans="1:63" ht="12.75" x14ac:dyDescent="0.2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BK6914" s="4"/>
    </row>
    <row r="6915" spans="1:63" ht="12.75" x14ac:dyDescent="0.2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BK6915" s="4"/>
    </row>
    <row r="6916" spans="1:63" ht="12.75" x14ac:dyDescent="0.2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BK6916" s="4"/>
    </row>
    <row r="6917" spans="1:63" ht="12.75" x14ac:dyDescent="0.2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BK6917" s="4"/>
    </row>
    <row r="6918" spans="1:63" ht="12.75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BK6918" s="4"/>
    </row>
    <row r="6919" spans="1:63" ht="12.75" x14ac:dyDescent="0.2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BK6919" s="4"/>
    </row>
    <row r="6920" spans="1:63" ht="12.75" x14ac:dyDescent="0.2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BK6920" s="4"/>
    </row>
    <row r="6921" spans="1:63" ht="12.75" x14ac:dyDescent="0.2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BK6921" s="4"/>
    </row>
    <row r="6922" spans="1:63" ht="12.75" x14ac:dyDescent="0.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BK6922" s="4"/>
    </row>
    <row r="6923" spans="1:63" ht="12.75" x14ac:dyDescent="0.2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BK6923" s="4"/>
    </row>
    <row r="6924" spans="1:63" ht="12.75" x14ac:dyDescent="0.2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BK6924" s="4"/>
    </row>
    <row r="6925" spans="1:63" ht="12.75" x14ac:dyDescent="0.2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BK6925" s="4"/>
    </row>
    <row r="6926" spans="1:63" ht="12.75" x14ac:dyDescent="0.2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BK6926" s="4"/>
    </row>
    <row r="6927" spans="1:63" ht="12.75" x14ac:dyDescent="0.2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BK6927" s="4"/>
    </row>
    <row r="6928" spans="1:63" ht="12.75" x14ac:dyDescent="0.2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BK6928" s="4"/>
    </row>
    <row r="6929" spans="1:63" ht="12.75" x14ac:dyDescent="0.2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BK6929" s="4"/>
    </row>
    <row r="6930" spans="1:63" ht="12.75" x14ac:dyDescent="0.2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BK6930" s="4"/>
    </row>
    <row r="6931" spans="1:63" ht="12.75" x14ac:dyDescent="0.2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BK6931" s="4"/>
    </row>
    <row r="6932" spans="1:63" ht="12.75" x14ac:dyDescent="0.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BK6932" s="4"/>
    </row>
    <row r="6933" spans="1:63" ht="12.75" x14ac:dyDescent="0.2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BK6933" s="4"/>
    </row>
    <row r="6934" spans="1:63" ht="12.75" x14ac:dyDescent="0.2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BK6934" s="4"/>
    </row>
    <row r="6935" spans="1:63" ht="12.75" x14ac:dyDescent="0.2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BK6935" s="4"/>
    </row>
    <row r="6936" spans="1:63" ht="12.75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BK6936" s="4"/>
    </row>
    <row r="6937" spans="1:63" ht="12.75" x14ac:dyDescent="0.2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BK6937" s="4"/>
    </row>
    <row r="6938" spans="1:63" ht="12.75" x14ac:dyDescent="0.2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BK6938" s="4"/>
    </row>
    <row r="6939" spans="1:63" ht="12.75" x14ac:dyDescent="0.2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BK6939" s="4"/>
    </row>
    <row r="6940" spans="1:63" ht="12.75" x14ac:dyDescent="0.2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BK6940" s="4"/>
    </row>
    <row r="6941" spans="1:63" ht="12.75" x14ac:dyDescent="0.2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BK6941" s="4"/>
    </row>
    <row r="6942" spans="1:63" ht="12.75" x14ac:dyDescent="0.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BK6942" s="4"/>
    </row>
    <row r="6943" spans="1:63" ht="12.75" x14ac:dyDescent="0.2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BK6943" s="4"/>
    </row>
    <row r="6944" spans="1:63" ht="12.75" x14ac:dyDescent="0.2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BK6944" s="4"/>
    </row>
    <row r="6945" spans="1:63" ht="12.75" x14ac:dyDescent="0.2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BK6945" s="4"/>
    </row>
    <row r="6946" spans="1:63" ht="12.75" x14ac:dyDescent="0.2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BK6946" s="4"/>
    </row>
    <row r="6947" spans="1:63" ht="12.75" x14ac:dyDescent="0.2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BK6947" s="4"/>
    </row>
    <row r="6948" spans="1:63" ht="12.75" x14ac:dyDescent="0.2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BK6948" s="4"/>
    </row>
    <row r="6949" spans="1:63" ht="12.75" x14ac:dyDescent="0.2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BK6949" s="4"/>
    </row>
    <row r="6950" spans="1:63" ht="12.75" x14ac:dyDescent="0.2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BK6950" s="4"/>
    </row>
    <row r="6951" spans="1:63" ht="12.75" x14ac:dyDescent="0.2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BK6951" s="4"/>
    </row>
    <row r="6952" spans="1:63" ht="12.75" x14ac:dyDescent="0.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BK6952" s="4"/>
    </row>
    <row r="6953" spans="1:63" ht="12.75" x14ac:dyDescent="0.2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BK6953" s="4"/>
    </row>
    <row r="6954" spans="1:63" ht="12.75" x14ac:dyDescent="0.2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BK6954" s="4"/>
    </row>
    <row r="6955" spans="1:63" ht="12.75" x14ac:dyDescent="0.2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BK6955" s="4"/>
    </row>
    <row r="6956" spans="1:63" ht="12.75" x14ac:dyDescent="0.2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BK6956" s="4"/>
    </row>
    <row r="6957" spans="1:63" ht="12.75" x14ac:dyDescent="0.2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BK6957" s="4"/>
    </row>
    <row r="6958" spans="1:63" ht="12.75" x14ac:dyDescent="0.2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BK6958" s="4"/>
    </row>
    <row r="6959" spans="1:63" ht="12.75" x14ac:dyDescent="0.2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BK6959" s="4"/>
    </row>
    <row r="6960" spans="1:63" ht="12.75" x14ac:dyDescent="0.2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BK6960" s="4"/>
    </row>
    <row r="6961" spans="1:63" ht="12.75" x14ac:dyDescent="0.2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BK6961" s="4"/>
    </row>
    <row r="6962" spans="1:63" ht="12.75" x14ac:dyDescent="0.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BK6962" s="4"/>
    </row>
    <row r="6963" spans="1:63" ht="12.75" x14ac:dyDescent="0.2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BK6963" s="4"/>
    </row>
    <row r="6964" spans="1:63" ht="12.75" x14ac:dyDescent="0.2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BK6964" s="4"/>
    </row>
    <row r="6965" spans="1:63" ht="12.75" x14ac:dyDescent="0.2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BK6965" s="4"/>
    </row>
    <row r="6966" spans="1:63" ht="12.75" x14ac:dyDescent="0.2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BK6966" s="4"/>
    </row>
    <row r="6967" spans="1:63" ht="12.75" x14ac:dyDescent="0.2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BK6967" s="4"/>
    </row>
    <row r="6968" spans="1:63" ht="12.75" x14ac:dyDescent="0.2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BK6968" s="4"/>
    </row>
    <row r="6969" spans="1:63" ht="12.75" x14ac:dyDescent="0.2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BK6969" s="4"/>
    </row>
    <row r="6970" spans="1:63" ht="12.75" x14ac:dyDescent="0.2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BK6970" s="4"/>
    </row>
    <row r="6971" spans="1:63" ht="12.75" x14ac:dyDescent="0.2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BK6971" s="4"/>
    </row>
    <row r="6972" spans="1:63" ht="12.75" x14ac:dyDescent="0.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BK6972" s="4"/>
    </row>
    <row r="6973" spans="1:63" ht="12.75" x14ac:dyDescent="0.2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BK6973" s="4"/>
    </row>
    <row r="6974" spans="1:63" ht="12.75" x14ac:dyDescent="0.2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BK6974" s="4"/>
    </row>
    <row r="6975" spans="1:63" ht="12.75" x14ac:dyDescent="0.2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BK6975" s="4"/>
    </row>
    <row r="6976" spans="1:63" ht="12.75" x14ac:dyDescent="0.2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BK6976" s="4"/>
    </row>
    <row r="6977" spans="1:63" ht="12.75" x14ac:dyDescent="0.2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BK6977" s="4"/>
    </row>
    <row r="6978" spans="1:63" ht="12.75" x14ac:dyDescent="0.2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BK6978" s="4"/>
    </row>
    <row r="6979" spans="1:63" ht="12.75" x14ac:dyDescent="0.2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BK6979" s="4"/>
    </row>
    <row r="6980" spans="1:63" ht="12.75" x14ac:dyDescent="0.2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BK6980" s="4"/>
    </row>
    <row r="6981" spans="1:63" ht="12.75" x14ac:dyDescent="0.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BK6981" s="4"/>
    </row>
    <row r="6982" spans="1:63" ht="12.75" x14ac:dyDescent="0.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BK6982" s="4"/>
    </row>
    <row r="6983" spans="1:63" ht="12.75" x14ac:dyDescent="0.2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BK6983" s="4"/>
    </row>
    <row r="6984" spans="1:63" ht="12.75" x14ac:dyDescent="0.2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BK6984" s="4"/>
    </row>
    <row r="6985" spans="1:63" ht="12.75" x14ac:dyDescent="0.2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BK6985" s="4"/>
    </row>
    <row r="6986" spans="1:63" ht="12.75" x14ac:dyDescent="0.2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BK6986" s="4"/>
    </row>
    <row r="6987" spans="1:63" ht="12.75" x14ac:dyDescent="0.2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BK6987" s="4"/>
    </row>
    <row r="6988" spans="1:63" ht="12.75" x14ac:dyDescent="0.2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BK6988" s="4"/>
    </row>
    <row r="6989" spans="1:63" ht="12.75" x14ac:dyDescent="0.2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BK6989" s="4"/>
    </row>
    <row r="6990" spans="1:63" ht="12.75" x14ac:dyDescent="0.2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BK6990" s="4"/>
    </row>
    <row r="6991" spans="1:63" ht="12.75" x14ac:dyDescent="0.2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BK6991" s="4"/>
    </row>
    <row r="6992" spans="1:63" ht="12.75" x14ac:dyDescent="0.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BK6992" s="4"/>
    </row>
    <row r="6993" spans="1:63" ht="12.75" x14ac:dyDescent="0.2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BK6993" s="4"/>
    </row>
    <row r="6994" spans="1:63" ht="12.75" x14ac:dyDescent="0.2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BK6994" s="4"/>
    </row>
    <row r="6995" spans="1:63" ht="12.75" x14ac:dyDescent="0.2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BK6995" s="4"/>
    </row>
    <row r="6996" spans="1:63" ht="12.75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BK6996" s="4"/>
    </row>
    <row r="6997" spans="1:63" ht="12.75" x14ac:dyDescent="0.2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BK6997" s="4"/>
    </row>
    <row r="6998" spans="1:63" ht="12.75" x14ac:dyDescent="0.2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BK6998" s="4"/>
    </row>
    <row r="6999" spans="1:63" ht="12.75" x14ac:dyDescent="0.2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BK6999" s="4"/>
    </row>
    <row r="7000" spans="1:63" ht="12.75" x14ac:dyDescent="0.2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BK7000" s="4"/>
    </row>
    <row r="7001" spans="1:63" ht="12.75" x14ac:dyDescent="0.2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BK7001" s="4"/>
    </row>
    <row r="7002" spans="1:63" ht="12.75" x14ac:dyDescent="0.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BK7002" s="4"/>
    </row>
    <row r="7003" spans="1:63" ht="12.75" x14ac:dyDescent="0.2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BK7003" s="4"/>
    </row>
    <row r="7004" spans="1:63" ht="12.75" x14ac:dyDescent="0.2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BK7004" s="4"/>
    </row>
    <row r="7005" spans="1:63" ht="12.75" x14ac:dyDescent="0.2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BK7005" s="4"/>
    </row>
    <row r="7006" spans="1:63" ht="12.75" x14ac:dyDescent="0.2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BK7006" s="4"/>
    </row>
    <row r="7007" spans="1:63" ht="12.75" x14ac:dyDescent="0.2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BK7007" s="4"/>
    </row>
    <row r="7008" spans="1:63" ht="12.75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BK7008" s="4"/>
    </row>
    <row r="7009" spans="1:63" ht="12.75" x14ac:dyDescent="0.2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BK7009" s="4"/>
    </row>
    <row r="7010" spans="1:63" ht="12.75" x14ac:dyDescent="0.2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BK7010" s="4"/>
    </row>
    <row r="7011" spans="1:63" ht="12.75" x14ac:dyDescent="0.2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BK7011" s="4"/>
    </row>
    <row r="7012" spans="1:63" ht="12.75" x14ac:dyDescent="0.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BK7012" s="4"/>
    </row>
    <row r="7013" spans="1:63" ht="12.75" x14ac:dyDescent="0.2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BK7013" s="4"/>
    </row>
    <row r="7014" spans="1:63" ht="12.75" x14ac:dyDescent="0.2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BK7014" s="4"/>
    </row>
    <row r="7015" spans="1:63" ht="12.75" x14ac:dyDescent="0.2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BK7015" s="4"/>
    </row>
    <row r="7016" spans="1:63" ht="12.75" x14ac:dyDescent="0.2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BK7016" s="4"/>
    </row>
    <row r="7017" spans="1:63" ht="12.75" x14ac:dyDescent="0.2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BK7017" s="4"/>
    </row>
    <row r="7018" spans="1:63" ht="12.75" x14ac:dyDescent="0.2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BK7018" s="4"/>
    </row>
    <row r="7019" spans="1:63" ht="12.75" x14ac:dyDescent="0.2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BK7019" s="4"/>
    </row>
    <row r="7020" spans="1:63" ht="12.75" x14ac:dyDescent="0.2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BK7020" s="4"/>
    </row>
    <row r="7021" spans="1:63" ht="12.75" x14ac:dyDescent="0.2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BK7021" s="4"/>
    </row>
    <row r="7022" spans="1:63" ht="12.75" x14ac:dyDescent="0.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BK7022" s="4"/>
    </row>
    <row r="7023" spans="1:63" ht="12.75" x14ac:dyDescent="0.2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BK7023" s="4"/>
    </row>
    <row r="7024" spans="1:63" ht="12.75" x14ac:dyDescent="0.2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BK7024" s="4"/>
    </row>
    <row r="7025" spans="1:63" ht="12.75" x14ac:dyDescent="0.2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BK7025" s="4"/>
    </row>
    <row r="7026" spans="1:63" ht="12.75" x14ac:dyDescent="0.2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BK7026" s="4"/>
    </row>
    <row r="7027" spans="1:63" ht="12.75" x14ac:dyDescent="0.2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BK7027" s="4"/>
    </row>
    <row r="7028" spans="1:63" ht="12.75" x14ac:dyDescent="0.2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BK7028" s="4"/>
    </row>
    <row r="7029" spans="1:63" ht="12.75" x14ac:dyDescent="0.2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BK7029" s="4"/>
    </row>
    <row r="7030" spans="1:63" ht="12.75" x14ac:dyDescent="0.2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BK7030" s="4"/>
    </row>
    <row r="7031" spans="1:63" ht="12.75" x14ac:dyDescent="0.2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BK7031" s="4"/>
    </row>
    <row r="7032" spans="1:63" ht="12.75" x14ac:dyDescent="0.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BK7032" s="4"/>
    </row>
    <row r="7033" spans="1:63" ht="12.75" x14ac:dyDescent="0.2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BK7033" s="4"/>
    </row>
    <row r="7034" spans="1:63" ht="12.75" x14ac:dyDescent="0.2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BK7034" s="4"/>
    </row>
    <row r="7035" spans="1:63" ht="12.75" x14ac:dyDescent="0.2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BK7035" s="4"/>
    </row>
    <row r="7036" spans="1:63" ht="12.75" x14ac:dyDescent="0.2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BK7036" s="4"/>
    </row>
    <row r="7037" spans="1:63" ht="12.75" x14ac:dyDescent="0.2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BK7037" s="4"/>
    </row>
    <row r="7038" spans="1:63" ht="12.75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BK7038" s="4"/>
    </row>
    <row r="7039" spans="1:63" ht="12.75" x14ac:dyDescent="0.2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BK7039" s="4"/>
    </row>
    <row r="7040" spans="1:63" ht="12.75" x14ac:dyDescent="0.2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BK7040" s="4"/>
    </row>
    <row r="7041" spans="1:63" ht="12.75" x14ac:dyDescent="0.2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BK7041" s="4"/>
    </row>
    <row r="7042" spans="1:63" ht="12.75" x14ac:dyDescent="0.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BK7042" s="4"/>
    </row>
    <row r="7043" spans="1:63" ht="12.75" x14ac:dyDescent="0.2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BK7043" s="4"/>
    </row>
    <row r="7044" spans="1:63" ht="12.75" x14ac:dyDescent="0.2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BK7044" s="4"/>
    </row>
    <row r="7045" spans="1:63" ht="12.75" x14ac:dyDescent="0.2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BK7045" s="4"/>
    </row>
    <row r="7046" spans="1:63" ht="12.75" x14ac:dyDescent="0.2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BK7046" s="4"/>
    </row>
    <row r="7047" spans="1:63" ht="12.75" x14ac:dyDescent="0.2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BK7047" s="4"/>
    </row>
    <row r="7048" spans="1:63" ht="12.75" x14ac:dyDescent="0.2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BK7048" s="4"/>
    </row>
    <row r="7049" spans="1:63" ht="12.75" x14ac:dyDescent="0.2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BK7049" s="4"/>
    </row>
    <row r="7050" spans="1:63" ht="12.75" x14ac:dyDescent="0.2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BK7050" s="4"/>
    </row>
    <row r="7051" spans="1:63" ht="12.75" x14ac:dyDescent="0.2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BK7051" s="4"/>
    </row>
    <row r="7052" spans="1:63" ht="12.75" x14ac:dyDescent="0.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BK7052" s="4"/>
    </row>
    <row r="7053" spans="1:63" ht="12.75" x14ac:dyDescent="0.2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BK7053" s="4"/>
    </row>
    <row r="7054" spans="1:63" ht="12.75" x14ac:dyDescent="0.2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BK7054" s="4"/>
    </row>
    <row r="7055" spans="1:63" ht="12.75" x14ac:dyDescent="0.2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BK7055" s="4"/>
    </row>
    <row r="7056" spans="1:63" ht="12.75" x14ac:dyDescent="0.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BK7056" s="4"/>
    </row>
    <row r="7057" spans="1:63" ht="12.75" x14ac:dyDescent="0.2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BK7057" s="4"/>
    </row>
    <row r="7058" spans="1:63" ht="12.75" x14ac:dyDescent="0.2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BK7058" s="4"/>
    </row>
    <row r="7059" spans="1:63" ht="12.75" x14ac:dyDescent="0.2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BK7059" s="4"/>
    </row>
    <row r="7060" spans="1:63" ht="12.75" x14ac:dyDescent="0.2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BK7060" s="4"/>
    </row>
    <row r="7061" spans="1:63" ht="12.75" x14ac:dyDescent="0.2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BK7061" s="4"/>
    </row>
    <row r="7062" spans="1:63" ht="12.75" x14ac:dyDescent="0.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BK7062" s="4"/>
    </row>
    <row r="7063" spans="1:63" ht="12.75" x14ac:dyDescent="0.2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BK7063" s="4"/>
    </row>
    <row r="7064" spans="1:63" ht="12.75" x14ac:dyDescent="0.2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BK7064" s="4"/>
    </row>
    <row r="7065" spans="1:63" ht="12.75" x14ac:dyDescent="0.2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BK7065" s="4"/>
    </row>
    <row r="7066" spans="1:63" ht="12.75" x14ac:dyDescent="0.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BK7066" s="4"/>
    </row>
    <row r="7067" spans="1:63" ht="12.75" x14ac:dyDescent="0.2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BK7067" s="4"/>
    </row>
    <row r="7068" spans="1:63" ht="12.75" x14ac:dyDescent="0.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BK7068" s="4"/>
    </row>
    <row r="7069" spans="1:63" ht="12.75" x14ac:dyDescent="0.2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BK7069" s="4"/>
    </row>
    <row r="7070" spans="1:63" ht="12.75" x14ac:dyDescent="0.2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BK7070" s="4"/>
    </row>
    <row r="7071" spans="1:63" ht="12.75" x14ac:dyDescent="0.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BK7071" s="4"/>
    </row>
    <row r="7072" spans="1:63" ht="12.75" x14ac:dyDescent="0.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BK7072" s="4"/>
    </row>
    <row r="7073" spans="1:63" ht="12.75" x14ac:dyDescent="0.2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BK7073" s="4"/>
    </row>
    <row r="7074" spans="1:63" ht="12.75" x14ac:dyDescent="0.2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BK7074" s="4"/>
    </row>
    <row r="7075" spans="1:63" ht="12.75" x14ac:dyDescent="0.2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BK7075" s="4"/>
    </row>
    <row r="7076" spans="1:63" ht="12.75" x14ac:dyDescent="0.2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BK7076" s="4"/>
    </row>
    <row r="7077" spans="1:63" ht="12.75" x14ac:dyDescent="0.2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BK7077" s="4"/>
    </row>
    <row r="7078" spans="1:63" ht="12.75" x14ac:dyDescent="0.2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BK7078" s="4"/>
    </row>
    <row r="7079" spans="1:63" ht="12.75" x14ac:dyDescent="0.2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BK7079" s="4"/>
    </row>
    <row r="7080" spans="1:63" ht="12.75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BK7080" s="4"/>
    </row>
    <row r="7081" spans="1:63" ht="12.75" x14ac:dyDescent="0.2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BK7081" s="4"/>
    </row>
    <row r="7082" spans="1:63" ht="12.75" x14ac:dyDescent="0.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BK7082" s="4"/>
    </row>
    <row r="7083" spans="1:63" ht="12.75" x14ac:dyDescent="0.2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BK7083" s="4"/>
    </row>
    <row r="7084" spans="1:63" ht="12.75" x14ac:dyDescent="0.2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BK7084" s="4"/>
    </row>
    <row r="7085" spans="1:63" ht="12.75" x14ac:dyDescent="0.2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BK7085" s="4"/>
    </row>
    <row r="7086" spans="1:63" ht="12.75" x14ac:dyDescent="0.2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BK7086" s="4"/>
    </row>
    <row r="7087" spans="1:63" ht="12.75" x14ac:dyDescent="0.2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BK7087" s="4"/>
    </row>
    <row r="7088" spans="1:63" ht="12.75" x14ac:dyDescent="0.2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BK7088" s="4"/>
    </row>
    <row r="7089" spans="1:63" ht="12.75" x14ac:dyDescent="0.2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BK7089" s="4"/>
    </row>
    <row r="7090" spans="1:63" ht="12.75" x14ac:dyDescent="0.2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BK7090" s="4"/>
    </row>
    <row r="7091" spans="1:63" ht="12.75" x14ac:dyDescent="0.2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BK7091" s="4"/>
    </row>
    <row r="7092" spans="1:63" ht="12.75" x14ac:dyDescent="0.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BK7092" s="4"/>
    </row>
    <row r="7093" spans="1:63" ht="12.75" x14ac:dyDescent="0.2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BK7093" s="4"/>
    </row>
    <row r="7094" spans="1:63" ht="12.75" x14ac:dyDescent="0.2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BK7094" s="4"/>
    </row>
    <row r="7095" spans="1:63" ht="12.75" x14ac:dyDescent="0.2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BK7095" s="4"/>
    </row>
    <row r="7096" spans="1:63" ht="12.75" x14ac:dyDescent="0.2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BK7096" s="4"/>
    </row>
    <row r="7097" spans="1:63" ht="12.75" x14ac:dyDescent="0.2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BK7097" s="4"/>
    </row>
    <row r="7098" spans="1:63" ht="12.75" x14ac:dyDescent="0.2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BK7098" s="4"/>
    </row>
    <row r="7099" spans="1:63" ht="12.75" x14ac:dyDescent="0.2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BK7099" s="4"/>
    </row>
    <row r="7100" spans="1:63" ht="12.75" x14ac:dyDescent="0.2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BK7100" s="4"/>
    </row>
    <row r="7101" spans="1:63" ht="12.75" x14ac:dyDescent="0.2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BK7101" s="4"/>
    </row>
    <row r="7102" spans="1:63" ht="12.75" x14ac:dyDescent="0.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BK7102" s="4"/>
    </row>
    <row r="7103" spans="1:63" ht="12.75" x14ac:dyDescent="0.2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BK7103" s="4"/>
    </row>
    <row r="7104" spans="1:63" ht="12.75" x14ac:dyDescent="0.2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BK7104" s="4"/>
    </row>
    <row r="7105" spans="1:63" ht="12.75" x14ac:dyDescent="0.2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BK7105" s="4"/>
    </row>
    <row r="7106" spans="1:63" ht="12.75" x14ac:dyDescent="0.2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BK7106" s="4"/>
    </row>
    <row r="7107" spans="1:63" ht="12.75" x14ac:dyDescent="0.2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BK7107" s="4"/>
    </row>
    <row r="7108" spans="1:63" ht="12.75" x14ac:dyDescent="0.2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BK7108" s="4"/>
    </row>
    <row r="7109" spans="1:63" ht="12.75" x14ac:dyDescent="0.2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BK7109" s="4"/>
    </row>
    <row r="7110" spans="1:63" ht="12.75" x14ac:dyDescent="0.2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BK7110" s="4"/>
    </row>
    <row r="7111" spans="1:63" ht="12.75" x14ac:dyDescent="0.2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BK7111" s="4"/>
    </row>
    <row r="7112" spans="1:63" ht="12.75" x14ac:dyDescent="0.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BK7112" s="4"/>
    </row>
    <row r="7113" spans="1:63" ht="12.75" x14ac:dyDescent="0.2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BK7113" s="4"/>
    </row>
    <row r="7114" spans="1:63" ht="12.75" x14ac:dyDescent="0.2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BK7114" s="4"/>
    </row>
    <row r="7115" spans="1:63" ht="12.75" x14ac:dyDescent="0.2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BK7115" s="4"/>
    </row>
    <row r="7116" spans="1:63" ht="12.75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BK7116" s="4"/>
    </row>
    <row r="7117" spans="1:63" ht="12.75" x14ac:dyDescent="0.2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BK7117" s="4"/>
    </row>
    <row r="7118" spans="1:63" ht="12.75" x14ac:dyDescent="0.2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BK7118" s="4"/>
    </row>
    <row r="7119" spans="1:63" ht="12.75" x14ac:dyDescent="0.2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BK7119" s="4"/>
    </row>
    <row r="7120" spans="1:63" ht="12.75" x14ac:dyDescent="0.2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BK7120" s="4"/>
    </row>
    <row r="7121" spans="1:63" ht="12.75" x14ac:dyDescent="0.2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BK7121" s="4"/>
    </row>
    <row r="7122" spans="1:63" ht="12.75" x14ac:dyDescent="0.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BK7122" s="4"/>
    </row>
    <row r="7123" spans="1:63" ht="12.75" x14ac:dyDescent="0.2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BK7123" s="4"/>
    </row>
    <row r="7124" spans="1:63" ht="12.75" x14ac:dyDescent="0.2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BK7124" s="4"/>
    </row>
    <row r="7125" spans="1:63" ht="12.75" x14ac:dyDescent="0.2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BK7125" s="4"/>
    </row>
    <row r="7126" spans="1:63" ht="12.75" x14ac:dyDescent="0.2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BK7126" s="4"/>
    </row>
    <row r="7127" spans="1:63" ht="12.75" x14ac:dyDescent="0.2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BK7127" s="4"/>
    </row>
    <row r="7128" spans="1:63" ht="12.75" x14ac:dyDescent="0.2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BK7128" s="4"/>
    </row>
    <row r="7129" spans="1:63" ht="12.75" x14ac:dyDescent="0.2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BK7129" s="4"/>
    </row>
    <row r="7130" spans="1:63" ht="12.75" x14ac:dyDescent="0.2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BK7130" s="4"/>
    </row>
    <row r="7131" spans="1:63" ht="12.75" x14ac:dyDescent="0.2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BK7131" s="4"/>
    </row>
    <row r="7132" spans="1:63" ht="12.75" x14ac:dyDescent="0.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BK7132" s="4"/>
    </row>
    <row r="7133" spans="1:63" ht="12.75" x14ac:dyDescent="0.2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BK7133" s="4"/>
    </row>
    <row r="7134" spans="1:63" ht="12.75" x14ac:dyDescent="0.2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BK7134" s="4"/>
    </row>
    <row r="7135" spans="1:63" ht="12.75" x14ac:dyDescent="0.2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BK7135" s="4"/>
    </row>
    <row r="7136" spans="1:63" ht="12.75" x14ac:dyDescent="0.2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BK7136" s="4"/>
    </row>
    <row r="7137" spans="1:63" ht="12.75" x14ac:dyDescent="0.2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BK7137" s="4"/>
    </row>
    <row r="7138" spans="1:63" ht="12.75" x14ac:dyDescent="0.2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BK7138" s="4"/>
    </row>
    <row r="7139" spans="1:63" ht="12.75" x14ac:dyDescent="0.2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BK7139" s="4"/>
    </row>
    <row r="7140" spans="1:63" ht="12.75" x14ac:dyDescent="0.2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BK7140" s="4"/>
    </row>
    <row r="7141" spans="1:63" ht="12.75" x14ac:dyDescent="0.2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BK7141" s="4"/>
    </row>
    <row r="7142" spans="1:63" ht="12.75" x14ac:dyDescent="0.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BK7142" s="4"/>
    </row>
    <row r="7143" spans="1:63" ht="12.75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BK7143" s="4"/>
    </row>
    <row r="7144" spans="1:63" ht="12.75" x14ac:dyDescent="0.2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BK7144" s="4"/>
    </row>
    <row r="7145" spans="1:63" ht="12.75" x14ac:dyDescent="0.2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BK7145" s="4"/>
    </row>
    <row r="7146" spans="1:63" ht="12.75" x14ac:dyDescent="0.2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BK7146" s="4"/>
    </row>
    <row r="7147" spans="1:63" ht="12.75" x14ac:dyDescent="0.2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BK7147" s="4"/>
    </row>
    <row r="7148" spans="1:63" ht="12.75" x14ac:dyDescent="0.2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BK7148" s="4"/>
    </row>
    <row r="7149" spans="1:63" ht="12.75" x14ac:dyDescent="0.2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BK7149" s="4"/>
    </row>
    <row r="7150" spans="1:63" ht="12.75" x14ac:dyDescent="0.2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BK7150" s="4"/>
    </row>
    <row r="7151" spans="1:63" ht="12.75" x14ac:dyDescent="0.2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BK7151" s="4"/>
    </row>
    <row r="7152" spans="1:63" ht="12.75" x14ac:dyDescent="0.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BK7152" s="4"/>
    </row>
    <row r="7153" spans="1:63" ht="12.75" x14ac:dyDescent="0.2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BK7153" s="4"/>
    </row>
    <row r="7154" spans="1:63" ht="12.75" x14ac:dyDescent="0.2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BK7154" s="4"/>
    </row>
    <row r="7155" spans="1:63" ht="12.75" x14ac:dyDescent="0.2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BK7155" s="4"/>
    </row>
    <row r="7156" spans="1:63" ht="12.75" x14ac:dyDescent="0.2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BK7156" s="4"/>
    </row>
    <row r="7157" spans="1:63" ht="12.75" x14ac:dyDescent="0.2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BK7157" s="4"/>
    </row>
    <row r="7158" spans="1:63" ht="12.75" x14ac:dyDescent="0.2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BK7158" s="4"/>
    </row>
    <row r="7159" spans="1:63" ht="12.75" x14ac:dyDescent="0.2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BK7159" s="4"/>
    </row>
    <row r="7160" spans="1:63" ht="12.75" x14ac:dyDescent="0.2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BK7160" s="4"/>
    </row>
    <row r="7161" spans="1:63" ht="12.75" x14ac:dyDescent="0.2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BK7161" s="4"/>
    </row>
    <row r="7162" spans="1:63" ht="12.75" x14ac:dyDescent="0.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BK7162" s="4"/>
    </row>
    <row r="7163" spans="1:63" ht="12.75" x14ac:dyDescent="0.2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BK7163" s="4"/>
    </row>
    <row r="7164" spans="1:63" ht="12.75" x14ac:dyDescent="0.2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BK7164" s="4"/>
    </row>
    <row r="7165" spans="1:63" ht="12.75" x14ac:dyDescent="0.2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BK7165" s="4"/>
    </row>
    <row r="7166" spans="1:63" ht="12.75" x14ac:dyDescent="0.2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BK7166" s="4"/>
    </row>
    <row r="7167" spans="1:63" ht="12.75" x14ac:dyDescent="0.2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BK7167" s="4"/>
    </row>
    <row r="7168" spans="1:63" ht="12.75" x14ac:dyDescent="0.2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BK7168" s="4"/>
    </row>
    <row r="7169" spans="1:63" ht="12.75" x14ac:dyDescent="0.2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BK7169" s="4"/>
    </row>
    <row r="7170" spans="1:63" ht="12.75" x14ac:dyDescent="0.2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BK7170" s="4"/>
    </row>
    <row r="7171" spans="1:63" ht="12.75" x14ac:dyDescent="0.2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BK7171" s="4"/>
    </row>
    <row r="7172" spans="1:63" ht="12.75" x14ac:dyDescent="0.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BK7172" s="4"/>
    </row>
    <row r="7173" spans="1:63" ht="12.75" x14ac:dyDescent="0.2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BK7173" s="4"/>
    </row>
    <row r="7174" spans="1:63" ht="12.75" x14ac:dyDescent="0.2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BK7174" s="4"/>
    </row>
    <row r="7175" spans="1:63" ht="12.75" x14ac:dyDescent="0.2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BK7175" s="4"/>
    </row>
    <row r="7176" spans="1:63" ht="12.75" x14ac:dyDescent="0.2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BK7176" s="4"/>
    </row>
    <row r="7177" spans="1:63" ht="12.75" x14ac:dyDescent="0.2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BK7177" s="4"/>
    </row>
    <row r="7178" spans="1:63" ht="12.75" x14ac:dyDescent="0.2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BK7178" s="4"/>
    </row>
    <row r="7179" spans="1:63" ht="12.75" x14ac:dyDescent="0.2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BK7179" s="4"/>
    </row>
    <row r="7180" spans="1:63" ht="12.75" x14ac:dyDescent="0.2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BK7180" s="4"/>
    </row>
    <row r="7181" spans="1:63" ht="12.75" x14ac:dyDescent="0.2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BK7181" s="4"/>
    </row>
    <row r="7182" spans="1:63" ht="12.75" x14ac:dyDescent="0.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BK7182" s="4"/>
    </row>
    <row r="7183" spans="1:63" ht="12.75" x14ac:dyDescent="0.2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BK7183" s="4"/>
    </row>
    <row r="7184" spans="1:63" ht="12.75" x14ac:dyDescent="0.2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BK7184" s="4"/>
    </row>
    <row r="7185" spans="1:63" ht="12.75" x14ac:dyDescent="0.2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BK7185" s="4"/>
    </row>
    <row r="7186" spans="1:63" ht="12.75" x14ac:dyDescent="0.2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BK7186" s="4"/>
    </row>
    <row r="7187" spans="1:63" ht="12.75" x14ac:dyDescent="0.2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BK7187" s="4"/>
    </row>
    <row r="7188" spans="1:63" ht="12.75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BK7188" s="4"/>
    </row>
    <row r="7189" spans="1:63" ht="12.75" x14ac:dyDescent="0.2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BK7189" s="4"/>
    </row>
    <row r="7190" spans="1:63" ht="12.75" x14ac:dyDescent="0.2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BK7190" s="4"/>
    </row>
    <row r="7191" spans="1:63" ht="12.75" x14ac:dyDescent="0.2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BK7191" s="4"/>
    </row>
    <row r="7192" spans="1:63" ht="12.75" x14ac:dyDescent="0.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BK7192" s="4"/>
    </row>
    <row r="7193" spans="1:63" ht="12.75" x14ac:dyDescent="0.2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BK7193" s="4"/>
    </row>
    <row r="7194" spans="1:63" ht="12.75" x14ac:dyDescent="0.2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BK7194" s="4"/>
    </row>
    <row r="7195" spans="1:63" ht="12.75" x14ac:dyDescent="0.2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BK7195" s="4"/>
    </row>
    <row r="7196" spans="1:63" ht="12.75" x14ac:dyDescent="0.2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BK7196" s="4"/>
    </row>
    <row r="7197" spans="1:63" ht="12.75" x14ac:dyDescent="0.2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BK7197" s="4"/>
    </row>
    <row r="7198" spans="1:63" ht="12.75" x14ac:dyDescent="0.2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BK7198" s="4"/>
    </row>
    <row r="7199" spans="1:63" ht="12.75" x14ac:dyDescent="0.2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BK7199" s="4"/>
    </row>
    <row r="7200" spans="1:63" ht="12.75" x14ac:dyDescent="0.2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BK7200" s="4"/>
    </row>
    <row r="7201" spans="1:63" ht="12.75" x14ac:dyDescent="0.2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BK7201" s="4"/>
    </row>
    <row r="7202" spans="1:63" ht="12.75" x14ac:dyDescent="0.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BK7202" s="4"/>
    </row>
    <row r="7203" spans="1:63" ht="12.75" x14ac:dyDescent="0.2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BK7203" s="4"/>
    </row>
    <row r="7204" spans="1:63" ht="12.75" x14ac:dyDescent="0.2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BK7204" s="4"/>
    </row>
    <row r="7205" spans="1:63" ht="12.75" x14ac:dyDescent="0.2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BK7205" s="4"/>
    </row>
    <row r="7206" spans="1:63" ht="12.75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BK7206" s="4"/>
    </row>
    <row r="7207" spans="1:63" ht="12.75" x14ac:dyDescent="0.2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BK7207" s="4"/>
    </row>
    <row r="7208" spans="1:63" ht="12.75" x14ac:dyDescent="0.2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BK7208" s="4"/>
    </row>
    <row r="7209" spans="1:63" ht="12.75" x14ac:dyDescent="0.2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BK7209" s="4"/>
    </row>
    <row r="7210" spans="1:63" ht="12.75" x14ac:dyDescent="0.2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BK7210" s="4"/>
    </row>
    <row r="7211" spans="1:63" ht="12.75" x14ac:dyDescent="0.2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BK7211" s="4"/>
    </row>
    <row r="7212" spans="1:63" ht="12.75" x14ac:dyDescent="0.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BK7212" s="4"/>
    </row>
    <row r="7213" spans="1:63" ht="12.75" x14ac:dyDescent="0.2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BK7213" s="4"/>
    </row>
    <row r="7214" spans="1:63" ht="12.75" x14ac:dyDescent="0.2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BK7214" s="4"/>
    </row>
    <row r="7215" spans="1:63" ht="12.75" x14ac:dyDescent="0.2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BK7215" s="4"/>
    </row>
    <row r="7216" spans="1:63" ht="12.75" x14ac:dyDescent="0.2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BK7216" s="4"/>
    </row>
    <row r="7217" spans="1:63" ht="12.75" x14ac:dyDescent="0.2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BK7217" s="4"/>
    </row>
    <row r="7218" spans="1:63" ht="12.75" x14ac:dyDescent="0.2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BK7218" s="4"/>
    </row>
    <row r="7219" spans="1:63" ht="12.75" x14ac:dyDescent="0.2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BK7219" s="4"/>
    </row>
    <row r="7220" spans="1:63" ht="12.75" x14ac:dyDescent="0.2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BK7220" s="4"/>
    </row>
    <row r="7221" spans="1:63" ht="12.75" x14ac:dyDescent="0.2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BK7221" s="4"/>
    </row>
    <row r="7222" spans="1:63" ht="12.75" x14ac:dyDescent="0.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BK7222" s="4"/>
    </row>
    <row r="7223" spans="1:63" ht="12.75" x14ac:dyDescent="0.2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BK7223" s="4"/>
    </row>
    <row r="7224" spans="1:63" ht="12.75" x14ac:dyDescent="0.2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BK7224" s="4"/>
    </row>
    <row r="7225" spans="1:63" ht="12.75" x14ac:dyDescent="0.2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BK7225" s="4"/>
    </row>
    <row r="7226" spans="1:63" ht="12.75" x14ac:dyDescent="0.2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BK7226" s="4"/>
    </row>
    <row r="7227" spans="1:63" ht="12.75" x14ac:dyDescent="0.2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BK7227" s="4"/>
    </row>
    <row r="7228" spans="1:63" ht="12.75" x14ac:dyDescent="0.2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BK7228" s="4"/>
    </row>
    <row r="7229" spans="1:63" ht="12.75" x14ac:dyDescent="0.2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BK7229" s="4"/>
    </row>
    <row r="7230" spans="1:63" ht="12.75" x14ac:dyDescent="0.2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BK7230" s="4"/>
    </row>
    <row r="7231" spans="1:63" ht="12.75" x14ac:dyDescent="0.2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BK7231" s="4"/>
    </row>
    <row r="7232" spans="1:63" ht="12.75" x14ac:dyDescent="0.2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BK7232" s="4"/>
    </row>
    <row r="7233" spans="1:63" ht="12.75" x14ac:dyDescent="0.2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BK7233" s="4"/>
    </row>
    <row r="7234" spans="1:63" ht="12.75" x14ac:dyDescent="0.2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BK7234" s="4"/>
    </row>
    <row r="7235" spans="1:63" ht="12.75" x14ac:dyDescent="0.2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BK7235" s="4"/>
    </row>
    <row r="7236" spans="1:63" ht="12.75" x14ac:dyDescent="0.2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BK7236" s="4"/>
    </row>
    <row r="7237" spans="1:63" ht="12.75" x14ac:dyDescent="0.2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BK7237" s="4"/>
    </row>
    <row r="7238" spans="1:63" ht="12.75" x14ac:dyDescent="0.2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BK7238" s="4"/>
    </row>
    <row r="7239" spans="1:63" ht="12.75" x14ac:dyDescent="0.2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BK7239" s="4"/>
    </row>
    <row r="7240" spans="1:63" ht="12.75" x14ac:dyDescent="0.2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BK7240" s="4"/>
    </row>
    <row r="7241" spans="1:63" ht="12.75" x14ac:dyDescent="0.2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BK7241" s="4"/>
    </row>
    <row r="7242" spans="1:63" ht="12.75" x14ac:dyDescent="0.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BK7242" s="4"/>
    </row>
    <row r="7243" spans="1:63" ht="12.75" x14ac:dyDescent="0.2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BK7243" s="4"/>
    </row>
    <row r="7244" spans="1:63" ht="12.75" x14ac:dyDescent="0.2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BK7244" s="4"/>
    </row>
    <row r="7245" spans="1:63" ht="12.75" x14ac:dyDescent="0.2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BK7245" s="4"/>
    </row>
    <row r="7246" spans="1:63" ht="12.75" x14ac:dyDescent="0.2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BK7246" s="4"/>
    </row>
    <row r="7247" spans="1:63" ht="12.75" x14ac:dyDescent="0.2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BK7247" s="4"/>
    </row>
    <row r="7248" spans="1:63" ht="12.75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BK7248" s="4"/>
    </row>
    <row r="7249" spans="1:63" ht="12.75" x14ac:dyDescent="0.2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BK7249" s="4"/>
    </row>
    <row r="7250" spans="1:63" ht="12.75" x14ac:dyDescent="0.2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BK7250" s="4"/>
    </row>
    <row r="7251" spans="1:63" ht="12.75" x14ac:dyDescent="0.2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BK7251" s="4"/>
    </row>
    <row r="7252" spans="1:63" ht="12.75" x14ac:dyDescent="0.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BK7252" s="4"/>
    </row>
    <row r="7253" spans="1:63" ht="12.75" x14ac:dyDescent="0.2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BK7253" s="4"/>
    </row>
    <row r="7254" spans="1:63" ht="12.75" x14ac:dyDescent="0.2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BK7254" s="4"/>
    </row>
    <row r="7255" spans="1:63" ht="12.75" x14ac:dyDescent="0.2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BK7255" s="4"/>
    </row>
    <row r="7256" spans="1:63" ht="12.75" x14ac:dyDescent="0.2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BK7256" s="4"/>
    </row>
    <row r="7257" spans="1:63" ht="12.75" x14ac:dyDescent="0.2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BK7257" s="4"/>
    </row>
    <row r="7258" spans="1:63" ht="12.75" x14ac:dyDescent="0.2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BK7258" s="4"/>
    </row>
    <row r="7259" spans="1:63" ht="12.75" x14ac:dyDescent="0.2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BK7259" s="4"/>
    </row>
    <row r="7260" spans="1:63" ht="12.75" x14ac:dyDescent="0.2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BK7260" s="4"/>
    </row>
    <row r="7261" spans="1:63" ht="12.75" x14ac:dyDescent="0.2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BK7261" s="4"/>
    </row>
    <row r="7262" spans="1:63" ht="12.75" x14ac:dyDescent="0.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BK7262" s="4"/>
    </row>
    <row r="7263" spans="1:63" ht="12.75" x14ac:dyDescent="0.2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BK7263" s="4"/>
    </row>
    <row r="7264" spans="1:63" ht="12.75" x14ac:dyDescent="0.2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BK7264" s="4"/>
    </row>
    <row r="7265" spans="1:63" ht="12.75" x14ac:dyDescent="0.2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BK7265" s="4"/>
    </row>
    <row r="7266" spans="1:63" ht="12.75" x14ac:dyDescent="0.2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BK7266" s="4"/>
    </row>
    <row r="7267" spans="1:63" ht="12.75" x14ac:dyDescent="0.2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BK7267" s="4"/>
    </row>
    <row r="7268" spans="1:63" ht="12.75" x14ac:dyDescent="0.2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BK7268" s="4"/>
    </row>
    <row r="7269" spans="1:63" ht="12.75" x14ac:dyDescent="0.2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BK7269" s="4"/>
    </row>
    <row r="7270" spans="1:63" ht="12.75" x14ac:dyDescent="0.2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BK7270" s="4"/>
    </row>
    <row r="7271" spans="1:63" ht="12.75" x14ac:dyDescent="0.2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BK7271" s="4"/>
    </row>
    <row r="7272" spans="1:63" ht="12.75" x14ac:dyDescent="0.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BK7272" s="4"/>
    </row>
    <row r="7273" spans="1:63" ht="12.75" x14ac:dyDescent="0.2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BK7273" s="4"/>
    </row>
    <row r="7274" spans="1:63" ht="12.75" x14ac:dyDescent="0.2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BK7274" s="4"/>
    </row>
    <row r="7275" spans="1:63" ht="12.75" x14ac:dyDescent="0.2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BK7275" s="4"/>
    </row>
    <row r="7276" spans="1:63" ht="12.75" x14ac:dyDescent="0.2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BK7276" s="4"/>
    </row>
    <row r="7277" spans="1:63" ht="12.75" x14ac:dyDescent="0.2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BK7277" s="4"/>
    </row>
    <row r="7278" spans="1:63" ht="12.75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BK7278" s="4"/>
    </row>
    <row r="7279" spans="1:63" ht="12.75" x14ac:dyDescent="0.2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BK7279" s="4"/>
    </row>
    <row r="7280" spans="1:63" ht="12.75" x14ac:dyDescent="0.2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BK7280" s="4"/>
    </row>
    <row r="7281" spans="1:63" ht="12.75" x14ac:dyDescent="0.2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BK7281" s="4"/>
    </row>
    <row r="7282" spans="1:63" ht="12.75" x14ac:dyDescent="0.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BK7282" s="4"/>
    </row>
    <row r="7283" spans="1:63" ht="12.75" x14ac:dyDescent="0.2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BK7283" s="4"/>
    </row>
    <row r="7284" spans="1:63" ht="12.75" x14ac:dyDescent="0.2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BK7284" s="4"/>
    </row>
    <row r="7285" spans="1:63" ht="12.75" x14ac:dyDescent="0.2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BK7285" s="4"/>
    </row>
    <row r="7286" spans="1:63" ht="12.75" x14ac:dyDescent="0.2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BK7286" s="4"/>
    </row>
    <row r="7287" spans="1:63" ht="12.75" x14ac:dyDescent="0.2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BK7287" s="4"/>
    </row>
    <row r="7288" spans="1:63" ht="12.75" x14ac:dyDescent="0.2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BK7288" s="4"/>
    </row>
    <row r="7289" spans="1:63" ht="12.75" x14ac:dyDescent="0.2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BK7289" s="4"/>
    </row>
    <row r="7290" spans="1:63" ht="12.75" x14ac:dyDescent="0.2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BK7290" s="4"/>
    </row>
    <row r="7291" spans="1:63" ht="12.75" x14ac:dyDescent="0.2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BK7291" s="4"/>
    </row>
    <row r="7292" spans="1:63" ht="12.75" x14ac:dyDescent="0.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BK7292" s="4"/>
    </row>
    <row r="7293" spans="1:63" ht="12.75" x14ac:dyDescent="0.2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BK7293" s="4"/>
    </row>
    <row r="7294" spans="1:63" ht="12.75" x14ac:dyDescent="0.2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BK7294" s="4"/>
    </row>
    <row r="7295" spans="1:63" ht="12.75" x14ac:dyDescent="0.2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BK7295" s="4"/>
    </row>
    <row r="7296" spans="1:63" ht="12.75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BK7296" s="4"/>
    </row>
    <row r="7297" spans="1:63" ht="12.75" x14ac:dyDescent="0.2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BK7297" s="4"/>
    </row>
    <row r="7298" spans="1:63" ht="12.75" x14ac:dyDescent="0.2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BK7298" s="4"/>
    </row>
    <row r="7299" spans="1:63" ht="12.75" x14ac:dyDescent="0.2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BK7299" s="4"/>
    </row>
    <row r="7300" spans="1:63" ht="12.75" x14ac:dyDescent="0.2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BK7300" s="4"/>
    </row>
    <row r="7301" spans="1:63" ht="12.75" x14ac:dyDescent="0.2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BK7301" s="4"/>
    </row>
    <row r="7302" spans="1:63" ht="12.75" x14ac:dyDescent="0.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BK7302" s="4"/>
    </row>
    <row r="7303" spans="1:63" ht="12.75" x14ac:dyDescent="0.2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BK7303" s="4"/>
    </row>
    <row r="7304" spans="1:63" ht="12.75" x14ac:dyDescent="0.2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BK7304" s="4"/>
    </row>
    <row r="7305" spans="1:63" ht="12.75" x14ac:dyDescent="0.2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BK7305" s="4"/>
    </row>
    <row r="7306" spans="1:63" ht="12.75" x14ac:dyDescent="0.2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BK7306" s="4"/>
    </row>
    <row r="7307" spans="1:63" ht="12.75" x14ac:dyDescent="0.2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BK7307" s="4"/>
    </row>
    <row r="7308" spans="1:63" ht="12.75" x14ac:dyDescent="0.2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BK7308" s="4"/>
    </row>
    <row r="7309" spans="1:63" ht="12.75" x14ac:dyDescent="0.2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BK7309" s="4"/>
    </row>
    <row r="7310" spans="1:63" ht="12.75" x14ac:dyDescent="0.2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BK7310" s="4"/>
    </row>
    <row r="7311" spans="1:63" ht="12.75" x14ac:dyDescent="0.2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BK7311" s="4"/>
    </row>
    <row r="7312" spans="1:63" ht="12.75" x14ac:dyDescent="0.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BK7312" s="4"/>
    </row>
    <row r="7313" spans="1:63" ht="12.75" x14ac:dyDescent="0.2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BK7313" s="4"/>
    </row>
    <row r="7314" spans="1:63" ht="12.75" x14ac:dyDescent="0.2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BK7314" s="4"/>
    </row>
    <row r="7315" spans="1:63" ht="12.75" x14ac:dyDescent="0.2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BK7315" s="4"/>
    </row>
    <row r="7316" spans="1:63" ht="12.75" x14ac:dyDescent="0.2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BK7316" s="4"/>
    </row>
    <row r="7317" spans="1:63" ht="12.75" x14ac:dyDescent="0.2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BK7317" s="4"/>
    </row>
    <row r="7318" spans="1:63" ht="12.75" x14ac:dyDescent="0.2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BK7318" s="4"/>
    </row>
    <row r="7319" spans="1:63" ht="12.75" x14ac:dyDescent="0.2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BK7319" s="4"/>
    </row>
    <row r="7320" spans="1:63" ht="12.75" x14ac:dyDescent="0.2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BK7320" s="4"/>
    </row>
    <row r="7321" spans="1:63" ht="12.75" x14ac:dyDescent="0.2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BK7321" s="4"/>
    </row>
    <row r="7322" spans="1:63" ht="12.75" x14ac:dyDescent="0.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BK7322" s="4"/>
    </row>
    <row r="7323" spans="1:63" ht="12.75" x14ac:dyDescent="0.2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BK7323" s="4"/>
    </row>
    <row r="7324" spans="1:63" ht="12.75" x14ac:dyDescent="0.2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BK7324" s="4"/>
    </row>
    <row r="7325" spans="1:63" ht="12.75" x14ac:dyDescent="0.2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BK7325" s="4"/>
    </row>
    <row r="7326" spans="1:63" ht="12.75" x14ac:dyDescent="0.2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BK7326" s="4"/>
    </row>
    <row r="7327" spans="1:63" ht="12.75" x14ac:dyDescent="0.2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BK7327" s="4"/>
    </row>
    <row r="7328" spans="1:63" ht="12.75" x14ac:dyDescent="0.2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BK7328" s="4"/>
    </row>
    <row r="7329" spans="1:63" ht="12.75" x14ac:dyDescent="0.2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BK7329" s="4"/>
    </row>
    <row r="7330" spans="1:63" ht="12.75" x14ac:dyDescent="0.2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BK7330" s="4"/>
    </row>
    <row r="7331" spans="1:63" ht="12.75" x14ac:dyDescent="0.2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BK7331" s="4"/>
    </row>
    <row r="7332" spans="1:63" ht="12.75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BK7332" s="4"/>
    </row>
    <row r="7333" spans="1:63" ht="12.75" x14ac:dyDescent="0.2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BK7333" s="4"/>
    </row>
    <row r="7334" spans="1:63" ht="12.75" x14ac:dyDescent="0.2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BK7334" s="4"/>
    </row>
    <row r="7335" spans="1:63" ht="12.75" x14ac:dyDescent="0.2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BK7335" s="4"/>
    </row>
    <row r="7336" spans="1:63" ht="12.75" x14ac:dyDescent="0.2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BK7336" s="4"/>
    </row>
    <row r="7337" spans="1:63" ht="12.75" x14ac:dyDescent="0.2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BK7337" s="4"/>
    </row>
    <row r="7338" spans="1:63" ht="12.75" x14ac:dyDescent="0.2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BK7338" s="4"/>
    </row>
    <row r="7339" spans="1:63" ht="12.75" x14ac:dyDescent="0.2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BK7339" s="4"/>
    </row>
    <row r="7340" spans="1:63" ht="12.75" x14ac:dyDescent="0.2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BK7340" s="4"/>
    </row>
    <row r="7341" spans="1:63" ht="12.75" x14ac:dyDescent="0.2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BK7341" s="4"/>
    </row>
    <row r="7342" spans="1:63" ht="12.75" x14ac:dyDescent="0.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BK7342" s="4"/>
    </row>
    <row r="7343" spans="1:63" ht="12.75" x14ac:dyDescent="0.2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BK7343" s="4"/>
    </row>
    <row r="7344" spans="1:63" ht="12.75" x14ac:dyDescent="0.2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BK7344" s="4"/>
    </row>
    <row r="7345" spans="1:63" ht="12.75" x14ac:dyDescent="0.2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BK7345" s="4"/>
    </row>
    <row r="7346" spans="1:63" ht="12.75" x14ac:dyDescent="0.2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BK7346" s="4"/>
    </row>
    <row r="7347" spans="1:63" ht="12.75" x14ac:dyDescent="0.2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BK7347" s="4"/>
    </row>
    <row r="7348" spans="1:63" ht="12.75" x14ac:dyDescent="0.2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BK7348" s="4"/>
    </row>
    <row r="7349" spans="1:63" ht="12.75" x14ac:dyDescent="0.2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BK7349" s="4"/>
    </row>
    <row r="7350" spans="1:63" ht="12.75" x14ac:dyDescent="0.2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BK7350" s="4"/>
    </row>
    <row r="7351" spans="1:63" ht="12.75" x14ac:dyDescent="0.2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BK7351" s="4"/>
    </row>
    <row r="7352" spans="1:63" ht="12.75" x14ac:dyDescent="0.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BK7352" s="4"/>
    </row>
    <row r="7353" spans="1:63" ht="12.75" x14ac:dyDescent="0.2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BK7353" s="4"/>
    </row>
    <row r="7354" spans="1:63" ht="12.75" x14ac:dyDescent="0.2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BK7354" s="4"/>
    </row>
    <row r="7355" spans="1:63" ht="12.75" x14ac:dyDescent="0.2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BK7355" s="4"/>
    </row>
    <row r="7356" spans="1:63" ht="12.75" x14ac:dyDescent="0.2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BK7356" s="4"/>
    </row>
    <row r="7357" spans="1:63" ht="12.75" x14ac:dyDescent="0.2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BK7357" s="4"/>
    </row>
    <row r="7358" spans="1:63" ht="12.75" x14ac:dyDescent="0.2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BK7358" s="4"/>
    </row>
    <row r="7359" spans="1:63" ht="12.75" x14ac:dyDescent="0.2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BK7359" s="4"/>
    </row>
    <row r="7360" spans="1:63" ht="12.75" x14ac:dyDescent="0.2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BK7360" s="4"/>
    </row>
    <row r="7361" spans="1:63" ht="12.75" x14ac:dyDescent="0.2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BK7361" s="4"/>
    </row>
    <row r="7362" spans="1:63" ht="12.75" x14ac:dyDescent="0.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BK7362" s="4"/>
    </row>
    <row r="7363" spans="1:63" ht="12.75" x14ac:dyDescent="0.2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BK7363" s="4"/>
    </row>
    <row r="7364" spans="1:63" ht="12.75" x14ac:dyDescent="0.2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BK7364" s="4"/>
    </row>
    <row r="7365" spans="1:63" ht="12.75" x14ac:dyDescent="0.2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BK7365" s="4"/>
    </row>
    <row r="7366" spans="1:63" ht="12.75" x14ac:dyDescent="0.2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BK7366" s="4"/>
    </row>
    <row r="7367" spans="1:63" ht="12.75" x14ac:dyDescent="0.2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BK7367" s="4"/>
    </row>
    <row r="7368" spans="1:63" ht="12.75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BK7368" s="4"/>
    </row>
    <row r="7369" spans="1:63" ht="12.75" x14ac:dyDescent="0.2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BK7369" s="4"/>
    </row>
    <row r="7370" spans="1:63" ht="12.75" x14ac:dyDescent="0.2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BK7370" s="4"/>
    </row>
    <row r="7371" spans="1:63" ht="12.75" x14ac:dyDescent="0.2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BK7371" s="4"/>
    </row>
    <row r="7372" spans="1:63" ht="12.75" x14ac:dyDescent="0.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BK7372" s="4"/>
    </row>
    <row r="7373" spans="1:63" ht="12.75" x14ac:dyDescent="0.2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BK7373" s="4"/>
    </row>
    <row r="7374" spans="1:63" ht="12.75" x14ac:dyDescent="0.2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BK7374" s="4"/>
    </row>
    <row r="7375" spans="1:63" ht="12.75" x14ac:dyDescent="0.2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BK7375" s="4"/>
    </row>
    <row r="7376" spans="1:63" ht="12.75" x14ac:dyDescent="0.2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BK7376" s="4"/>
    </row>
    <row r="7377" spans="1:63" ht="12.75" x14ac:dyDescent="0.2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BK7377" s="4"/>
    </row>
    <row r="7378" spans="1:63" ht="12.75" x14ac:dyDescent="0.2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BK7378" s="4"/>
    </row>
    <row r="7379" spans="1:63" ht="12.75" x14ac:dyDescent="0.2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BK7379" s="4"/>
    </row>
    <row r="7380" spans="1:63" ht="12.75" x14ac:dyDescent="0.2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BK7380" s="4"/>
    </row>
    <row r="7381" spans="1:63" ht="12.75" x14ac:dyDescent="0.2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BK7381" s="4"/>
    </row>
    <row r="7382" spans="1:63" ht="12.75" x14ac:dyDescent="0.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BK7382" s="4"/>
    </row>
    <row r="7383" spans="1:63" ht="12.75" x14ac:dyDescent="0.2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BK7383" s="4"/>
    </row>
    <row r="7384" spans="1:63" ht="12.75" x14ac:dyDescent="0.2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BK7384" s="4"/>
    </row>
    <row r="7385" spans="1:63" ht="12.75" x14ac:dyDescent="0.2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BK7385" s="4"/>
    </row>
    <row r="7386" spans="1:63" ht="12.75" x14ac:dyDescent="0.2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BK7386" s="4"/>
    </row>
    <row r="7387" spans="1:63" ht="12.75" x14ac:dyDescent="0.2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BK7387" s="4"/>
    </row>
    <row r="7388" spans="1:63" ht="12.75" x14ac:dyDescent="0.2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BK7388" s="4"/>
    </row>
    <row r="7389" spans="1:63" ht="12.75" x14ac:dyDescent="0.2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BK7389" s="4"/>
    </row>
    <row r="7390" spans="1:63" ht="12.75" x14ac:dyDescent="0.2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BK7390" s="4"/>
    </row>
    <row r="7391" spans="1:63" ht="12.75" x14ac:dyDescent="0.2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BK7391" s="4"/>
    </row>
    <row r="7392" spans="1:63" ht="12.75" x14ac:dyDescent="0.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BK7392" s="4"/>
    </row>
    <row r="7393" spans="1:63" ht="12.75" x14ac:dyDescent="0.2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BK7393" s="4"/>
    </row>
    <row r="7394" spans="1:63" ht="12.75" x14ac:dyDescent="0.2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BK7394" s="4"/>
    </row>
    <row r="7395" spans="1:63" ht="12.75" x14ac:dyDescent="0.2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BK7395" s="4"/>
    </row>
    <row r="7396" spans="1:63" ht="12.75" x14ac:dyDescent="0.2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BK7396" s="4"/>
    </row>
    <row r="7397" spans="1:63" ht="12.75" x14ac:dyDescent="0.2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BK7397" s="4"/>
    </row>
    <row r="7398" spans="1:63" ht="12.75" x14ac:dyDescent="0.2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BK7398" s="4"/>
    </row>
    <row r="7399" spans="1:63" ht="12.75" x14ac:dyDescent="0.2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BK7399" s="4"/>
    </row>
    <row r="7400" spans="1:63" ht="12.75" x14ac:dyDescent="0.2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BK7400" s="4"/>
    </row>
    <row r="7401" spans="1:63" ht="12.75" x14ac:dyDescent="0.2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BK7401" s="4"/>
    </row>
    <row r="7402" spans="1:63" ht="12.75" x14ac:dyDescent="0.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BK7402" s="4"/>
    </row>
    <row r="7403" spans="1:63" ht="12.75" x14ac:dyDescent="0.2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BK7403" s="4"/>
    </row>
    <row r="7404" spans="1:63" ht="12.75" x14ac:dyDescent="0.2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BK7404" s="4"/>
    </row>
    <row r="7405" spans="1:63" ht="12.75" x14ac:dyDescent="0.2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BK7405" s="4"/>
    </row>
    <row r="7406" spans="1:63" ht="12.75" x14ac:dyDescent="0.2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BK7406" s="4"/>
    </row>
    <row r="7407" spans="1:63" ht="12.75" x14ac:dyDescent="0.2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BK7407" s="4"/>
    </row>
    <row r="7408" spans="1:63" ht="12.75" x14ac:dyDescent="0.2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BK7408" s="4"/>
    </row>
    <row r="7409" spans="1:63" ht="12.75" x14ac:dyDescent="0.2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BK7409" s="4"/>
    </row>
    <row r="7410" spans="1:63" ht="12.75" x14ac:dyDescent="0.2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BK7410" s="4"/>
    </row>
    <row r="7411" spans="1:63" ht="12.75" x14ac:dyDescent="0.2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BK7411" s="4"/>
    </row>
    <row r="7412" spans="1:63" ht="12.75" x14ac:dyDescent="0.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BK7412" s="4"/>
    </row>
    <row r="7413" spans="1:63" ht="12.75" x14ac:dyDescent="0.2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BK7413" s="4"/>
    </row>
    <row r="7414" spans="1:63" ht="12.75" x14ac:dyDescent="0.2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BK7414" s="4"/>
    </row>
    <row r="7415" spans="1:63" ht="12.75" x14ac:dyDescent="0.2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BK7415" s="4"/>
    </row>
    <row r="7416" spans="1:63" ht="12.75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BK7416" s="4"/>
    </row>
    <row r="7417" spans="1:63" ht="12.75" x14ac:dyDescent="0.2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BK7417" s="4"/>
    </row>
    <row r="7418" spans="1:63" ht="12.75" x14ac:dyDescent="0.2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BK7418" s="4"/>
    </row>
    <row r="7419" spans="1:63" ht="12.75" x14ac:dyDescent="0.2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BK7419" s="4"/>
    </row>
    <row r="7420" spans="1:63" ht="12.75" x14ac:dyDescent="0.2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BK7420" s="4"/>
    </row>
    <row r="7421" spans="1:63" ht="12.75" x14ac:dyDescent="0.2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BK7421" s="4"/>
    </row>
    <row r="7422" spans="1:63" ht="12.75" x14ac:dyDescent="0.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BK7422" s="4"/>
    </row>
    <row r="7423" spans="1:63" ht="12.75" x14ac:dyDescent="0.2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BK7423" s="4"/>
    </row>
    <row r="7424" spans="1:63" ht="12.75" x14ac:dyDescent="0.2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BK7424" s="4"/>
    </row>
    <row r="7425" spans="1:63" ht="12.75" x14ac:dyDescent="0.2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BK7425" s="4"/>
    </row>
    <row r="7426" spans="1:63" ht="12.75" x14ac:dyDescent="0.2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BK7426" s="4"/>
    </row>
    <row r="7427" spans="1:63" ht="12.75" x14ac:dyDescent="0.2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BK7427" s="4"/>
    </row>
    <row r="7428" spans="1:63" ht="12.75" x14ac:dyDescent="0.2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BK7428" s="4"/>
    </row>
    <row r="7429" spans="1:63" ht="12.75" x14ac:dyDescent="0.2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BK7429" s="4"/>
    </row>
    <row r="7430" spans="1:63" ht="12.75" x14ac:dyDescent="0.2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BK7430" s="4"/>
    </row>
    <row r="7431" spans="1:63" ht="12.75" x14ac:dyDescent="0.2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BK7431" s="4"/>
    </row>
    <row r="7432" spans="1:63" ht="12.75" x14ac:dyDescent="0.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BK7432" s="4"/>
    </row>
    <row r="7433" spans="1:63" ht="12.75" x14ac:dyDescent="0.2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BK7433" s="4"/>
    </row>
    <row r="7434" spans="1:63" ht="12.75" x14ac:dyDescent="0.2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BK7434" s="4"/>
    </row>
    <row r="7435" spans="1:63" ht="12.75" x14ac:dyDescent="0.2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BK7435" s="4"/>
    </row>
    <row r="7436" spans="1:63" ht="12.75" x14ac:dyDescent="0.2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BK7436" s="4"/>
    </row>
    <row r="7437" spans="1:63" ht="12.75" x14ac:dyDescent="0.2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BK7437" s="4"/>
    </row>
    <row r="7438" spans="1:63" ht="12.75" x14ac:dyDescent="0.2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BK7438" s="4"/>
    </row>
    <row r="7439" spans="1:63" ht="12.75" x14ac:dyDescent="0.2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BK7439" s="4"/>
    </row>
    <row r="7440" spans="1:63" ht="12.75" x14ac:dyDescent="0.2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BK7440" s="4"/>
    </row>
    <row r="7441" spans="1:63" ht="12.75" x14ac:dyDescent="0.2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BK7441" s="4"/>
    </row>
    <row r="7442" spans="1:63" ht="12.75" x14ac:dyDescent="0.2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BK7442" s="4"/>
    </row>
    <row r="7443" spans="1:63" ht="12.75" x14ac:dyDescent="0.2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BK7443" s="4"/>
    </row>
    <row r="7444" spans="1:63" ht="12.75" x14ac:dyDescent="0.2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BK7444" s="4"/>
    </row>
    <row r="7445" spans="1:63" ht="12.75" x14ac:dyDescent="0.2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BK7445" s="4"/>
    </row>
    <row r="7446" spans="1:63" ht="12.75" x14ac:dyDescent="0.2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BK7446" s="4"/>
    </row>
    <row r="7447" spans="1:63" ht="12.75" x14ac:dyDescent="0.2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BK7447" s="4"/>
    </row>
    <row r="7448" spans="1:63" ht="12.75" x14ac:dyDescent="0.2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BK7448" s="4"/>
    </row>
    <row r="7449" spans="1:63" ht="12.75" x14ac:dyDescent="0.2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BK7449" s="4"/>
    </row>
    <row r="7450" spans="1:63" ht="12.75" x14ac:dyDescent="0.2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BK7450" s="4"/>
    </row>
    <row r="7451" spans="1:63" ht="12.75" x14ac:dyDescent="0.2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BK7451" s="4"/>
    </row>
    <row r="7452" spans="1:63" ht="12.75" x14ac:dyDescent="0.2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BK7452" s="4"/>
    </row>
    <row r="7453" spans="1:63" ht="12.75" x14ac:dyDescent="0.2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BK7453" s="4"/>
    </row>
    <row r="7454" spans="1:63" ht="12.75" x14ac:dyDescent="0.2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BK7454" s="4"/>
    </row>
    <row r="7455" spans="1:63" ht="12.75" x14ac:dyDescent="0.2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BK7455" s="4"/>
    </row>
    <row r="7456" spans="1:63" ht="12.75" x14ac:dyDescent="0.2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BK7456" s="4"/>
    </row>
    <row r="7457" spans="1:63" ht="12.75" x14ac:dyDescent="0.2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BK7457" s="4"/>
    </row>
    <row r="7458" spans="1:63" ht="12.75" x14ac:dyDescent="0.2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BK7458" s="4"/>
    </row>
    <row r="7459" spans="1:63" ht="12.75" x14ac:dyDescent="0.2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BK7459" s="4"/>
    </row>
    <row r="7460" spans="1:63" ht="12.75" x14ac:dyDescent="0.2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BK7460" s="4"/>
    </row>
    <row r="7461" spans="1:63" ht="12.75" x14ac:dyDescent="0.2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BK7461" s="4"/>
    </row>
    <row r="7462" spans="1:63" ht="12.75" x14ac:dyDescent="0.2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BK7462" s="4"/>
    </row>
    <row r="7463" spans="1:63" ht="12.75" x14ac:dyDescent="0.2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BK7463" s="4"/>
    </row>
    <row r="7464" spans="1:63" ht="12.75" x14ac:dyDescent="0.2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BK7464" s="4"/>
    </row>
    <row r="7465" spans="1:63" ht="12.75" x14ac:dyDescent="0.2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BK7465" s="4"/>
    </row>
    <row r="7466" spans="1:63" ht="12.75" x14ac:dyDescent="0.2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BK7466" s="4"/>
    </row>
    <row r="7467" spans="1:63" ht="12.75" x14ac:dyDescent="0.2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BK7467" s="4"/>
    </row>
    <row r="7468" spans="1:63" ht="12.75" x14ac:dyDescent="0.2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BK7468" s="4"/>
    </row>
    <row r="7469" spans="1:63" ht="12.75" x14ac:dyDescent="0.2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BK7469" s="4"/>
    </row>
    <row r="7470" spans="1:63" ht="12.75" x14ac:dyDescent="0.2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BK7470" s="4"/>
    </row>
    <row r="7471" spans="1:63" ht="12.75" x14ac:dyDescent="0.2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BK7471" s="4"/>
    </row>
    <row r="7472" spans="1:63" ht="12.75" x14ac:dyDescent="0.2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BK7472" s="4"/>
    </row>
    <row r="7473" spans="1:63" ht="12.75" x14ac:dyDescent="0.2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BK7473" s="4"/>
    </row>
    <row r="7474" spans="1:63" ht="12.75" x14ac:dyDescent="0.2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BK7474" s="4"/>
    </row>
    <row r="7475" spans="1:63" ht="12.75" x14ac:dyDescent="0.2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BK7475" s="4"/>
    </row>
    <row r="7476" spans="1:63" ht="12.75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BK7476" s="4"/>
    </row>
    <row r="7477" spans="1:63" ht="12.75" x14ac:dyDescent="0.2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BK7477" s="4"/>
    </row>
    <row r="7478" spans="1:63" ht="12.75" x14ac:dyDescent="0.2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BK7478" s="4"/>
    </row>
    <row r="7479" spans="1:63" ht="12.75" x14ac:dyDescent="0.2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BK7479" s="4"/>
    </row>
    <row r="7480" spans="1:63" ht="12.75" x14ac:dyDescent="0.2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BK7480" s="4"/>
    </row>
    <row r="7481" spans="1:63" ht="12.75" x14ac:dyDescent="0.2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BK7481" s="4"/>
    </row>
    <row r="7482" spans="1:63" ht="12.75" x14ac:dyDescent="0.2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BK7482" s="4"/>
    </row>
    <row r="7483" spans="1:63" ht="12.75" x14ac:dyDescent="0.2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BK7483" s="4"/>
    </row>
    <row r="7484" spans="1:63" ht="12.75" x14ac:dyDescent="0.2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BK7484" s="4"/>
    </row>
    <row r="7485" spans="1:63" ht="12.75" x14ac:dyDescent="0.2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BK7485" s="4"/>
    </row>
    <row r="7486" spans="1:63" ht="12.75" x14ac:dyDescent="0.2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BK7486" s="4"/>
    </row>
    <row r="7487" spans="1:63" ht="12.75" x14ac:dyDescent="0.2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BK7487" s="4"/>
    </row>
    <row r="7488" spans="1:63" ht="12.75" x14ac:dyDescent="0.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BK7488" s="4"/>
    </row>
    <row r="7489" spans="1:63" ht="12.75" x14ac:dyDescent="0.2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BK7489" s="4"/>
    </row>
    <row r="7490" spans="1:63" ht="12.75" x14ac:dyDescent="0.2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BK7490" s="4"/>
    </row>
    <row r="7491" spans="1:63" ht="12.75" x14ac:dyDescent="0.2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BK7491" s="4"/>
    </row>
    <row r="7492" spans="1:63" ht="12.75" x14ac:dyDescent="0.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BK7492" s="4"/>
    </row>
    <row r="7493" spans="1:63" ht="12.75" x14ac:dyDescent="0.2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BK7493" s="4"/>
    </row>
    <row r="7494" spans="1:63" ht="12.75" x14ac:dyDescent="0.2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BK7494" s="4"/>
    </row>
    <row r="7495" spans="1:63" ht="12.75" x14ac:dyDescent="0.2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BK7495" s="4"/>
    </row>
    <row r="7496" spans="1:63" ht="12.75" x14ac:dyDescent="0.2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BK7496" s="4"/>
    </row>
    <row r="7497" spans="1:63" ht="12.75" x14ac:dyDescent="0.2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BK7497" s="4"/>
    </row>
    <row r="7498" spans="1:63" ht="12.75" x14ac:dyDescent="0.2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BK7498" s="4"/>
    </row>
    <row r="7499" spans="1:63" ht="12.75" x14ac:dyDescent="0.2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BK7499" s="4"/>
    </row>
    <row r="7500" spans="1:63" ht="12.75" x14ac:dyDescent="0.2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BK7500" s="4"/>
    </row>
    <row r="7501" spans="1:63" ht="12.75" x14ac:dyDescent="0.2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BK7501" s="4"/>
    </row>
    <row r="7502" spans="1:63" ht="12.75" x14ac:dyDescent="0.2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BK7502" s="4"/>
    </row>
    <row r="7503" spans="1:63" ht="12.75" x14ac:dyDescent="0.2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BK7503" s="4"/>
    </row>
    <row r="7504" spans="1:63" ht="12.75" x14ac:dyDescent="0.2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BK7504" s="4"/>
    </row>
    <row r="7505" spans="1:63" ht="12.75" x14ac:dyDescent="0.2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BK7505" s="4"/>
    </row>
    <row r="7506" spans="1:63" ht="12.75" x14ac:dyDescent="0.2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BK7506" s="4"/>
    </row>
    <row r="7507" spans="1:63" ht="12.75" x14ac:dyDescent="0.2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BK7507" s="4"/>
    </row>
    <row r="7508" spans="1:63" ht="12.75" x14ac:dyDescent="0.2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BK7508" s="4"/>
    </row>
    <row r="7509" spans="1:63" ht="12.75" x14ac:dyDescent="0.2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BK7509" s="4"/>
    </row>
    <row r="7510" spans="1:63" ht="12.75" x14ac:dyDescent="0.2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BK7510" s="4"/>
    </row>
    <row r="7511" spans="1:63" ht="12.75" x14ac:dyDescent="0.2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BK7511" s="4"/>
    </row>
    <row r="7512" spans="1:63" ht="12.75" x14ac:dyDescent="0.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BK7512" s="4"/>
    </row>
    <row r="7513" spans="1:63" ht="12.75" x14ac:dyDescent="0.2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BK7513" s="4"/>
    </row>
    <row r="7514" spans="1:63" ht="12.75" x14ac:dyDescent="0.2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BK7514" s="4"/>
    </row>
    <row r="7515" spans="1:63" ht="12.75" x14ac:dyDescent="0.2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BK7515" s="4"/>
    </row>
    <row r="7516" spans="1:63" ht="12.75" x14ac:dyDescent="0.2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BK7516" s="4"/>
    </row>
    <row r="7517" spans="1:63" ht="12.75" x14ac:dyDescent="0.2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BK7517" s="4"/>
    </row>
    <row r="7518" spans="1:63" ht="12.75" x14ac:dyDescent="0.2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BK7518" s="4"/>
    </row>
    <row r="7519" spans="1:63" ht="12.75" x14ac:dyDescent="0.2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BK7519" s="4"/>
    </row>
    <row r="7520" spans="1:63" ht="12.75" x14ac:dyDescent="0.2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BK7520" s="4"/>
    </row>
    <row r="7521" spans="1:63" ht="12.75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BK7521" s="4"/>
    </row>
    <row r="7522" spans="1:63" ht="12.75" x14ac:dyDescent="0.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BK7522" s="4"/>
    </row>
    <row r="7523" spans="1:63" ht="12.75" x14ac:dyDescent="0.2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BK7523" s="4"/>
    </row>
    <row r="7524" spans="1:63" ht="12.75" x14ac:dyDescent="0.2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BK7524" s="4"/>
    </row>
    <row r="7525" spans="1:63" ht="12.75" x14ac:dyDescent="0.2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BK7525" s="4"/>
    </row>
    <row r="7526" spans="1:63" ht="12.75" x14ac:dyDescent="0.2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BK7526" s="4"/>
    </row>
    <row r="7527" spans="1:63" ht="12.75" x14ac:dyDescent="0.2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BK7527" s="4"/>
    </row>
    <row r="7528" spans="1:63" ht="12.75" x14ac:dyDescent="0.2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BK7528" s="4"/>
    </row>
    <row r="7529" spans="1:63" ht="12.75" x14ac:dyDescent="0.2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BK7529" s="4"/>
    </row>
    <row r="7530" spans="1:63" ht="12.75" x14ac:dyDescent="0.2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BK7530" s="4"/>
    </row>
    <row r="7531" spans="1:63" ht="12.75" x14ac:dyDescent="0.2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BK7531" s="4"/>
    </row>
    <row r="7532" spans="1:63" ht="12.75" x14ac:dyDescent="0.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BK7532" s="4"/>
    </row>
    <row r="7533" spans="1:63" ht="12.75" x14ac:dyDescent="0.2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BK7533" s="4"/>
    </row>
    <row r="7534" spans="1:63" ht="12.75" x14ac:dyDescent="0.2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BK7534" s="4"/>
    </row>
    <row r="7535" spans="1:63" ht="12.75" x14ac:dyDescent="0.2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BK7535" s="4"/>
    </row>
    <row r="7536" spans="1:63" ht="12.75" x14ac:dyDescent="0.2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BK7536" s="4"/>
    </row>
    <row r="7537" spans="1:63" ht="12.75" x14ac:dyDescent="0.2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BK7537" s="4"/>
    </row>
    <row r="7538" spans="1:63" ht="12.75" x14ac:dyDescent="0.2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BK7538" s="4"/>
    </row>
    <row r="7539" spans="1:63" ht="12.75" x14ac:dyDescent="0.2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BK7539" s="4"/>
    </row>
    <row r="7540" spans="1:63" ht="12.75" x14ac:dyDescent="0.2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BK7540" s="4"/>
    </row>
    <row r="7541" spans="1:63" ht="12.75" x14ac:dyDescent="0.2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BK7541" s="4"/>
    </row>
    <row r="7542" spans="1:63" ht="12.75" x14ac:dyDescent="0.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BK7542" s="4"/>
    </row>
    <row r="7543" spans="1:63" ht="12.75" x14ac:dyDescent="0.2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BK7543" s="4"/>
    </row>
    <row r="7544" spans="1:63" ht="12.75" x14ac:dyDescent="0.2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BK7544" s="4"/>
    </row>
    <row r="7545" spans="1:63" ht="12.75" x14ac:dyDescent="0.2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BK7545" s="4"/>
    </row>
    <row r="7546" spans="1:63" ht="12.75" x14ac:dyDescent="0.2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BK7546" s="4"/>
    </row>
    <row r="7547" spans="1:63" ht="12.75" x14ac:dyDescent="0.2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BK7547" s="4"/>
    </row>
    <row r="7548" spans="1:63" ht="12.75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BK7548" s="4"/>
    </row>
    <row r="7549" spans="1:63" ht="12.75" x14ac:dyDescent="0.2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BK7549" s="4"/>
    </row>
    <row r="7550" spans="1:63" ht="12.75" x14ac:dyDescent="0.2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BK7550" s="4"/>
    </row>
    <row r="7551" spans="1:63" ht="12.75" x14ac:dyDescent="0.2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BK7551" s="4"/>
    </row>
    <row r="7552" spans="1:63" ht="12.75" x14ac:dyDescent="0.2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BK7552" s="4"/>
    </row>
    <row r="7553" spans="1:63" ht="12.75" x14ac:dyDescent="0.2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BK7553" s="4"/>
    </row>
    <row r="7554" spans="1:63" ht="12.75" x14ac:dyDescent="0.2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BK7554" s="4"/>
    </row>
    <row r="7555" spans="1:63" ht="12.75" x14ac:dyDescent="0.2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BK7555" s="4"/>
    </row>
    <row r="7556" spans="1:63" ht="12.75" x14ac:dyDescent="0.2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BK7556" s="4"/>
    </row>
    <row r="7557" spans="1:63" ht="12.75" x14ac:dyDescent="0.2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BK7557" s="4"/>
    </row>
    <row r="7558" spans="1:63" ht="12.75" x14ac:dyDescent="0.2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BK7558" s="4"/>
    </row>
    <row r="7559" spans="1:63" ht="12.75" x14ac:dyDescent="0.2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BK7559" s="4"/>
    </row>
    <row r="7560" spans="1:63" ht="12.75" x14ac:dyDescent="0.2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BK7560" s="4"/>
    </row>
    <row r="7561" spans="1:63" ht="12.75" x14ac:dyDescent="0.2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BK7561" s="4"/>
    </row>
    <row r="7562" spans="1:63" ht="12.75" x14ac:dyDescent="0.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BK7562" s="4"/>
    </row>
    <row r="7563" spans="1:63" ht="12.75" x14ac:dyDescent="0.2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BK7563" s="4"/>
    </row>
    <row r="7564" spans="1:63" ht="12.75" x14ac:dyDescent="0.2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BK7564" s="4"/>
    </row>
    <row r="7565" spans="1:63" ht="12.75" x14ac:dyDescent="0.2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BK7565" s="4"/>
    </row>
    <row r="7566" spans="1:63" ht="12.75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BK7566" s="4"/>
    </row>
    <row r="7567" spans="1:63" ht="12.75" x14ac:dyDescent="0.2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BK7567" s="4"/>
    </row>
    <row r="7568" spans="1:63" ht="12.75" x14ac:dyDescent="0.2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BK7568" s="4"/>
    </row>
    <row r="7569" spans="1:63" ht="12.75" x14ac:dyDescent="0.2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BK7569" s="4"/>
    </row>
    <row r="7570" spans="1:63" ht="12.75" x14ac:dyDescent="0.2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BK7570" s="4"/>
    </row>
    <row r="7571" spans="1:63" ht="12.75" x14ac:dyDescent="0.2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BK7571" s="4"/>
    </row>
    <row r="7572" spans="1:63" ht="12.75" x14ac:dyDescent="0.2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BK7572" s="4"/>
    </row>
    <row r="7573" spans="1:63" ht="12.75" x14ac:dyDescent="0.2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BK7573" s="4"/>
    </row>
    <row r="7574" spans="1:63" ht="12.75" x14ac:dyDescent="0.2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BK7574" s="4"/>
    </row>
    <row r="7575" spans="1:63" ht="12.75" x14ac:dyDescent="0.2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BK7575" s="4"/>
    </row>
    <row r="7576" spans="1:63" ht="12.75" x14ac:dyDescent="0.2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BK7576" s="4"/>
    </row>
    <row r="7577" spans="1:63" ht="12.75" x14ac:dyDescent="0.2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BK7577" s="4"/>
    </row>
    <row r="7578" spans="1:63" ht="12.75" x14ac:dyDescent="0.2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BK7578" s="4"/>
    </row>
    <row r="7579" spans="1:63" ht="12.75" x14ac:dyDescent="0.2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BK7579" s="4"/>
    </row>
    <row r="7580" spans="1:63" ht="12.75" x14ac:dyDescent="0.2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BK7580" s="4"/>
    </row>
    <row r="7581" spans="1:63" ht="12.75" x14ac:dyDescent="0.2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BK7581" s="4"/>
    </row>
    <row r="7582" spans="1:63" ht="12.75" x14ac:dyDescent="0.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BK7582" s="4"/>
    </row>
    <row r="7583" spans="1:63" ht="12.75" x14ac:dyDescent="0.2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BK7583" s="4"/>
    </row>
    <row r="7584" spans="1:63" ht="12.75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BK7584" s="4"/>
    </row>
    <row r="7585" spans="1:63" ht="12.75" x14ac:dyDescent="0.2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BK7585" s="4"/>
    </row>
    <row r="7586" spans="1:63" ht="12.75" x14ac:dyDescent="0.2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BK7586" s="4"/>
    </row>
    <row r="7587" spans="1:63" ht="12.75" x14ac:dyDescent="0.2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BK7587" s="4"/>
    </row>
    <row r="7588" spans="1:63" ht="12.75" x14ac:dyDescent="0.2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BK7588" s="4"/>
    </row>
    <row r="7589" spans="1:63" ht="12.75" x14ac:dyDescent="0.2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BK7589" s="4"/>
    </row>
    <row r="7590" spans="1:63" ht="12.75" x14ac:dyDescent="0.2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BK7590" s="4"/>
    </row>
    <row r="7591" spans="1:63" ht="12.75" x14ac:dyDescent="0.2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BK7591" s="4"/>
    </row>
    <row r="7592" spans="1:63" ht="12.75" x14ac:dyDescent="0.2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BK7592" s="4"/>
    </row>
    <row r="7593" spans="1:63" ht="12.75" x14ac:dyDescent="0.2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BK7593" s="4"/>
    </row>
    <row r="7594" spans="1:63" ht="12.75" x14ac:dyDescent="0.2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BK7594" s="4"/>
    </row>
    <row r="7595" spans="1:63" ht="12.75" x14ac:dyDescent="0.2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BK7595" s="4"/>
    </row>
    <row r="7596" spans="1:63" ht="12.75" x14ac:dyDescent="0.2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BK7596" s="4"/>
    </row>
    <row r="7597" spans="1:63" ht="12.75" x14ac:dyDescent="0.2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BK7597" s="4"/>
    </row>
    <row r="7598" spans="1:63" ht="12.75" x14ac:dyDescent="0.2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BK7598" s="4"/>
    </row>
    <row r="7599" spans="1:63" ht="12.75" x14ac:dyDescent="0.2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BK7599" s="4"/>
    </row>
    <row r="7600" spans="1:63" ht="12.75" x14ac:dyDescent="0.2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BK7600" s="4"/>
    </row>
    <row r="7601" spans="1:63" ht="12.75" x14ac:dyDescent="0.2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BK7601" s="4"/>
    </row>
    <row r="7602" spans="1:63" ht="12.75" x14ac:dyDescent="0.2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BK7602" s="4"/>
    </row>
    <row r="7603" spans="1:63" ht="12.75" x14ac:dyDescent="0.2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BK7603" s="4"/>
    </row>
    <row r="7604" spans="1:63" ht="12.75" x14ac:dyDescent="0.2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BK7604" s="4"/>
    </row>
    <row r="7605" spans="1:63" ht="12.75" x14ac:dyDescent="0.2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BK7605" s="4"/>
    </row>
    <row r="7606" spans="1:63" ht="12.75" x14ac:dyDescent="0.2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BK7606" s="4"/>
    </row>
    <row r="7607" spans="1:63" ht="12.75" x14ac:dyDescent="0.2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BK7607" s="4"/>
    </row>
    <row r="7608" spans="1:63" ht="12.75" x14ac:dyDescent="0.2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BK7608" s="4"/>
    </row>
    <row r="7609" spans="1:63" ht="12.75" x14ac:dyDescent="0.2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BK7609" s="4"/>
    </row>
    <row r="7610" spans="1:63" ht="12.75" x14ac:dyDescent="0.2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BK7610" s="4"/>
    </row>
    <row r="7611" spans="1:63" ht="12.75" x14ac:dyDescent="0.2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BK7611" s="4"/>
    </row>
    <row r="7612" spans="1:63" ht="12.75" x14ac:dyDescent="0.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BK7612" s="4"/>
    </row>
    <row r="7613" spans="1:63" ht="12.75" x14ac:dyDescent="0.2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BK7613" s="4"/>
    </row>
    <row r="7614" spans="1:63" ht="12.75" x14ac:dyDescent="0.2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BK7614" s="4"/>
    </row>
    <row r="7615" spans="1:63" ht="12.75" x14ac:dyDescent="0.2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BK7615" s="4"/>
    </row>
    <row r="7616" spans="1:63" ht="12.75" x14ac:dyDescent="0.2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BK7616" s="4"/>
    </row>
    <row r="7617" spans="1:63" ht="12.75" x14ac:dyDescent="0.2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BK7617" s="4"/>
    </row>
    <row r="7618" spans="1:63" ht="12.75" x14ac:dyDescent="0.2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BK7618" s="4"/>
    </row>
    <row r="7619" spans="1:63" ht="12.75" x14ac:dyDescent="0.2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BK7619" s="4"/>
    </row>
    <row r="7620" spans="1:63" ht="12.75" x14ac:dyDescent="0.2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BK7620" s="4"/>
    </row>
    <row r="7621" spans="1:63" ht="12.75" x14ac:dyDescent="0.2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BK7621" s="4"/>
    </row>
    <row r="7622" spans="1:63" ht="12.75" x14ac:dyDescent="0.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BK7622" s="4"/>
    </row>
    <row r="7623" spans="1:63" ht="12.75" x14ac:dyDescent="0.2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BK7623" s="4"/>
    </row>
    <row r="7624" spans="1:63" ht="12.75" x14ac:dyDescent="0.2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BK7624" s="4"/>
    </row>
    <row r="7625" spans="1:63" ht="12.75" x14ac:dyDescent="0.2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BK7625" s="4"/>
    </row>
    <row r="7626" spans="1:63" ht="12.75" x14ac:dyDescent="0.2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BK7626" s="4"/>
    </row>
    <row r="7627" spans="1:63" ht="12.75" x14ac:dyDescent="0.2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BK7627" s="4"/>
    </row>
    <row r="7628" spans="1:63" ht="12.75" x14ac:dyDescent="0.2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BK7628" s="4"/>
    </row>
    <row r="7629" spans="1:63" ht="12.75" x14ac:dyDescent="0.2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BK7629" s="4"/>
    </row>
    <row r="7630" spans="1:63" ht="12.75" x14ac:dyDescent="0.2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BK7630" s="4"/>
    </row>
    <row r="7631" spans="1:63" ht="12.75" x14ac:dyDescent="0.2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BK7631" s="4"/>
    </row>
    <row r="7632" spans="1:63" ht="12.75" x14ac:dyDescent="0.2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BK7632" s="4"/>
    </row>
    <row r="7633" spans="1:63" ht="12.75" x14ac:dyDescent="0.2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BK7633" s="4"/>
    </row>
    <row r="7634" spans="1:63" ht="12.75" x14ac:dyDescent="0.2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BK7634" s="4"/>
    </row>
    <row r="7635" spans="1:63" ht="12.75" x14ac:dyDescent="0.2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BK7635" s="4"/>
    </row>
    <row r="7636" spans="1:63" ht="12.75" x14ac:dyDescent="0.2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BK7636" s="4"/>
    </row>
    <row r="7637" spans="1:63" ht="12.75" x14ac:dyDescent="0.2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BK7637" s="4"/>
    </row>
    <row r="7638" spans="1:63" ht="12.75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BK7638" s="4"/>
    </row>
    <row r="7639" spans="1:63" ht="12.75" x14ac:dyDescent="0.2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BK7639" s="4"/>
    </row>
    <row r="7640" spans="1:63" ht="12.75" x14ac:dyDescent="0.2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BK7640" s="4"/>
    </row>
    <row r="7641" spans="1:63" ht="12.75" x14ac:dyDescent="0.2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BK7641" s="4"/>
    </row>
    <row r="7642" spans="1:63" ht="12.75" x14ac:dyDescent="0.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BK7642" s="4"/>
    </row>
    <row r="7643" spans="1:63" ht="12.75" x14ac:dyDescent="0.2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BK7643" s="4"/>
    </row>
    <row r="7644" spans="1:63" ht="12.75" x14ac:dyDescent="0.2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BK7644" s="4"/>
    </row>
    <row r="7645" spans="1:63" ht="12.75" x14ac:dyDescent="0.2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BK7645" s="4"/>
    </row>
    <row r="7646" spans="1:63" ht="12.75" x14ac:dyDescent="0.2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BK7646" s="4"/>
    </row>
    <row r="7647" spans="1:63" ht="12.75" x14ac:dyDescent="0.2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BK7647" s="4"/>
    </row>
    <row r="7648" spans="1:63" ht="12.75" x14ac:dyDescent="0.2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BK7648" s="4"/>
    </row>
    <row r="7649" spans="1:63" ht="12.75" x14ac:dyDescent="0.2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BK7649" s="4"/>
    </row>
    <row r="7650" spans="1:63" ht="12.75" x14ac:dyDescent="0.2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BK7650" s="4"/>
    </row>
    <row r="7651" spans="1:63" ht="12.75" x14ac:dyDescent="0.2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BK7651" s="4"/>
    </row>
    <row r="7652" spans="1:63" ht="12.75" x14ac:dyDescent="0.2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BK7652" s="4"/>
    </row>
    <row r="7653" spans="1:63" ht="12.75" x14ac:dyDescent="0.2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BK7653" s="4"/>
    </row>
    <row r="7654" spans="1:63" ht="12.75" x14ac:dyDescent="0.2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BK7654" s="4"/>
    </row>
    <row r="7655" spans="1:63" ht="12.75" x14ac:dyDescent="0.2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BK7655" s="4"/>
    </row>
    <row r="7656" spans="1:63" ht="12.75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BK7656" s="4"/>
    </row>
    <row r="7657" spans="1:63" ht="12.75" x14ac:dyDescent="0.2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BK7657" s="4"/>
    </row>
    <row r="7658" spans="1:63" ht="12.75" x14ac:dyDescent="0.2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BK7658" s="4"/>
    </row>
    <row r="7659" spans="1:63" ht="12.75" x14ac:dyDescent="0.2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BK7659" s="4"/>
    </row>
    <row r="7660" spans="1:63" ht="12.75" x14ac:dyDescent="0.2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BK7660" s="4"/>
    </row>
    <row r="7661" spans="1:63" ht="12.75" x14ac:dyDescent="0.2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BK7661" s="4"/>
    </row>
    <row r="7662" spans="1:63" ht="12.75" x14ac:dyDescent="0.2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BK7662" s="4"/>
    </row>
    <row r="7663" spans="1:63" ht="12.75" x14ac:dyDescent="0.2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BK7663" s="4"/>
    </row>
    <row r="7664" spans="1:63" ht="12.75" x14ac:dyDescent="0.2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BK7664" s="4"/>
    </row>
    <row r="7665" spans="1:63" ht="12.75" x14ac:dyDescent="0.2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BK7665" s="4"/>
    </row>
    <row r="7666" spans="1:63" ht="12.75" x14ac:dyDescent="0.2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BK7666" s="4"/>
    </row>
    <row r="7667" spans="1:63" ht="12.75" x14ac:dyDescent="0.2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BK7667" s="4"/>
    </row>
    <row r="7668" spans="1:63" ht="12.75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BK7668" s="4"/>
    </row>
    <row r="7669" spans="1:63" ht="12.75" x14ac:dyDescent="0.2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BK7669" s="4"/>
    </row>
    <row r="7670" spans="1:63" ht="12.75" x14ac:dyDescent="0.2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BK7670" s="4"/>
    </row>
    <row r="7671" spans="1:63" ht="12.75" x14ac:dyDescent="0.2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BK7671" s="4"/>
    </row>
    <row r="7672" spans="1:63" ht="12.75" x14ac:dyDescent="0.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BK7672" s="4"/>
    </row>
    <row r="7673" spans="1:63" ht="12.75" x14ac:dyDescent="0.2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BK7673" s="4"/>
    </row>
    <row r="7674" spans="1:63" ht="12.75" x14ac:dyDescent="0.2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BK7674" s="4"/>
    </row>
    <row r="7675" spans="1:63" ht="12.75" x14ac:dyDescent="0.2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BK7675" s="4"/>
    </row>
    <row r="7676" spans="1:63" ht="12.75" x14ac:dyDescent="0.2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BK7676" s="4"/>
    </row>
    <row r="7677" spans="1:63" ht="12.75" x14ac:dyDescent="0.2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BK7677" s="4"/>
    </row>
    <row r="7678" spans="1:63" ht="12.75" x14ac:dyDescent="0.2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BK7678" s="4"/>
    </row>
    <row r="7679" spans="1:63" ht="12.75" x14ac:dyDescent="0.2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BK7679" s="4"/>
    </row>
    <row r="7680" spans="1:63" ht="12.75" x14ac:dyDescent="0.2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BK7680" s="4"/>
    </row>
    <row r="7681" spans="1:63" ht="12.75" x14ac:dyDescent="0.2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BK7681" s="4"/>
    </row>
    <row r="7682" spans="1:63" ht="12.75" x14ac:dyDescent="0.2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BK7682" s="4"/>
    </row>
    <row r="7683" spans="1:63" ht="12.75" x14ac:dyDescent="0.2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BK7683" s="4"/>
    </row>
    <row r="7684" spans="1:63" ht="12.75" x14ac:dyDescent="0.2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BK7684" s="4"/>
    </row>
    <row r="7685" spans="1:63" ht="12.75" x14ac:dyDescent="0.2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BK7685" s="4"/>
    </row>
    <row r="7686" spans="1:63" ht="12.75" x14ac:dyDescent="0.2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BK7686" s="4"/>
    </row>
    <row r="7687" spans="1:63" ht="12.75" x14ac:dyDescent="0.2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BK7687" s="4"/>
    </row>
    <row r="7688" spans="1:63" ht="12.75" x14ac:dyDescent="0.2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BK7688" s="4"/>
    </row>
    <row r="7689" spans="1:63" ht="12.75" x14ac:dyDescent="0.2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BK7689" s="4"/>
    </row>
    <row r="7690" spans="1:63" ht="12.75" x14ac:dyDescent="0.2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BK7690" s="4"/>
    </row>
    <row r="7691" spans="1:63" ht="12.75" x14ac:dyDescent="0.2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BK7691" s="4"/>
    </row>
    <row r="7692" spans="1:63" ht="12.75" x14ac:dyDescent="0.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BK7692" s="4"/>
    </row>
    <row r="7693" spans="1:63" ht="12.75" x14ac:dyDescent="0.2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BK7693" s="4"/>
    </row>
    <row r="7694" spans="1:63" ht="12.75" x14ac:dyDescent="0.2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BK7694" s="4"/>
    </row>
    <row r="7695" spans="1:63" ht="12.75" x14ac:dyDescent="0.2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BK7695" s="4"/>
    </row>
    <row r="7696" spans="1:63" ht="12.75" x14ac:dyDescent="0.2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BK7696" s="4"/>
    </row>
    <row r="7697" spans="1:63" ht="12.75" x14ac:dyDescent="0.2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BK7697" s="4"/>
    </row>
    <row r="7698" spans="1:63" ht="12.75" x14ac:dyDescent="0.2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BK7698" s="4"/>
    </row>
    <row r="7699" spans="1:63" ht="12.75" x14ac:dyDescent="0.2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BK7699" s="4"/>
    </row>
    <row r="7700" spans="1:63" ht="12.75" x14ac:dyDescent="0.2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BK7700" s="4"/>
    </row>
    <row r="7701" spans="1:63" ht="12.75" x14ac:dyDescent="0.2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BK7701" s="4"/>
    </row>
    <row r="7702" spans="1:63" ht="12.75" x14ac:dyDescent="0.2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BK7702" s="4"/>
    </row>
    <row r="7703" spans="1:63" ht="12.75" x14ac:dyDescent="0.2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BK7703" s="4"/>
    </row>
    <row r="7704" spans="1:63" ht="12.75" x14ac:dyDescent="0.2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BK7704" s="4"/>
    </row>
    <row r="7705" spans="1:63" ht="12.75" x14ac:dyDescent="0.2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BK7705" s="4"/>
    </row>
    <row r="7706" spans="1:63" ht="12.75" x14ac:dyDescent="0.2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BK7706" s="4"/>
    </row>
    <row r="7707" spans="1:63" ht="12.75" x14ac:dyDescent="0.2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BK7707" s="4"/>
    </row>
    <row r="7708" spans="1:63" ht="12.75" x14ac:dyDescent="0.2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BK7708" s="4"/>
    </row>
    <row r="7709" spans="1:63" ht="12.75" x14ac:dyDescent="0.2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BK7709" s="4"/>
    </row>
    <row r="7710" spans="1:63" ht="12.75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BK7710" s="4"/>
    </row>
    <row r="7711" spans="1:63" ht="12.75" x14ac:dyDescent="0.2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BK7711" s="4"/>
    </row>
    <row r="7712" spans="1:63" ht="12.75" x14ac:dyDescent="0.2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BK7712" s="4"/>
    </row>
    <row r="7713" spans="1:63" ht="12.75" x14ac:dyDescent="0.2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BK7713" s="4"/>
    </row>
    <row r="7714" spans="1:63" ht="12.75" x14ac:dyDescent="0.2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BK7714" s="4"/>
    </row>
    <row r="7715" spans="1:63" ht="12.75" x14ac:dyDescent="0.2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BK7715" s="4"/>
    </row>
    <row r="7716" spans="1:63" ht="12.75" x14ac:dyDescent="0.2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BK7716" s="4"/>
    </row>
    <row r="7717" spans="1:63" ht="12.75" x14ac:dyDescent="0.2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BK7717" s="4"/>
    </row>
    <row r="7718" spans="1:63" ht="12.75" x14ac:dyDescent="0.2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BK7718" s="4"/>
    </row>
    <row r="7719" spans="1:63" ht="12.75" x14ac:dyDescent="0.2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BK7719" s="4"/>
    </row>
    <row r="7720" spans="1:63" ht="12.75" x14ac:dyDescent="0.2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BK7720" s="4"/>
    </row>
    <row r="7721" spans="1:63" ht="12.75" x14ac:dyDescent="0.2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BK7721" s="4"/>
    </row>
    <row r="7722" spans="1:63" ht="12.75" x14ac:dyDescent="0.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BK7722" s="4"/>
    </row>
    <row r="7723" spans="1:63" ht="12.75" x14ac:dyDescent="0.2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BK7723" s="4"/>
    </row>
    <row r="7724" spans="1:63" ht="12.75" x14ac:dyDescent="0.2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BK7724" s="4"/>
    </row>
    <row r="7725" spans="1:63" ht="12.75" x14ac:dyDescent="0.2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BK7725" s="4"/>
    </row>
    <row r="7726" spans="1:63" ht="12.75" x14ac:dyDescent="0.2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BK7726" s="4"/>
    </row>
    <row r="7727" spans="1:63" ht="12.75" x14ac:dyDescent="0.2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BK7727" s="4"/>
    </row>
    <row r="7728" spans="1:63" ht="12.75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BK7728" s="4"/>
    </row>
    <row r="7729" spans="1:63" ht="12.75" x14ac:dyDescent="0.2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BK7729" s="4"/>
    </row>
    <row r="7730" spans="1:63" ht="12.75" x14ac:dyDescent="0.2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BK7730" s="4"/>
    </row>
    <row r="7731" spans="1:63" ht="12.75" x14ac:dyDescent="0.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BK7731" s="4"/>
    </row>
    <row r="7732" spans="1:63" ht="12.75" x14ac:dyDescent="0.2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BK7732" s="4"/>
    </row>
    <row r="7733" spans="1:63" ht="12.75" x14ac:dyDescent="0.2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BK7733" s="4"/>
    </row>
    <row r="7734" spans="1:63" ht="12.75" x14ac:dyDescent="0.2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BK7734" s="4"/>
    </row>
    <row r="7735" spans="1:63" ht="12.75" x14ac:dyDescent="0.2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BK7735" s="4"/>
    </row>
    <row r="7736" spans="1:63" ht="12.75" x14ac:dyDescent="0.2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BK7736" s="4"/>
    </row>
    <row r="7737" spans="1:63" ht="12.75" x14ac:dyDescent="0.2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BK7737" s="4"/>
    </row>
    <row r="7738" spans="1:63" ht="12.75" x14ac:dyDescent="0.2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BK7738" s="4"/>
    </row>
    <row r="7739" spans="1:63" ht="12.75" x14ac:dyDescent="0.2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BK7739" s="4"/>
    </row>
    <row r="7740" spans="1:63" ht="12.75" x14ac:dyDescent="0.2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BK7740" s="4"/>
    </row>
    <row r="7741" spans="1:63" ht="12.75" x14ac:dyDescent="0.2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BK7741" s="4"/>
    </row>
    <row r="7742" spans="1:63" ht="12.75" x14ac:dyDescent="0.2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BK7742" s="4"/>
    </row>
    <row r="7743" spans="1:63" ht="12.75" x14ac:dyDescent="0.2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BK7743" s="4"/>
    </row>
    <row r="7744" spans="1:63" ht="12.75" x14ac:dyDescent="0.2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BK7744" s="4"/>
    </row>
    <row r="7745" spans="1:63" ht="12.75" x14ac:dyDescent="0.2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BK7745" s="4"/>
    </row>
    <row r="7746" spans="1:63" ht="12.75" x14ac:dyDescent="0.2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BK7746" s="4"/>
    </row>
    <row r="7747" spans="1:63" ht="12.75" x14ac:dyDescent="0.2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BK7747" s="4"/>
    </row>
    <row r="7748" spans="1:63" ht="12.75" x14ac:dyDescent="0.2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BK7748" s="4"/>
    </row>
    <row r="7749" spans="1:63" ht="12.75" x14ac:dyDescent="0.2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BK7749" s="4"/>
    </row>
    <row r="7750" spans="1:63" ht="12.75" x14ac:dyDescent="0.2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BK7750" s="4"/>
    </row>
    <row r="7751" spans="1:63" ht="12.75" x14ac:dyDescent="0.2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BK7751" s="4"/>
    </row>
    <row r="7752" spans="1:63" ht="12.75" x14ac:dyDescent="0.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BK7752" s="4"/>
    </row>
    <row r="7753" spans="1:63" ht="12.75" x14ac:dyDescent="0.2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BK7753" s="4"/>
    </row>
    <row r="7754" spans="1:63" ht="12.75" x14ac:dyDescent="0.2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BK7754" s="4"/>
    </row>
    <row r="7755" spans="1:63" ht="12.75" x14ac:dyDescent="0.2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BK7755" s="4"/>
    </row>
    <row r="7756" spans="1:63" ht="12.75" x14ac:dyDescent="0.2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BK7756" s="4"/>
    </row>
    <row r="7757" spans="1:63" ht="12.75" x14ac:dyDescent="0.2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BK7757" s="4"/>
    </row>
    <row r="7758" spans="1:63" ht="12.75" x14ac:dyDescent="0.2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BK7758" s="4"/>
    </row>
    <row r="7759" spans="1:63" ht="12.75" x14ac:dyDescent="0.2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BK7759" s="4"/>
    </row>
    <row r="7760" spans="1:63" ht="12.75" x14ac:dyDescent="0.2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BK7760" s="4"/>
    </row>
    <row r="7761" spans="1:63" ht="12.75" x14ac:dyDescent="0.2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BK7761" s="4"/>
    </row>
    <row r="7762" spans="1:63" ht="12.75" x14ac:dyDescent="0.2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BK7762" s="4"/>
    </row>
    <row r="7763" spans="1:63" ht="12.75" x14ac:dyDescent="0.2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BK7763" s="4"/>
    </row>
    <row r="7764" spans="1:63" ht="12.75" x14ac:dyDescent="0.2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BK7764" s="4"/>
    </row>
    <row r="7765" spans="1:63" ht="12.75" x14ac:dyDescent="0.2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BK7765" s="4"/>
    </row>
    <row r="7766" spans="1:63" ht="12.75" x14ac:dyDescent="0.2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BK7766" s="4"/>
    </row>
    <row r="7767" spans="1:63" ht="12.75" x14ac:dyDescent="0.2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BK7767" s="4"/>
    </row>
    <row r="7768" spans="1:63" ht="12.75" x14ac:dyDescent="0.2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BK7768" s="4"/>
    </row>
    <row r="7769" spans="1:63" ht="12.75" x14ac:dyDescent="0.2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BK7769" s="4"/>
    </row>
    <row r="7770" spans="1:63" ht="12.75" x14ac:dyDescent="0.2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BK7770" s="4"/>
    </row>
    <row r="7771" spans="1:63" ht="12.75" x14ac:dyDescent="0.2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BK7771" s="4"/>
    </row>
    <row r="7772" spans="1:63" ht="12.75" x14ac:dyDescent="0.2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BK7772" s="4"/>
    </row>
    <row r="7773" spans="1:63" ht="12.75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BK7773" s="4"/>
    </row>
    <row r="7774" spans="1:63" ht="12.75" x14ac:dyDescent="0.2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BK7774" s="4"/>
    </row>
    <row r="7775" spans="1:63" ht="12.75" x14ac:dyDescent="0.2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BK7775" s="4"/>
    </row>
    <row r="7776" spans="1:63" ht="12.75" x14ac:dyDescent="0.2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BK7776" s="4"/>
    </row>
    <row r="7777" spans="1:63" ht="12.75" x14ac:dyDescent="0.2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BK7777" s="4"/>
    </row>
    <row r="7778" spans="1:63" ht="12.75" x14ac:dyDescent="0.2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BK7778" s="4"/>
    </row>
    <row r="7779" spans="1:63" ht="12.75" x14ac:dyDescent="0.2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BK7779" s="4"/>
    </row>
    <row r="7780" spans="1:63" ht="12.75" x14ac:dyDescent="0.2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BK7780" s="4"/>
    </row>
    <row r="7781" spans="1:63" ht="12.75" x14ac:dyDescent="0.2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BK7781" s="4"/>
    </row>
    <row r="7782" spans="1:63" ht="12.75" x14ac:dyDescent="0.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BK7782" s="4"/>
    </row>
    <row r="7783" spans="1:63" ht="12.75" x14ac:dyDescent="0.2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BK7783" s="4"/>
    </row>
    <row r="7784" spans="1:63" ht="12.75" x14ac:dyDescent="0.2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BK7784" s="4"/>
    </row>
    <row r="7785" spans="1:63" ht="12.75" x14ac:dyDescent="0.2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BK7785" s="4"/>
    </row>
    <row r="7786" spans="1:63" ht="12.75" x14ac:dyDescent="0.2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BK7786" s="4"/>
    </row>
    <row r="7787" spans="1:63" ht="12.75" x14ac:dyDescent="0.2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BK7787" s="4"/>
    </row>
    <row r="7788" spans="1:63" ht="12.75" x14ac:dyDescent="0.2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BK7788" s="4"/>
    </row>
    <row r="7789" spans="1:63" ht="12.75" x14ac:dyDescent="0.2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BK7789" s="4"/>
    </row>
    <row r="7790" spans="1:63" ht="12.75" x14ac:dyDescent="0.2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BK7790" s="4"/>
    </row>
    <row r="7791" spans="1:63" ht="12.75" x14ac:dyDescent="0.2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BK7791" s="4"/>
    </row>
    <row r="7792" spans="1:63" ht="12.75" x14ac:dyDescent="0.2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BK7792" s="4"/>
    </row>
    <row r="7793" spans="1:63" ht="12.75" x14ac:dyDescent="0.2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BK7793" s="4"/>
    </row>
    <row r="7794" spans="1:63" ht="12.75" x14ac:dyDescent="0.2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BK7794" s="4"/>
    </row>
    <row r="7795" spans="1:63" ht="12.75" x14ac:dyDescent="0.2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BK7795" s="4"/>
    </row>
    <row r="7796" spans="1:63" ht="12.75" x14ac:dyDescent="0.2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BK7796" s="4"/>
    </row>
    <row r="7797" spans="1:63" ht="12.75" x14ac:dyDescent="0.2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BK7797" s="4"/>
    </row>
    <row r="7798" spans="1:63" ht="12.75" x14ac:dyDescent="0.2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BK7798" s="4"/>
    </row>
    <row r="7799" spans="1:63" ht="12.75" x14ac:dyDescent="0.2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BK7799" s="4"/>
    </row>
    <row r="7800" spans="1:63" ht="12.75" x14ac:dyDescent="0.2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BK7800" s="4"/>
    </row>
    <row r="7801" spans="1:63" ht="12.75" x14ac:dyDescent="0.2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BK7801" s="4"/>
    </row>
    <row r="7802" spans="1:63" ht="12.75" x14ac:dyDescent="0.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BK7802" s="4"/>
    </row>
    <row r="7803" spans="1:63" ht="12.75" x14ac:dyDescent="0.2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BK7803" s="4"/>
    </row>
    <row r="7804" spans="1:63" ht="12.75" x14ac:dyDescent="0.2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BK7804" s="4"/>
    </row>
    <row r="7805" spans="1:63" ht="12.75" x14ac:dyDescent="0.2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BK7805" s="4"/>
    </row>
    <row r="7806" spans="1:63" ht="12.75" x14ac:dyDescent="0.2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BK7806" s="4"/>
    </row>
    <row r="7807" spans="1:63" ht="12.75" x14ac:dyDescent="0.2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BK7807" s="4"/>
    </row>
    <row r="7808" spans="1:63" ht="12.75" x14ac:dyDescent="0.2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BK7808" s="4"/>
    </row>
    <row r="7809" spans="1:63" ht="12.75" x14ac:dyDescent="0.2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BK7809" s="4"/>
    </row>
    <row r="7810" spans="1:63" ht="12.75" x14ac:dyDescent="0.2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BK7810" s="4"/>
    </row>
    <row r="7811" spans="1:63" ht="12.75" x14ac:dyDescent="0.2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BK7811" s="4"/>
    </row>
    <row r="7812" spans="1:63" ht="12.75" x14ac:dyDescent="0.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BK7812" s="4"/>
    </row>
    <row r="7813" spans="1:63" ht="12.75" x14ac:dyDescent="0.2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BK7813" s="4"/>
    </row>
    <row r="7814" spans="1:63" ht="12.75" x14ac:dyDescent="0.2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BK7814" s="4"/>
    </row>
    <row r="7815" spans="1:63" ht="12.75" x14ac:dyDescent="0.2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BK7815" s="4"/>
    </row>
    <row r="7816" spans="1:63" ht="12.75" x14ac:dyDescent="0.2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BK7816" s="4"/>
    </row>
    <row r="7817" spans="1:63" ht="12.75" x14ac:dyDescent="0.2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BK7817" s="4"/>
    </row>
    <row r="7818" spans="1:63" ht="12.75" x14ac:dyDescent="0.2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BK7818" s="4"/>
    </row>
    <row r="7819" spans="1:63" ht="12.75" x14ac:dyDescent="0.2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BK7819" s="4"/>
    </row>
    <row r="7820" spans="1:63" ht="12.75" x14ac:dyDescent="0.2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BK7820" s="4"/>
    </row>
    <row r="7821" spans="1:63" ht="12.75" x14ac:dyDescent="0.2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BK7821" s="4"/>
    </row>
    <row r="7822" spans="1:63" ht="12.75" x14ac:dyDescent="0.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BK7822" s="4"/>
    </row>
    <row r="7823" spans="1:63" ht="12.75" x14ac:dyDescent="0.2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BK7823" s="4"/>
    </row>
    <row r="7824" spans="1:63" ht="12.75" x14ac:dyDescent="0.2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BK7824" s="4"/>
    </row>
    <row r="7825" spans="1:63" ht="12.75" x14ac:dyDescent="0.2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BK7825" s="4"/>
    </row>
    <row r="7826" spans="1:63" ht="12.75" x14ac:dyDescent="0.2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BK7826" s="4"/>
    </row>
    <row r="7827" spans="1:63" ht="12.75" x14ac:dyDescent="0.2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BK7827" s="4"/>
    </row>
    <row r="7828" spans="1:63" ht="12.75" x14ac:dyDescent="0.2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BK7828" s="4"/>
    </row>
    <row r="7829" spans="1:63" ht="12.75" x14ac:dyDescent="0.2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BK7829" s="4"/>
    </row>
    <row r="7830" spans="1:63" ht="12.75" x14ac:dyDescent="0.2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BK7830" s="4"/>
    </row>
    <row r="7831" spans="1:63" ht="12.75" x14ac:dyDescent="0.2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BK7831" s="4"/>
    </row>
    <row r="7832" spans="1:63" ht="12.75" x14ac:dyDescent="0.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BK7832" s="4"/>
    </row>
    <row r="7833" spans="1:63" ht="12.75" x14ac:dyDescent="0.2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BK7833" s="4"/>
    </row>
    <row r="7834" spans="1:63" ht="12.75" x14ac:dyDescent="0.2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BK7834" s="4"/>
    </row>
    <row r="7835" spans="1:63" ht="12.75" x14ac:dyDescent="0.2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BK7835" s="4"/>
    </row>
    <row r="7836" spans="1:63" ht="12.75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BK7836" s="4"/>
    </row>
    <row r="7837" spans="1:63" ht="12.75" x14ac:dyDescent="0.2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BK7837" s="4"/>
    </row>
    <row r="7838" spans="1:63" ht="12.75" x14ac:dyDescent="0.2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BK7838" s="4"/>
    </row>
    <row r="7839" spans="1:63" ht="12.75" x14ac:dyDescent="0.2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BK7839" s="4"/>
    </row>
    <row r="7840" spans="1:63" ht="12.75" x14ac:dyDescent="0.2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BK7840" s="4"/>
    </row>
    <row r="7841" spans="1:63" ht="12.75" x14ac:dyDescent="0.2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BK7841" s="4"/>
    </row>
    <row r="7842" spans="1:63" ht="12.75" x14ac:dyDescent="0.2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BK7842" s="4"/>
    </row>
    <row r="7843" spans="1:63" ht="12.75" x14ac:dyDescent="0.2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BK7843" s="4"/>
    </row>
    <row r="7844" spans="1:63" ht="12.75" x14ac:dyDescent="0.2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BK7844" s="4"/>
    </row>
    <row r="7845" spans="1:63" ht="12.75" x14ac:dyDescent="0.2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BK7845" s="4"/>
    </row>
    <row r="7846" spans="1:63" ht="12.75" x14ac:dyDescent="0.2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BK7846" s="4"/>
    </row>
    <row r="7847" spans="1:63" ht="12.75" x14ac:dyDescent="0.2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BK7847" s="4"/>
    </row>
    <row r="7848" spans="1:63" ht="12.75" x14ac:dyDescent="0.2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BK7848" s="4"/>
    </row>
    <row r="7849" spans="1:63" ht="12.75" x14ac:dyDescent="0.2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BK7849" s="4"/>
    </row>
    <row r="7850" spans="1:63" ht="12.75" x14ac:dyDescent="0.2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BK7850" s="4"/>
    </row>
    <row r="7851" spans="1:63" ht="12.75" x14ac:dyDescent="0.2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BK7851" s="4"/>
    </row>
    <row r="7852" spans="1:63" ht="12.75" x14ac:dyDescent="0.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BK7852" s="4"/>
    </row>
    <row r="7853" spans="1:63" ht="12.75" x14ac:dyDescent="0.2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BK7853" s="4"/>
    </row>
    <row r="7854" spans="1:63" ht="12.75" x14ac:dyDescent="0.2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BK7854" s="4"/>
    </row>
    <row r="7855" spans="1:63" ht="12.75" x14ac:dyDescent="0.2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BK7855" s="4"/>
    </row>
    <row r="7856" spans="1:63" ht="12.75" x14ac:dyDescent="0.2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BK7856" s="4"/>
    </row>
    <row r="7857" spans="1:63" ht="12.75" x14ac:dyDescent="0.2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BK7857" s="4"/>
    </row>
    <row r="7858" spans="1:63" ht="12.75" x14ac:dyDescent="0.2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BK7858" s="4"/>
    </row>
    <row r="7859" spans="1:63" ht="12.75" x14ac:dyDescent="0.2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BK7859" s="4"/>
    </row>
    <row r="7860" spans="1:63" ht="12.75" x14ac:dyDescent="0.2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BK7860" s="4"/>
    </row>
    <row r="7861" spans="1:63" ht="12.75" x14ac:dyDescent="0.2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BK7861" s="4"/>
    </row>
    <row r="7862" spans="1:63" ht="12.75" x14ac:dyDescent="0.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BK7862" s="4"/>
    </row>
    <row r="7863" spans="1:63" ht="12.75" x14ac:dyDescent="0.2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BK7863" s="4"/>
    </row>
    <row r="7864" spans="1:63" ht="12.75" x14ac:dyDescent="0.2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BK7864" s="4"/>
    </row>
    <row r="7865" spans="1:63" ht="12.75" x14ac:dyDescent="0.2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BK7865" s="4"/>
    </row>
    <row r="7866" spans="1:63" ht="12.75" x14ac:dyDescent="0.2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BK7866" s="4"/>
    </row>
    <row r="7867" spans="1:63" ht="12.75" x14ac:dyDescent="0.2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BK7867" s="4"/>
    </row>
    <row r="7868" spans="1:63" ht="12.75" x14ac:dyDescent="0.2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BK7868" s="4"/>
    </row>
    <row r="7869" spans="1:63" ht="12.75" x14ac:dyDescent="0.2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BK7869" s="4"/>
    </row>
    <row r="7870" spans="1:63" ht="12.75" x14ac:dyDescent="0.2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BK7870" s="4"/>
    </row>
    <row r="7871" spans="1:63" ht="12.75" x14ac:dyDescent="0.2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BK7871" s="4"/>
    </row>
    <row r="7872" spans="1:63" ht="12.75" x14ac:dyDescent="0.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BK7872" s="4"/>
    </row>
    <row r="7873" spans="1:63" ht="12.75" x14ac:dyDescent="0.2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BK7873" s="4"/>
    </row>
    <row r="7874" spans="1:63" ht="12.75" x14ac:dyDescent="0.2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BK7874" s="4"/>
    </row>
    <row r="7875" spans="1:63" ht="12.75" x14ac:dyDescent="0.2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BK7875" s="4"/>
    </row>
    <row r="7876" spans="1:63" ht="12.75" x14ac:dyDescent="0.2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BK7876" s="4"/>
    </row>
    <row r="7877" spans="1:63" ht="12.75" x14ac:dyDescent="0.2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BK7877" s="4"/>
    </row>
    <row r="7878" spans="1:63" ht="12.75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BK7878" s="4"/>
    </row>
    <row r="7879" spans="1:63" ht="12.75" x14ac:dyDescent="0.2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BK7879" s="4"/>
    </row>
    <row r="7880" spans="1:63" ht="12.75" x14ac:dyDescent="0.2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BK7880" s="4"/>
    </row>
    <row r="7881" spans="1:63" ht="12.75" x14ac:dyDescent="0.2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BK7881" s="4"/>
    </row>
    <row r="7882" spans="1:63" ht="12.75" x14ac:dyDescent="0.2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BK7882" s="4"/>
    </row>
    <row r="7883" spans="1:63" ht="12.75" x14ac:dyDescent="0.2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BK7883" s="4"/>
    </row>
    <row r="7884" spans="1:63" ht="12.75" x14ac:dyDescent="0.2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BK7884" s="4"/>
    </row>
    <row r="7885" spans="1:63" ht="12.75" x14ac:dyDescent="0.2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BK7885" s="4"/>
    </row>
    <row r="7886" spans="1:63" ht="12.75" x14ac:dyDescent="0.2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BK7886" s="4"/>
    </row>
    <row r="7887" spans="1:63" ht="12.75" x14ac:dyDescent="0.2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BK7887" s="4"/>
    </row>
    <row r="7888" spans="1:63" ht="12.75" x14ac:dyDescent="0.2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BK7888" s="4"/>
    </row>
    <row r="7889" spans="1:63" ht="12.75" x14ac:dyDescent="0.2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BK7889" s="4"/>
    </row>
    <row r="7890" spans="1:63" ht="12.75" x14ac:dyDescent="0.2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BK7890" s="4"/>
    </row>
    <row r="7891" spans="1:63" ht="12.75" x14ac:dyDescent="0.2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BK7891" s="4"/>
    </row>
    <row r="7892" spans="1:63" ht="12.75" x14ac:dyDescent="0.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BK7892" s="4"/>
    </row>
    <row r="7893" spans="1:63" ht="12.75" x14ac:dyDescent="0.2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BK7893" s="4"/>
    </row>
    <row r="7894" spans="1:63" ht="12.75" x14ac:dyDescent="0.2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BK7894" s="4"/>
    </row>
    <row r="7895" spans="1:63" ht="12.75" x14ac:dyDescent="0.2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BK7895" s="4"/>
    </row>
    <row r="7896" spans="1:63" ht="12.75" x14ac:dyDescent="0.2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BK7896" s="4"/>
    </row>
    <row r="7897" spans="1:63" ht="12.75" x14ac:dyDescent="0.2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BK7897" s="4"/>
    </row>
    <row r="7898" spans="1:63" ht="12.75" x14ac:dyDescent="0.2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BK7898" s="4"/>
    </row>
    <row r="7899" spans="1:63" ht="12.75" x14ac:dyDescent="0.2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BK7899" s="4"/>
    </row>
    <row r="7900" spans="1:63" ht="12.75" x14ac:dyDescent="0.2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BK7900" s="4"/>
    </row>
    <row r="7901" spans="1:63" ht="12.75" x14ac:dyDescent="0.2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BK7901" s="4"/>
    </row>
    <row r="7902" spans="1:63" ht="12.75" x14ac:dyDescent="0.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BK7902" s="4"/>
    </row>
    <row r="7903" spans="1:63" ht="12.75" x14ac:dyDescent="0.2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BK7903" s="4"/>
    </row>
    <row r="7904" spans="1:63" ht="12.75" x14ac:dyDescent="0.2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BK7904" s="4"/>
    </row>
    <row r="7905" spans="1:63" ht="12.75" x14ac:dyDescent="0.2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BK7905" s="4"/>
    </row>
    <row r="7906" spans="1:63" ht="12.75" x14ac:dyDescent="0.2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BK7906" s="4"/>
    </row>
    <row r="7907" spans="1:63" ht="12.75" x14ac:dyDescent="0.2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BK7907" s="4"/>
    </row>
    <row r="7908" spans="1:63" ht="12.75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BK7908" s="4"/>
    </row>
    <row r="7909" spans="1:63" ht="12.75" x14ac:dyDescent="0.2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BK7909" s="4"/>
    </row>
    <row r="7910" spans="1:63" ht="12.75" x14ac:dyDescent="0.2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BK7910" s="4"/>
    </row>
    <row r="7911" spans="1:63" ht="12.75" x14ac:dyDescent="0.2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BK7911" s="4"/>
    </row>
    <row r="7912" spans="1:63" ht="12.75" x14ac:dyDescent="0.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BK7912" s="4"/>
    </row>
    <row r="7913" spans="1:63" ht="12.75" x14ac:dyDescent="0.2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BK7913" s="4"/>
    </row>
    <row r="7914" spans="1:63" ht="12.75" x14ac:dyDescent="0.2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BK7914" s="4"/>
    </row>
    <row r="7915" spans="1:63" ht="12.75" x14ac:dyDescent="0.2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BK7915" s="4"/>
    </row>
    <row r="7916" spans="1:63" ht="12.75" x14ac:dyDescent="0.2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BK7916" s="4"/>
    </row>
    <row r="7917" spans="1:63" ht="12.75" x14ac:dyDescent="0.2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BK7917" s="4"/>
    </row>
    <row r="7918" spans="1:63" ht="12.75" x14ac:dyDescent="0.2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BK7918" s="4"/>
    </row>
    <row r="7919" spans="1:63" ht="12.75" x14ac:dyDescent="0.2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BK7919" s="4"/>
    </row>
    <row r="7920" spans="1:63" ht="12.75" x14ac:dyDescent="0.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BK7920" s="4"/>
    </row>
    <row r="7921" spans="1:63" ht="12.75" x14ac:dyDescent="0.2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BK7921" s="4"/>
    </row>
    <row r="7922" spans="1:63" ht="12.75" x14ac:dyDescent="0.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BK7922" s="4"/>
    </row>
    <row r="7923" spans="1:63" ht="12.75" x14ac:dyDescent="0.2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BK7923" s="4"/>
    </row>
    <row r="7924" spans="1:63" ht="12.75" x14ac:dyDescent="0.2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BK7924" s="4"/>
    </row>
    <row r="7925" spans="1:63" ht="12.75" x14ac:dyDescent="0.2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BK7925" s="4"/>
    </row>
    <row r="7926" spans="1:63" ht="12.75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BK7926" s="4"/>
    </row>
    <row r="7927" spans="1:63" ht="12.75" x14ac:dyDescent="0.2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BK7927" s="4"/>
    </row>
    <row r="7928" spans="1:63" ht="12.75" x14ac:dyDescent="0.2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BK7928" s="4"/>
    </row>
    <row r="7929" spans="1:63" ht="12.75" x14ac:dyDescent="0.2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BK7929" s="4"/>
    </row>
    <row r="7930" spans="1:63" ht="12.75" x14ac:dyDescent="0.2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BK7930" s="4"/>
    </row>
    <row r="7931" spans="1:63" ht="12.75" x14ac:dyDescent="0.2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BK7931" s="4"/>
    </row>
    <row r="7932" spans="1:63" ht="12.75" x14ac:dyDescent="0.2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BK7932" s="4"/>
    </row>
    <row r="7933" spans="1:63" ht="12.75" x14ac:dyDescent="0.2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BK7933" s="4"/>
    </row>
    <row r="7934" spans="1:63" ht="12.75" x14ac:dyDescent="0.2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BK7934" s="4"/>
    </row>
    <row r="7935" spans="1:63" ht="12.75" x14ac:dyDescent="0.2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BK7935" s="4"/>
    </row>
    <row r="7936" spans="1:63" ht="12.75" x14ac:dyDescent="0.2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BK7936" s="4"/>
    </row>
    <row r="7937" spans="1:63" ht="12.75" x14ac:dyDescent="0.2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BK7937" s="4"/>
    </row>
    <row r="7938" spans="1:63" ht="12.75" x14ac:dyDescent="0.2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BK7938" s="4"/>
    </row>
    <row r="7939" spans="1:63" ht="12.75" x14ac:dyDescent="0.2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BK7939" s="4"/>
    </row>
    <row r="7940" spans="1:63" ht="12.75" x14ac:dyDescent="0.2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BK7940" s="4"/>
    </row>
    <row r="7941" spans="1:63" ht="12.75" x14ac:dyDescent="0.2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BK7941" s="4"/>
    </row>
    <row r="7942" spans="1:63" ht="12.75" x14ac:dyDescent="0.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BK7942" s="4"/>
    </row>
    <row r="7943" spans="1:63" ht="12.75" x14ac:dyDescent="0.2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BK7943" s="4"/>
    </row>
    <row r="7944" spans="1:63" ht="12.75" x14ac:dyDescent="0.2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BK7944" s="4"/>
    </row>
    <row r="7945" spans="1:63" ht="12.75" x14ac:dyDescent="0.2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BK7945" s="4"/>
    </row>
    <row r="7946" spans="1:63" ht="12.75" x14ac:dyDescent="0.2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BK7946" s="4"/>
    </row>
    <row r="7947" spans="1:63" ht="12.75" x14ac:dyDescent="0.2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BK7947" s="4"/>
    </row>
    <row r="7948" spans="1:63" ht="12.75" x14ac:dyDescent="0.2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BK7948" s="4"/>
    </row>
    <row r="7949" spans="1:63" ht="12.75" x14ac:dyDescent="0.2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BK7949" s="4"/>
    </row>
    <row r="7950" spans="1:63" ht="12.75" x14ac:dyDescent="0.2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BK7950" s="4"/>
    </row>
    <row r="7951" spans="1:63" ht="12.75" x14ac:dyDescent="0.2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BK7951" s="4"/>
    </row>
    <row r="7952" spans="1:63" ht="12.75" x14ac:dyDescent="0.2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BK7952" s="4"/>
    </row>
    <row r="7953" spans="1:63" ht="12.75" x14ac:dyDescent="0.2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BK7953" s="4"/>
    </row>
    <row r="7954" spans="1:63" ht="12.75" x14ac:dyDescent="0.2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BK7954" s="4"/>
    </row>
    <row r="7955" spans="1:63" ht="12.75" x14ac:dyDescent="0.2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BK7955" s="4"/>
    </row>
    <row r="7956" spans="1:63" ht="12.75" x14ac:dyDescent="0.2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BK7956" s="4"/>
    </row>
    <row r="7957" spans="1:63" ht="12.75" x14ac:dyDescent="0.2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BK7957" s="4"/>
    </row>
    <row r="7958" spans="1:63" ht="12.75" x14ac:dyDescent="0.2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BK7958" s="4"/>
    </row>
    <row r="7959" spans="1:63" ht="12.75" x14ac:dyDescent="0.2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BK7959" s="4"/>
    </row>
    <row r="7960" spans="1:63" ht="12.75" x14ac:dyDescent="0.2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BK7960" s="4"/>
    </row>
    <row r="7961" spans="1:63" ht="12.75" x14ac:dyDescent="0.2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BK7961" s="4"/>
    </row>
    <row r="7962" spans="1:63" ht="12.75" x14ac:dyDescent="0.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BK7962" s="4"/>
    </row>
    <row r="7963" spans="1:63" ht="12.75" x14ac:dyDescent="0.2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BK7963" s="4"/>
    </row>
    <row r="7964" spans="1:63" ht="12.75" x14ac:dyDescent="0.2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BK7964" s="4"/>
    </row>
    <row r="7965" spans="1:63" ht="12.75" x14ac:dyDescent="0.2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BK7965" s="4"/>
    </row>
    <row r="7966" spans="1:63" ht="12.75" x14ac:dyDescent="0.2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BK7966" s="4"/>
    </row>
    <row r="7967" spans="1:63" ht="12.75" x14ac:dyDescent="0.2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BK7967" s="4"/>
    </row>
    <row r="7968" spans="1:63" ht="12.75" x14ac:dyDescent="0.2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BK7968" s="4"/>
    </row>
    <row r="7969" spans="1:63" ht="12.75" x14ac:dyDescent="0.2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BK7969" s="4"/>
    </row>
    <row r="7970" spans="1:63" ht="12.75" x14ac:dyDescent="0.2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BK7970" s="4"/>
    </row>
    <row r="7971" spans="1:63" ht="12.75" x14ac:dyDescent="0.2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BK7971" s="4"/>
    </row>
    <row r="7972" spans="1:63" ht="12.75" x14ac:dyDescent="0.2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BK7972" s="4"/>
    </row>
    <row r="7973" spans="1:63" ht="12.75" x14ac:dyDescent="0.2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BK7973" s="4"/>
    </row>
    <row r="7974" spans="1:63" ht="12.75" x14ac:dyDescent="0.2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BK7974" s="4"/>
    </row>
    <row r="7975" spans="1:63" ht="12.75" x14ac:dyDescent="0.2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BK7975" s="4"/>
    </row>
    <row r="7976" spans="1:63" ht="12.75" x14ac:dyDescent="0.2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BK7976" s="4"/>
    </row>
    <row r="7977" spans="1:63" ht="12.75" x14ac:dyDescent="0.2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BK7977" s="4"/>
    </row>
    <row r="7978" spans="1:63" ht="12.75" x14ac:dyDescent="0.2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BK7978" s="4"/>
    </row>
    <row r="7979" spans="1:63" ht="12.75" x14ac:dyDescent="0.2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BK7979" s="4"/>
    </row>
    <row r="7980" spans="1:63" ht="12.75" x14ac:dyDescent="0.2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BK7980" s="4"/>
    </row>
    <row r="7981" spans="1:63" ht="12.75" x14ac:dyDescent="0.2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BK7981" s="4"/>
    </row>
    <row r="7982" spans="1:63" ht="12.75" x14ac:dyDescent="0.2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BK7982" s="4"/>
    </row>
    <row r="7983" spans="1:63" ht="12.75" x14ac:dyDescent="0.2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BK7983" s="4"/>
    </row>
    <row r="7984" spans="1:63" ht="12.75" x14ac:dyDescent="0.2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BK7984" s="4"/>
    </row>
    <row r="7985" spans="1:63" ht="12.75" x14ac:dyDescent="0.2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BK7985" s="4"/>
    </row>
    <row r="7986" spans="1:63" ht="12.75" x14ac:dyDescent="0.2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BK7986" s="4"/>
    </row>
    <row r="7987" spans="1:63" ht="12.75" x14ac:dyDescent="0.2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BK7987" s="4"/>
    </row>
    <row r="7988" spans="1:63" ht="12.75" x14ac:dyDescent="0.2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BK7988" s="4"/>
    </row>
    <row r="7989" spans="1:63" ht="12.75" x14ac:dyDescent="0.2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BK7989" s="4"/>
    </row>
    <row r="7990" spans="1:63" ht="12.75" x14ac:dyDescent="0.2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BK7990" s="4"/>
    </row>
    <row r="7991" spans="1:63" ht="12.75" x14ac:dyDescent="0.2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BK7991" s="4"/>
    </row>
    <row r="7992" spans="1:63" ht="12.75" x14ac:dyDescent="0.2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BK7992" s="4"/>
    </row>
    <row r="7993" spans="1:63" ht="12.75" x14ac:dyDescent="0.2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BK7993" s="4"/>
    </row>
    <row r="7994" spans="1:63" ht="12.75" x14ac:dyDescent="0.2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BK7994" s="4"/>
    </row>
    <row r="7995" spans="1:63" ht="12.75" x14ac:dyDescent="0.2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BK7995" s="4"/>
    </row>
    <row r="7996" spans="1:63" ht="12.75" x14ac:dyDescent="0.2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BK7996" s="4"/>
    </row>
    <row r="7997" spans="1:63" ht="12.75" x14ac:dyDescent="0.2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BK7997" s="4"/>
    </row>
    <row r="7998" spans="1:63" ht="12.75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BK7998" s="4"/>
    </row>
    <row r="7999" spans="1:63" ht="12.75" x14ac:dyDescent="0.2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BK7999" s="4"/>
    </row>
    <row r="8000" spans="1:63" ht="12.75" x14ac:dyDescent="0.2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BK8000" s="4"/>
    </row>
    <row r="8001" spans="1:63" ht="12.75" x14ac:dyDescent="0.2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BK8001" s="4"/>
    </row>
    <row r="8002" spans="1:63" ht="12.75" x14ac:dyDescent="0.2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BK8002" s="4"/>
    </row>
    <row r="8003" spans="1:63" ht="12.75" x14ac:dyDescent="0.2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BK8003" s="4"/>
    </row>
    <row r="8004" spans="1:63" ht="12.75" x14ac:dyDescent="0.2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BK8004" s="4"/>
    </row>
    <row r="8005" spans="1:63" ht="12.75" x14ac:dyDescent="0.2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BK8005" s="4"/>
    </row>
    <row r="8006" spans="1:63" ht="12.75" x14ac:dyDescent="0.2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BK8006" s="4"/>
    </row>
    <row r="8007" spans="1:63" ht="12.75" x14ac:dyDescent="0.2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BK8007" s="4"/>
    </row>
    <row r="8008" spans="1:63" ht="12.75" x14ac:dyDescent="0.2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BK8008" s="4"/>
    </row>
    <row r="8009" spans="1:63" ht="12.75" x14ac:dyDescent="0.2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BK8009" s="4"/>
    </row>
    <row r="8010" spans="1:63" ht="12.75" x14ac:dyDescent="0.2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BK8010" s="4"/>
    </row>
    <row r="8011" spans="1:63" ht="12.75" x14ac:dyDescent="0.2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BK8011" s="4"/>
    </row>
    <row r="8012" spans="1:63" ht="12.75" x14ac:dyDescent="0.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BK8012" s="4"/>
    </row>
    <row r="8013" spans="1:63" ht="12.75" x14ac:dyDescent="0.2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BK8013" s="4"/>
    </row>
    <row r="8014" spans="1:63" ht="12.75" x14ac:dyDescent="0.2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BK8014" s="4"/>
    </row>
    <row r="8015" spans="1:63" ht="12.75" x14ac:dyDescent="0.2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BK8015" s="4"/>
    </row>
    <row r="8016" spans="1:63" ht="12.75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BK8016" s="4"/>
    </row>
    <row r="8017" spans="1:63" ht="12.75" x14ac:dyDescent="0.2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BK8017" s="4"/>
    </row>
    <row r="8018" spans="1:63" ht="12.75" x14ac:dyDescent="0.2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BK8018" s="4"/>
    </row>
    <row r="8019" spans="1:63" ht="12.75" x14ac:dyDescent="0.2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BK8019" s="4"/>
    </row>
    <row r="8020" spans="1:63" ht="12.75" x14ac:dyDescent="0.2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BK8020" s="4"/>
    </row>
    <row r="8021" spans="1:63" ht="12.75" x14ac:dyDescent="0.2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BK8021" s="4"/>
    </row>
    <row r="8022" spans="1:63" ht="12.75" x14ac:dyDescent="0.2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BK8022" s="4"/>
    </row>
    <row r="8023" spans="1:63" ht="12.75" x14ac:dyDescent="0.2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BK8023" s="4"/>
    </row>
    <row r="8024" spans="1:63" ht="12.75" x14ac:dyDescent="0.2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BK8024" s="4"/>
    </row>
    <row r="8025" spans="1:63" ht="12.75" x14ac:dyDescent="0.2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BK8025" s="4"/>
    </row>
    <row r="8026" spans="1:63" ht="12.75" x14ac:dyDescent="0.2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BK8026" s="4"/>
    </row>
    <row r="8027" spans="1:63" ht="12.75" x14ac:dyDescent="0.2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BK8027" s="4"/>
    </row>
    <row r="8028" spans="1:63" ht="12.75" x14ac:dyDescent="0.2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BK8028" s="4"/>
    </row>
    <row r="8029" spans="1:63" ht="12.75" x14ac:dyDescent="0.2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BK8029" s="4"/>
    </row>
    <row r="8030" spans="1:63" ht="12.75" x14ac:dyDescent="0.2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BK8030" s="4"/>
    </row>
    <row r="8031" spans="1:63" ht="12.75" x14ac:dyDescent="0.2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BK8031" s="4"/>
    </row>
    <row r="8032" spans="1:63" ht="12.75" x14ac:dyDescent="0.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BK8032" s="4"/>
    </row>
    <row r="8033" spans="1:63" ht="12.75" x14ac:dyDescent="0.2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BK8033" s="4"/>
    </row>
    <row r="8034" spans="1:63" ht="12.75" x14ac:dyDescent="0.2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BK8034" s="4"/>
    </row>
    <row r="8035" spans="1:63" ht="12.75" x14ac:dyDescent="0.2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BK8035" s="4"/>
    </row>
    <row r="8036" spans="1:63" ht="12.75" x14ac:dyDescent="0.2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BK8036" s="4"/>
    </row>
    <row r="8037" spans="1:63" ht="12.75" x14ac:dyDescent="0.2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BK8037" s="4"/>
    </row>
    <row r="8038" spans="1:63" ht="12.75" x14ac:dyDescent="0.2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BK8038" s="4"/>
    </row>
    <row r="8039" spans="1:63" ht="12.75" x14ac:dyDescent="0.2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BK8039" s="4"/>
    </row>
    <row r="8040" spans="1:63" ht="12.75" x14ac:dyDescent="0.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BK8040" s="4"/>
    </row>
    <row r="8041" spans="1:63" ht="12.75" x14ac:dyDescent="0.2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BK8041" s="4"/>
    </row>
    <row r="8042" spans="1:63" ht="12.75" x14ac:dyDescent="0.2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BK8042" s="4"/>
    </row>
    <row r="8043" spans="1:63" ht="12.75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BK8043" s="4"/>
    </row>
    <row r="8044" spans="1:63" ht="12.75" x14ac:dyDescent="0.2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BK8044" s="4"/>
    </row>
    <row r="8045" spans="1:63" ht="12.75" x14ac:dyDescent="0.2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BK8045" s="4"/>
    </row>
    <row r="8046" spans="1:63" ht="12.75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BK8046" s="4"/>
    </row>
    <row r="8047" spans="1:63" ht="12.75" x14ac:dyDescent="0.2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BK8047" s="4"/>
    </row>
    <row r="8048" spans="1:63" ht="12.75" x14ac:dyDescent="0.2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BK8048" s="4"/>
    </row>
    <row r="8049" spans="1:63" ht="12.75" x14ac:dyDescent="0.2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BK8049" s="4"/>
    </row>
    <row r="8050" spans="1:63" ht="12.75" x14ac:dyDescent="0.2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BK8050" s="4"/>
    </row>
    <row r="8051" spans="1:63" ht="12.75" x14ac:dyDescent="0.2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BK8051" s="4"/>
    </row>
    <row r="8052" spans="1:63" ht="12.75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BK8052" s="4"/>
    </row>
    <row r="8053" spans="1:63" ht="12.75" x14ac:dyDescent="0.2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BK8053" s="4"/>
    </row>
    <row r="8054" spans="1:63" ht="12.75" x14ac:dyDescent="0.2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BK8054" s="4"/>
    </row>
    <row r="8055" spans="1:63" ht="12.75" x14ac:dyDescent="0.2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BK8055" s="4"/>
    </row>
    <row r="8056" spans="1:63" ht="12.75" x14ac:dyDescent="0.2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BK8056" s="4"/>
    </row>
    <row r="8057" spans="1:63" ht="12.75" x14ac:dyDescent="0.2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BK8057" s="4"/>
    </row>
    <row r="8058" spans="1:63" ht="12.75" x14ac:dyDescent="0.2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BK8058" s="4"/>
    </row>
    <row r="8059" spans="1:63" ht="12.75" x14ac:dyDescent="0.2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BK8059" s="4"/>
    </row>
    <row r="8060" spans="1:63" ht="12.75" x14ac:dyDescent="0.2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BK8060" s="4"/>
    </row>
    <row r="8061" spans="1:63" ht="12.75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BK8061" s="4"/>
    </row>
    <row r="8062" spans="1:63" ht="12.75" x14ac:dyDescent="0.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BK8062" s="4"/>
    </row>
    <row r="8063" spans="1:63" ht="12.75" x14ac:dyDescent="0.2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BK8063" s="4"/>
    </row>
    <row r="8064" spans="1:63" ht="12.75" x14ac:dyDescent="0.2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BK8064" s="4"/>
    </row>
    <row r="8065" spans="1:63" ht="12.75" x14ac:dyDescent="0.2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BK8065" s="4"/>
    </row>
    <row r="8066" spans="1:63" ht="12.75" x14ac:dyDescent="0.2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BK8066" s="4"/>
    </row>
    <row r="8067" spans="1:63" ht="12.75" x14ac:dyDescent="0.2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BK8067" s="4"/>
    </row>
    <row r="8068" spans="1:63" ht="12.75" x14ac:dyDescent="0.2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BK8068" s="4"/>
    </row>
    <row r="8069" spans="1:63" ht="12.75" x14ac:dyDescent="0.2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BK8069" s="4"/>
    </row>
    <row r="8070" spans="1:63" ht="12.75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BK8070" s="4"/>
    </row>
    <row r="8071" spans="1:63" ht="12.75" x14ac:dyDescent="0.2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BK8071" s="4"/>
    </row>
    <row r="8072" spans="1:63" ht="12.75" x14ac:dyDescent="0.2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BK8072" s="4"/>
    </row>
    <row r="8073" spans="1:63" ht="12.75" x14ac:dyDescent="0.2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BK8073" s="4"/>
    </row>
    <row r="8074" spans="1:63" ht="12.75" x14ac:dyDescent="0.2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BK8074" s="4"/>
    </row>
    <row r="8075" spans="1:63" ht="12.75" x14ac:dyDescent="0.2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BK8075" s="4"/>
    </row>
    <row r="8076" spans="1:63" ht="12.75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BK8076" s="4"/>
    </row>
    <row r="8077" spans="1:63" ht="12.75" x14ac:dyDescent="0.2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BK8077" s="4"/>
    </row>
    <row r="8078" spans="1:63" ht="12.75" x14ac:dyDescent="0.2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BK8078" s="4"/>
    </row>
    <row r="8079" spans="1:63" ht="12.75" x14ac:dyDescent="0.2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BK8079" s="4"/>
    </row>
    <row r="8080" spans="1:63" ht="12.75" x14ac:dyDescent="0.2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BK8080" s="4"/>
    </row>
    <row r="8081" spans="1:63" ht="12.75" x14ac:dyDescent="0.2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BK8081" s="4"/>
    </row>
    <row r="8082" spans="1:63" ht="12.75" x14ac:dyDescent="0.2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BK8082" s="4"/>
    </row>
    <row r="8083" spans="1:63" ht="12.75" x14ac:dyDescent="0.2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BK8083" s="4"/>
    </row>
    <row r="8084" spans="1:63" ht="12.75" x14ac:dyDescent="0.2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BK8084" s="4"/>
    </row>
    <row r="8085" spans="1:63" ht="12.75" x14ac:dyDescent="0.2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BK8085" s="4"/>
    </row>
    <row r="8086" spans="1:63" ht="12.75" x14ac:dyDescent="0.2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BK8086" s="4"/>
    </row>
    <row r="8087" spans="1:63" ht="12.75" x14ac:dyDescent="0.2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BK8087" s="4"/>
    </row>
    <row r="8088" spans="1:63" ht="12.75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BK8088" s="4"/>
    </row>
    <row r="8089" spans="1:63" ht="12.75" x14ac:dyDescent="0.2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BK8089" s="4"/>
    </row>
    <row r="8090" spans="1:63" ht="12.75" x14ac:dyDescent="0.2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BK8090" s="4"/>
    </row>
    <row r="8091" spans="1:63" ht="12.75" x14ac:dyDescent="0.2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BK8091" s="4"/>
    </row>
    <row r="8092" spans="1:63" ht="12.75" x14ac:dyDescent="0.2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BK8092" s="4"/>
    </row>
    <row r="8093" spans="1:63" ht="12.75" x14ac:dyDescent="0.2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BK8093" s="4"/>
    </row>
    <row r="8094" spans="1:63" ht="12.75" x14ac:dyDescent="0.2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BK8094" s="4"/>
    </row>
    <row r="8095" spans="1:63" ht="12.75" x14ac:dyDescent="0.2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BK8095" s="4"/>
    </row>
    <row r="8096" spans="1:63" ht="12.75" x14ac:dyDescent="0.2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BK8096" s="4"/>
    </row>
    <row r="8097" spans="1:63" ht="12.75" x14ac:dyDescent="0.2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BK8097" s="4"/>
    </row>
    <row r="8098" spans="1:63" ht="12.75" x14ac:dyDescent="0.2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BK8098" s="4"/>
    </row>
    <row r="8099" spans="1:63" ht="12.75" x14ac:dyDescent="0.2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BK8099" s="4"/>
    </row>
    <row r="8100" spans="1:63" ht="12.75" x14ac:dyDescent="0.2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BK8100" s="4"/>
    </row>
    <row r="8101" spans="1:63" ht="12.75" x14ac:dyDescent="0.2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BK8101" s="4"/>
    </row>
    <row r="8102" spans="1:63" ht="12.75" x14ac:dyDescent="0.2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BK8102" s="4"/>
    </row>
    <row r="8103" spans="1:63" ht="12.75" x14ac:dyDescent="0.2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BK8103" s="4"/>
    </row>
    <row r="8104" spans="1:63" ht="12.75" x14ac:dyDescent="0.2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BK8104" s="4"/>
    </row>
    <row r="8105" spans="1:63" ht="12.75" x14ac:dyDescent="0.2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BK8105" s="4"/>
    </row>
    <row r="8106" spans="1:63" ht="12.75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BK8106" s="4"/>
    </row>
    <row r="8107" spans="1:63" ht="12.75" x14ac:dyDescent="0.2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BK8107" s="4"/>
    </row>
    <row r="8108" spans="1:63" ht="12.75" x14ac:dyDescent="0.2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BK8108" s="4"/>
    </row>
    <row r="8109" spans="1:63" ht="12.75" x14ac:dyDescent="0.2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BK8109" s="4"/>
    </row>
    <row r="8110" spans="1:63" ht="12.75" x14ac:dyDescent="0.2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BK8110" s="4"/>
    </row>
    <row r="8111" spans="1:63" ht="12.75" x14ac:dyDescent="0.2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BK8111" s="4"/>
    </row>
    <row r="8112" spans="1:63" ht="12.75" x14ac:dyDescent="0.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BK8112" s="4"/>
    </row>
    <row r="8113" spans="1:63" ht="12.75" x14ac:dyDescent="0.2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BK8113" s="4"/>
    </row>
    <row r="8114" spans="1:63" ht="12.75" x14ac:dyDescent="0.2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BK8114" s="4"/>
    </row>
    <row r="8115" spans="1:63" ht="12.75" x14ac:dyDescent="0.2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BK8115" s="4"/>
    </row>
    <row r="8116" spans="1:63" ht="12.75" x14ac:dyDescent="0.2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BK8116" s="4"/>
    </row>
    <row r="8117" spans="1:63" ht="12.75" x14ac:dyDescent="0.2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BK8117" s="4"/>
    </row>
    <row r="8118" spans="1:63" ht="12.75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BK8118" s="4"/>
    </row>
    <row r="8119" spans="1:63" ht="12.75" x14ac:dyDescent="0.2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BK8119" s="4"/>
    </row>
    <row r="8120" spans="1:63" ht="12.75" x14ac:dyDescent="0.2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BK8120" s="4"/>
    </row>
    <row r="8121" spans="1:63" ht="12.75" x14ac:dyDescent="0.2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BK8121" s="4"/>
    </row>
    <row r="8122" spans="1:63" ht="12.75" x14ac:dyDescent="0.2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BK8122" s="4"/>
    </row>
    <row r="8123" spans="1:63" ht="12.75" x14ac:dyDescent="0.2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BK8123" s="4"/>
    </row>
    <row r="8124" spans="1:63" ht="12.75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BK8124" s="4"/>
    </row>
    <row r="8125" spans="1:63" ht="12.75" x14ac:dyDescent="0.2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BK8125" s="4"/>
    </row>
    <row r="8126" spans="1:63" ht="12.75" x14ac:dyDescent="0.2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BK8126" s="4"/>
    </row>
    <row r="8127" spans="1:63" ht="12.75" x14ac:dyDescent="0.2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BK8127" s="4"/>
    </row>
    <row r="8128" spans="1:63" ht="12.75" x14ac:dyDescent="0.2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BK8128" s="4"/>
    </row>
    <row r="8129" spans="1:63" ht="12.75" x14ac:dyDescent="0.2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BK8129" s="4"/>
    </row>
    <row r="8130" spans="1:63" ht="12.75" x14ac:dyDescent="0.2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BK8130" s="4"/>
    </row>
    <row r="8131" spans="1:63" ht="12.75" x14ac:dyDescent="0.2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BK8131" s="4"/>
    </row>
    <row r="8132" spans="1:63" ht="12.75" x14ac:dyDescent="0.2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BK8132" s="4"/>
    </row>
    <row r="8133" spans="1:63" ht="12.75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BK8133" s="4"/>
    </row>
    <row r="8134" spans="1:63" ht="12.75" x14ac:dyDescent="0.2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BK8134" s="4"/>
    </row>
    <row r="8135" spans="1:63" ht="12.75" x14ac:dyDescent="0.2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BK8135" s="4"/>
    </row>
    <row r="8136" spans="1:63" ht="12.75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BK8136" s="4"/>
    </row>
    <row r="8137" spans="1:63" ht="12.75" x14ac:dyDescent="0.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BK8137" s="4"/>
    </row>
    <row r="8138" spans="1:63" ht="12.75" x14ac:dyDescent="0.2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BK8138" s="4"/>
    </row>
    <row r="8139" spans="1:63" ht="12.75" x14ac:dyDescent="0.2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BK8139" s="4"/>
    </row>
    <row r="8140" spans="1:63" ht="12.75" x14ac:dyDescent="0.2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BK8140" s="4"/>
    </row>
    <row r="8141" spans="1:63" ht="12.75" x14ac:dyDescent="0.2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BK8141" s="4"/>
    </row>
    <row r="8142" spans="1:63" ht="12.75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BK8142" s="4"/>
    </row>
    <row r="8143" spans="1:63" ht="12.75" x14ac:dyDescent="0.2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BK8143" s="4"/>
    </row>
    <row r="8144" spans="1:63" ht="12.75" x14ac:dyDescent="0.2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BK8144" s="4"/>
    </row>
    <row r="8145" spans="1:63" ht="12.75" x14ac:dyDescent="0.2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BK8145" s="4"/>
    </row>
    <row r="8146" spans="1:63" ht="12.75" x14ac:dyDescent="0.2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BK8146" s="4"/>
    </row>
    <row r="8147" spans="1:63" ht="12.75" x14ac:dyDescent="0.2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BK8147" s="4"/>
    </row>
    <row r="8148" spans="1:63" ht="12.75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BK8148" s="4"/>
    </row>
    <row r="8149" spans="1:63" ht="12.75" x14ac:dyDescent="0.2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BK8149" s="4"/>
    </row>
    <row r="8150" spans="1:63" ht="12.75" x14ac:dyDescent="0.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BK8150" s="4"/>
    </row>
    <row r="8151" spans="1:63" ht="12.75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BK8151" s="4"/>
    </row>
    <row r="8152" spans="1:63" ht="12.75" x14ac:dyDescent="0.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BK8152" s="4"/>
    </row>
    <row r="8153" spans="1:63" ht="12.75" x14ac:dyDescent="0.2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BK8153" s="4"/>
    </row>
    <row r="8154" spans="1:63" ht="12.75" x14ac:dyDescent="0.2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BK8154" s="4"/>
    </row>
    <row r="8155" spans="1:63" ht="12.75" x14ac:dyDescent="0.2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BK8155" s="4"/>
    </row>
    <row r="8156" spans="1:63" ht="12.75" x14ac:dyDescent="0.2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BK8156" s="4"/>
    </row>
    <row r="8157" spans="1:63" ht="12.75" x14ac:dyDescent="0.2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BK8157" s="4"/>
    </row>
    <row r="8158" spans="1:63" ht="12.75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BK8158" s="4"/>
    </row>
    <row r="8159" spans="1:63" ht="12.75" x14ac:dyDescent="0.2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BK8159" s="4"/>
    </row>
    <row r="8160" spans="1:63" ht="12.75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BK8160" s="4"/>
    </row>
    <row r="8161" spans="1:63" ht="12.75" x14ac:dyDescent="0.2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BK8161" s="4"/>
    </row>
    <row r="8162" spans="1:63" ht="12.75" x14ac:dyDescent="0.2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BK8162" s="4"/>
    </row>
    <row r="8163" spans="1:63" ht="12.75" x14ac:dyDescent="0.2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BK8163" s="4"/>
    </row>
    <row r="8164" spans="1:63" ht="12.75" x14ac:dyDescent="0.2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BK8164" s="4"/>
    </row>
    <row r="8165" spans="1:63" ht="12.75" x14ac:dyDescent="0.2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BK8165" s="4"/>
    </row>
    <row r="8166" spans="1:63" ht="12.75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BK8166" s="4"/>
    </row>
    <row r="8167" spans="1:63" ht="12.75" x14ac:dyDescent="0.2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BK8167" s="4"/>
    </row>
    <row r="8168" spans="1:63" ht="12.75" x14ac:dyDescent="0.2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BK8168" s="4"/>
    </row>
    <row r="8169" spans="1:63" ht="12.75" x14ac:dyDescent="0.2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BK8169" s="4"/>
    </row>
    <row r="8170" spans="1:63" ht="12.75" x14ac:dyDescent="0.2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BK8170" s="4"/>
    </row>
    <row r="8171" spans="1:63" ht="12.75" x14ac:dyDescent="0.2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BK8171" s="4"/>
    </row>
    <row r="8172" spans="1:63" ht="12.75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BK8172" s="4"/>
    </row>
    <row r="8173" spans="1:63" ht="12.75" x14ac:dyDescent="0.2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BK8173" s="4"/>
    </row>
    <row r="8174" spans="1:63" ht="12.75" x14ac:dyDescent="0.2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BK8174" s="4"/>
    </row>
    <row r="8175" spans="1:63" ht="12.75" x14ac:dyDescent="0.2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BK8175" s="4"/>
    </row>
    <row r="8176" spans="1:63" ht="12.75" x14ac:dyDescent="0.2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BK8176" s="4"/>
    </row>
    <row r="8177" spans="1:63" ht="12.75" x14ac:dyDescent="0.2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BK8177" s="4"/>
    </row>
    <row r="8178" spans="1:63" ht="12.75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BK8178" s="4"/>
    </row>
    <row r="8179" spans="1:63" ht="12.75" x14ac:dyDescent="0.2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BK8179" s="4"/>
    </row>
    <row r="8180" spans="1:63" ht="12.75" x14ac:dyDescent="0.2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BK8180" s="4"/>
    </row>
    <row r="8181" spans="1:63" ht="12.75" x14ac:dyDescent="0.2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BK8181" s="4"/>
    </row>
    <row r="8182" spans="1:63" ht="12.75" x14ac:dyDescent="0.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BK8182" s="4"/>
    </row>
    <row r="8183" spans="1:63" ht="12.75" x14ac:dyDescent="0.2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BK8183" s="4"/>
    </row>
    <row r="8184" spans="1:63" ht="12.75" x14ac:dyDescent="0.2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BK8184" s="4"/>
    </row>
    <row r="8185" spans="1:63" ht="12.75" x14ac:dyDescent="0.2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BK8185" s="4"/>
    </row>
    <row r="8186" spans="1:63" ht="12.75" x14ac:dyDescent="0.2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BK8186" s="4"/>
    </row>
    <row r="8187" spans="1:63" ht="12.75" x14ac:dyDescent="0.2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BK8187" s="4"/>
    </row>
    <row r="8188" spans="1:63" ht="12.75" x14ac:dyDescent="0.2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BK8188" s="4"/>
    </row>
    <row r="8189" spans="1:63" ht="12.75" x14ac:dyDescent="0.2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BK8189" s="4"/>
    </row>
    <row r="8190" spans="1:63" ht="12.75" x14ac:dyDescent="0.2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BK8190" s="4"/>
    </row>
    <row r="8191" spans="1:63" ht="12.75" x14ac:dyDescent="0.2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BK8191" s="4"/>
    </row>
    <row r="8192" spans="1:63" ht="12.75" x14ac:dyDescent="0.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BK8192" s="4"/>
    </row>
    <row r="8193" spans="1:63" ht="12.75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BK8193" s="4"/>
    </row>
    <row r="8194" spans="1:63" ht="12.75" x14ac:dyDescent="0.2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BK8194" s="4"/>
    </row>
    <row r="8195" spans="1:63" ht="12.75" x14ac:dyDescent="0.2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BK8195" s="4"/>
    </row>
    <row r="8196" spans="1:63" ht="12.75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BK8196" s="4"/>
    </row>
    <row r="8197" spans="1:63" ht="12.75" x14ac:dyDescent="0.2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BK8197" s="4"/>
    </row>
    <row r="8198" spans="1:63" ht="12.75" x14ac:dyDescent="0.2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BK8198" s="4"/>
    </row>
    <row r="8199" spans="1:63" ht="12.75" x14ac:dyDescent="0.2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BK8199" s="4"/>
    </row>
    <row r="8200" spans="1:63" ht="12.75" x14ac:dyDescent="0.2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BK8200" s="4"/>
    </row>
    <row r="8201" spans="1:63" ht="12.75" x14ac:dyDescent="0.2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BK8201" s="4"/>
    </row>
    <row r="8202" spans="1:63" ht="12.75" x14ac:dyDescent="0.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BK8202" s="4"/>
    </row>
    <row r="8203" spans="1:63" ht="12.75" x14ac:dyDescent="0.2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BK8203" s="4"/>
    </row>
    <row r="8204" spans="1:63" ht="12.75" x14ac:dyDescent="0.2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BK8204" s="4"/>
    </row>
    <row r="8205" spans="1:63" ht="12.75" x14ac:dyDescent="0.2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BK8205" s="4"/>
    </row>
    <row r="8206" spans="1:63" ht="12.75" x14ac:dyDescent="0.2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BK8206" s="4"/>
    </row>
    <row r="8207" spans="1:63" ht="12.75" x14ac:dyDescent="0.2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BK8207" s="4"/>
    </row>
    <row r="8208" spans="1:63" ht="12.75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BK8208" s="4"/>
    </row>
    <row r="8209" spans="1:63" ht="12.75" x14ac:dyDescent="0.2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BK8209" s="4"/>
    </row>
    <row r="8210" spans="1:63" ht="12.75" x14ac:dyDescent="0.2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BK8210" s="4"/>
    </row>
    <row r="8211" spans="1:63" ht="12.75" x14ac:dyDescent="0.2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BK8211" s="4"/>
    </row>
    <row r="8212" spans="1:63" ht="12.75" x14ac:dyDescent="0.2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BK8212" s="4"/>
    </row>
    <row r="8213" spans="1:63" ht="12.75" x14ac:dyDescent="0.2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BK8213" s="4"/>
    </row>
    <row r="8214" spans="1:63" ht="12.75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BK8214" s="4"/>
    </row>
    <row r="8215" spans="1:63" ht="12.75" x14ac:dyDescent="0.2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BK8215" s="4"/>
    </row>
    <row r="8216" spans="1:63" ht="12.75" x14ac:dyDescent="0.2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BK8216" s="4"/>
    </row>
    <row r="8217" spans="1:63" ht="12.75" x14ac:dyDescent="0.2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BK8217" s="4"/>
    </row>
    <row r="8218" spans="1:63" ht="12.75" x14ac:dyDescent="0.2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BK8218" s="4"/>
    </row>
    <row r="8219" spans="1:63" ht="12.75" x14ac:dyDescent="0.2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BK8219" s="4"/>
    </row>
    <row r="8220" spans="1:63" ht="12.75" x14ac:dyDescent="0.2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BK8220" s="4"/>
    </row>
    <row r="8221" spans="1:63" ht="12.75" x14ac:dyDescent="0.2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BK8221" s="4"/>
    </row>
    <row r="8222" spans="1:63" ht="12.75" x14ac:dyDescent="0.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BK8222" s="4"/>
    </row>
    <row r="8223" spans="1:63" ht="12.75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BK8223" s="4"/>
    </row>
    <row r="8224" spans="1:63" ht="12.75" x14ac:dyDescent="0.2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BK8224" s="4"/>
    </row>
    <row r="8225" spans="1:63" ht="12.75" x14ac:dyDescent="0.2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BK8225" s="4"/>
    </row>
    <row r="8226" spans="1:63" ht="12.75" x14ac:dyDescent="0.2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BK8226" s="4"/>
    </row>
    <row r="8227" spans="1:63" ht="12.75" x14ac:dyDescent="0.2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BK8227" s="4"/>
    </row>
    <row r="8228" spans="1:63" ht="12.75" x14ac:dyDescent="0.2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BK8228" s="4"/>
    </row>
    <row r="8229" spans="1:63" ht="12.75" x14ac:dyDescent="0.2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BK8229" s="4"/>
    </row>
    <row r="8230" spans="1:63" ht="12.75" x14ac:dyDescent="0.2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BK8230" s="4"/>
    </row>
    <row r="8231" spans="1:63" ht="12.75" x14ac:dyDescent="0.2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BK8231" s="4"/>
    </row>
    <row r="8232" spans="1:63" ht="12.75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BK8232" s="4"/>
    </row>
    <row r="8233" spans="1:63" ht="12.75" x14ac:dyDescent="0.2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BK8233" s="4"/>
    </row>
    <row r="8234" spans="1:63" ht="12.75" x14ac:dyDescent="0.2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BK8234" s="4"/>
    </row>
    <row r="8235" spans="1:63" ht="12.75" x14ac:dyDescent="0.2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BK8235" s="4"/>
    </row>
    <row r="8236" spans="1:63" ht="12.75" x14ac:dyDescent="0.2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BK8236" s="4"/>
    </row>
    <row r="8237" spans="1:63" ht="12.75" x14ac:dyDescent="0.2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BK8237" s="4"/>
    </row>
    <row r="8238" spans="1:63" ht="12.75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BK8238" s="4"/>
    </row>
    <row r="8239" spans="1:63" ht="12.75" x14ac:dyDescent="0.2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BK8239" s="4"/>
    </row>
    <row r="8240" spans="1:63" ht="12.75" x14ac:dyDescent="0.2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BK8240" s="4"/>
    </row>
    <row r="8241" spans="1:63" ht="12.75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BK8241" s="4"/>
    </row>
    <row r="8242" spans="1:63" ht="12.75" x14ac:dyDescent="0.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BK8242" s="4"/>
    </row>
    <row r="8243" spans="1:63" ht="12.75" x14ac:dyDescent="0.2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BK8243" s="4"/>
    </row>
    <row r="8244" spans="1:63" ht="12.75" x14ac:dyDescent="0.2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BK8244" s="4"/>
    </row>
    <row r="8245" spans="1:63" ht="12.75" x14ac:dyDescent="0.2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BK8245" s="4"/>
    </row>
    <row r="8246" spans="1:63" ht="12.75" x14ac:dyDescent="0.2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BK8246" s="4"/>
    </row>
    <row r="8247" spans="1:63" ht="12.75" x14ac:dyDescent="0.2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BK8247" s="4"/>
    </row>
    <row r="8248" spans="1:63" ht="12.75" x14ac:dyDescent="0.2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BK8248" s="4"/>
    </row>
    <row r="8249" spans="1:63" ht="12.75" x14ac:dyDescent="0.2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BK8249" s="4"/>
    </row>
    <row r="8250" spans="1:63" ht="12.75" x14ac:dyDescent="0.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BK8250" s="4"/>
    </row>
    <row r="8251" spans="1:63" ht="12.75" x14ac:dyDescent="0.2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BK8251" s="4"/>
    </row>
    <row r="8252" spans="1:63" ht="12.75" x14ac:dyDescent="0.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BK8252" s="4"/>
    </row>
    <row r="8253" spans="1:63" ht="12.75" x14ac:dyDescent="0.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BK8253" s="4"/>
    </row>
    <row r="8254" spans="1:63" ht="12.75" x14ac:dyDescent="0.2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BK8254" s="4"/>
    </row>
    <row r="8255" spans="1:63" ht="12.75" x14ac:dyDescent="0.2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BK8255" s="4"/>
    </row>
    <row r="8256" spans="1:63" ht="12.75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BK8256" s="4"/>
    </row>
    <row r="8257" spans="1:63" ht="12.75" x14ac:dyDescent="0.2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BK8257" s="4"/>
    </row>
    <row r="8258" spans="1:63" ht="12.75" x14ac:dyDescent="0.2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BK8258" s="4"/>
    </row>
    <row r="8259" spans="1:63" ht="12.75" x14ac:dyDescent="0.2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BK8259" s="4"/>
    </row>
    <row r="8260" spans="1:63" ht="12.75" x14ac:dyDescent="0.2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BK8260" s="4"/>
    </row>
    <row r="8261" spans="1:63" ht="12.75" x14ac:dyDescent="0.2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BK8261" s="4"/>
    </row>
    <row r="8262" spans="1:63" ht="12.75" x14ac:dyDescent="0.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BK8262" s="4"/>
    </row>
    <row r="8263" spans="1:63" ht="12.75" x14ac:dyDescent="0.2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BK8263" s="4"/>
    </row>
    <row r="8264" spans="1:63" ht="12.75" x14ac:dyDescent="0.2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BK8264" s="4"/>
    </row>
    <row r="8265" spans="1:63" ht="12.75" x14ac:dyDescent="0.2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BK8265" s="4"/>
    </row>
    <row r="8266" spans="1:63" ht="12.75" x14ac:dyDescent="0.2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BK8266" s="4"/>
    </row>
    <row r="8267" spans="1:63" ht="12.75" x14ac:dyDescent="0.2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BK8267" s="4"/>
    </row>
    <row r="8268" spans="1:63" ht="12.75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BK8268" s="4"/>
    </row>
    <row r="8269" spans="1:63" ht="12.75" x14ac:dyDescent="0.2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BK8269" s="4"/>
    </row>
    <row r="8270" spans="1:63" ht="12.75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BK8270" s="4"/>
    </row>
    <row r="8271" spans="1:63" ht="12.75" x14ac:dyDescent="0.2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BK8271" s="4"/>
    </row>
    <row r="8272" spans="1:63" ht="12.75" x14ac:dyDescent="0.2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BK8272" s="4"/>
    </row>
    <row r="8273" spans="1:63" ht="12.75" x14ac:dyDescent="0.2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BK8273" s="4"/>
    </row>
    <row r="8274" spans="1:63" ht="12.75" x14ac:dyDescent="0.2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BK8274" s="4"/>
    </row>
    <row r="8275" spans="1:63" ht="12.75" x14ac:dyDescent="0.2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BK8275" s="4"/>
    </row>
    <row r="8276" spans="1:63" ht="12.75" x14ac:dyDescent="0.2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BK8276" s="4"/>
    </row>
    <row r="8277" spans="1:63" ht="12.75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BK8277" s="4"/>
    </row>
    <row r="8278" spans="1:63" ht="12.75" x14ac:dyDescent="0.2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BK8278" s="4"/>
    </row>
    <row r="8279" spans="1:63" ht="12.75" x14ac:dyDescent="0.2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BK8279" s="4"/>
    </row>
    <row r="8280" spans="1:63" ht="12.75" x14ac:dyDescent="0.2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BK8280" s="4"/>
    </row>
    <row r="8281" spans="1:63" ht="12.75" x14ac:dyDescent="0.2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BK8281" s="4"/>
    </row>
    <row r="8282" spans="1:63" ht="12.75" x14ac:dyDescent="0.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BK8282" s="4"/>
    </row>
    <row r="8283" spans="1:63" ht="12.75" x14ac:dyDescent="0.2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BK8283" s="4"/>
    </row>
    <row r="8284" spans="1:63" ht="12.75" x14ac:dyDescent="0.2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BK8284" s="4"/>
    </row>
    <row r="8285" spans="1:63" ht="12.75" x14ac:dyDescent="0.2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BK8285" s="4"/>
    </row>
    <row r="8286" spans="1:63" ht="12.75" x14ac:dyDescent="0.2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BK8286" s="4"/>
    </row>
    <row r="8287" spans="1:63" ht="12.75" x14ac:dyDescent="0.2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BK8287" s="4"/>
    </row>
    <row r="8288" spans="1:63" ht="12.75" x14ac:dyDescent="0.2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BK8288" s="4"/>
    </row>
    <row r="8289" spans="1:63" ht="12.75" x14ac:dyDescent="0.2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BK8289" s="4"/>
    </row>
    <row r="8290" spans="1:63" ht="12.75" x14ac:dyDescent="0.2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BK8290" s="4"/>
    </row>
    <row r="8291" spans="1:63" ht="12.75" x14ac:dyDescent="0.2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BK8291" s="4"/>
    </row>
    <row r="8292" spans="1:63" ht="12.75" x14ac:dyDescent="0.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BK8292" s="4"/>
    </row>
    <row r="8293" spans="1:63" ht="12.75" x14ac:dyDescent="0.2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BK8293" s="4"/>
    </row>
    <row r="8294" spans="1:63" ht="12.75" x14ac:dyDescent="0.2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BK8294" s="4"/>
    </row>
    <row r="8295" spans="1:63" ht="12.75" x14ac:dyDescent="0.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BK8295" s="4"/>
    </row>
    <row r="8296" spans="1:63" ht="12.75" x14ac:dyDescent="0.2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BK8296" s="4"/>
    </row>
    <row r="8297" spans="1:63" ht="12.75" x14ac:dyDescent="0.2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BK8297" s="4"/>
    </row>
    <row r="8298" spans="1:63" ht="12.75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BK8298" s="4"/>
    </row>
    <row r="8299" spans="1:63" ht="12.75" x14ac:dyDescent="0.2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BK8299" s="4"/>
    </row>
    <row r="8300" spans="1:63" ht="12.75" x14ac:dyDescent="0.2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BK8300" s="4"/>
    </row>
    <row r="8301" spans="1:63" ht="12.75" x14ac:dyDescent="0.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BK8301" s="4"/>
    </row>
    <row r="8302" spans="1:63" ht="12.75" x14ac:dyDescent="0.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BK8302" s="4"/>
    </row>
    <row r="8303" spans="1:63" ht="12.75" x14ac:dyDescent="0.2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BK8303" s="4"/>
    </row>
    <row r="8304" spans="1:63" ht="12.75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BK8304" s="4"/>
    </row>
    <row r="8305" spans="1:63" ht="12.75" x14ac:dyDescent="0.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BK8305" s="4"/>
    </row>
    <row r="8306" spans="1:63" ht="12.75" x14ac:dyDescent="0.2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BK8306" s="4"/>
    </row>
    <row r="8307" spans="1:63" ht="12.75" x14ac:dyDescent="0.2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BK8307" s="4"/>
    </row>
    <row r="8308" spans="1:63" ht="12.75" x14ac:dyDescent="0.2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BK8308" s="4"/>
    </row>
    <row r="8309" spans="1:63" ht="12.75" x14ac:dyDescent="0.2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BK8309" s="4"/>
    </row>
    <row r="8310" spans="1:63" ht="12.75" x14ac:dyDescent="0.2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BK8310" s="4"/>
    </row>
    <row r="8311" spans="1:63" ht="12.75" x14ac:dyDescent="0.2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BK8311" s="4"/>
    </row>
    <row r="8312" spans="1:63" ht="12.75" x14ac:dyDescent="0.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BK8312" s="4"/>
    </row>
    <row r="8313" spans="1:63" ht="12.75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BK8313" s="4"/>
    </row>
    <row r="8314" spans="1:63" ht="12.75" x14ac:dyDescent="0.2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BK8314" s="4"/>
    </row>
    <row r="8315" spans="1:63" ht="12.75" x14ac:dyDescent="0.2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BK8315" s="4"/>
    </row>
    <row r="8316" spans="1:63" ht="12.75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BK8316" s="4"/>
    </row>
    <row r="8317" spans="1:63" ht="12.75" x14ac:dyDescent="0.2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BK8317" s="4"/>
    </row>
    <row r="8318" spans="1:63" ht="12.75" x14ac:dyDescent="0.2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BK8318" s="4"/>
    </row>
    <row r="8319" spans="1:63" ht="12.75" x14ac:dyDescent="0.2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BK8319" s="4"/>
    </row>
    <row r="8320" spans="1:63" ht="12.75" x14ac:dyDescent="0.2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BK8320" s="4"/>
    </row>
    <row r="8321" spans="1:63" ht="12.75" x14ac:dyDescent="0.2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BK8321" s="4"/>
    </row>
    <row r="8322" spans="1:63" ht="12.75" x14ac:dyDescent="0.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BK8322" s="4"/>
    </row>
    <row r="8323" spans="1:63" ht="12.75" x14ac:dyDescent="0.2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BK8323" s="4"/>
    </row>
    <row r="8324" spans="1:63" ht="12.75" x14ac:dyDescent="0.2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BK8324" s="4"/>
    </row>
    <row r="8325" spans="1:63" ht="12.75" x14ac:dyDescent="0.2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BK8325" s="4"/>
    </row>
    <row r="8326" spans="1:63" ht="12.75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BK8326" s="4"/>
    </row>
    <row r="8327" spans="1:63" ht="12.75" x14ac:dyDescent="0.2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BK8327" s="4"/>
    </row>
    <row r="8328" spans="1:63" ht="12.75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BK8328" s="4"/>
    </row>
    <row r="8329" spans="1:63" ht="12.75" x14ac:dyDescent="0.2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BK8329" s="4"/>
    </row>
    <row r="8330" spans="1:63" ht="12.75" x14ac:dyDescent="0.2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BK8330" s="4"/>
    </row>
    <row r="8331" spans="1:63" ht="12.75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BK8331" s="4"/>
    </row>
    <row r="8332" spans="1:63" ht="12.75" x14ac:dyDescent="0.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BK8332" s="4"/>
    </row>
    <row r="8333" spans="1:63" ht="12.75" x14ac:dyDescent="0.2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BK8333" s="4"/>
    </row>
    <row r="8334" spans="1:63" ht="12.75" x14ac:dyDescent="0.2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BK8334" s="4"/>
    </row>
    <row r="8335" spans="1:63" ht="12.75" x14ac:dyDescent="0.2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BK8335" s="4"/>
    </row>
    <row r="8336" spans="1:63" ht="12.75" x14ac:dyDescent="0.2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BK8336" s="4"/>
    </row>
    <row r="8337" spans="1:63" ht="12.75" x14ac:dyDescent="0.2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BK8337" s="4"/>
    </row>
    <row r="8338" spans="1:63" ht="12.75" x14ac:dyDescent="0.2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BK8338" s="4"/>
    </row>
    <row r="8339" spans="1:63" ht="12.75" x14ac:dyDescent="0.2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BK8339" s="4"/>
    </row>
    <row r="8340" spans="1:63" ht="12.75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BK8340" s="4"/>
    </row>
    <row r="8341" spans="1:63" ht="12.75" x14ac:dyDescent="0.2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BK8341" s="4"/>
    </row>
    <row r="8342" spans="1:63" ht="12.75" x14ac:dyDescent="0.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BK8342" s="4"/>
    </row>
    <row r="8343" spans="1:63" ht="12.75" x14ac:dyDescent="0.2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BK8343" s="4"/>
    </row>
    <row r="8344" spans="1:63" ht="12.75" x14ac:dyDescent="0.2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BK8344" s="4"/>
    </row>
    <row r="8345" spans="1:63" ht="12.75" x14ac:dyDescent="0.2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BK8345" s="4"/>
    </row>
    <row r="8346" spans="1:63" ht="12.75" x14ac:dyDescent="0.2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BK8346" s="4"/>
    </row>
    <row r="8347" spans="1:63" ht="12.75" x14ac:dyDescent="0.2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BK8347" s="4"/>
    </row>
    <row r="8348" spans="1:63" ht="12.75" x14ac:dyDescent="0.2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BK8348" s="4"/>
    </row>
    <row r="8349" spans="1:63" ht="12.75" x14ac:dyDescent="0.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BK8349" s="4"/>
    </row>
    <row r="8350" spans="1:63" ht="12.75" x14ac:dyDescent="0.2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BK8350" s="4"/>
    </row>
    <row r="8351" spans="1:63" ht="12.75" x14ac:dyDescent="0.2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BK8351" s="4"/>
    </row>
    <row r="8352" spans="1:63" ht="12.75" x14ac:dyDescent="0.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BK8352" s="4"/>
    </row>
    <row r="8353" spans="1:63" ht="12.75" x14ac:dyDescent="0.2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BK8353" s="4"/>
    </row>
    <row r="8354" spans="1:63" ht="12.75" x14ac:dyDescent="0.2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BK8354" s="4"/>
    </row>
    <row r="8355" spans="1:63" ht="12.75" x14ac:dyDescent="0.2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BK8355" s="4"/>
    </row>
    <row r="8356" spans="1:63" ht="12.75" x14ac:dyDescent="0.2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BK8356" s="4"/>
    </row>
    <row r="8357" spans="1:63" ht="12.75" x14ac:dyDescent="0.2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BK8357" s="4"/>
    </row>
    <row r="8358" spans="1:63" ht="12.75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BK8358" s="4"/>
    </row>
    <row r="8359" spans="1:63" ht="12.75" x14ac:dyDescent="0.2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BK8359" s="4"/>
    </row>
    <row r="8360" spans="1:63" ht="12.75" x14ac:dyDescent="0.2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BK8360" s="4"/>
    </row>
    <row r="8361" spans="1:63" ht="12.75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BK8361" s="4"/>
    </row>
    <row r="8362" spans="1:63" ht="12.75" x14ac:dyDescent="0.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BK8362" s="4"/>
    </row>
    <row r="8363" spans="1:63" ht="12.75" x14ac:dyDescent="0.2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BK8363" s="4"/>
    </row>
    <row r="8364" spans="1:63" ht="12.75" x14ac:dyDescent="0.2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BK8364" s="4"/>
    </row>
    <row r="8365" spans="1:63" ht="12.75" x14ac:dyDescent="0.2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BK8365" s="4"/>
    </row>
    <row r="8366" spans="1:63" ht="12.75" x14ac:dyDescent="0.2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BK8366" s="4"/>
    </row>
    <row r="8367" spans="1:63" ht="12.75" x14ac:dyDescent="0.2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BK8367" s="4"/>
    </row>
    <row r="8368" spans="1:63" ht="12.75" x14ac:dyDescent="0.2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BK8368" s="4"/>
    </row>
    <row r="8369" spans="1:63" ht="12.75" x14ac:dyDescent="0.2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BK8369" s="4"/>
    </row>
    <row r="8370" spans="1:63" ht="12.75" x14ac:dyDescent="0.2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BK8370" s="4"/>
    </row>
    <row r="8371" spans="1:63" ht="12.75" x14ac:dyDescent="0.2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BK8371" s="4"/>
    </row>
    <row r="8372" spans="1:63" ht="12.75" x14ac:dyDescent="0.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BK8372" s="4"/>
    </row>
    <row r="8373" spans="1:63" ht="12.75" x14ac:dyDescent="0.2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BK8373" s="4"/>
    </row>
    <row r="8374" spans="1:63" ht="12.75" x14ac:dyDescent="0.2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BK8374" s="4"/>
    </row>
    <row r="8375" spans="1:63" ht="12.75" x14ac:dyDescent="0.2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BK8375" s="4"/>
    </row>
    <row r="8376" spans="1:63" ht="12.75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BK8376" s="4"/>
    </row>
    <row r="8377" spans="1:63" ht="12.75" x14ac:dyDescent="0.2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BK8377" s="4"/>
    </row>
    <row r="8378" spans="1:63" ht="12.75" x14ac:dyDescent="0.2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BK8378" s="4"/>
    </row>
    <row r="8379" spans="1:63" ht="12.75" x14ac:dyDescent="0.2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BK8379" s="4"/>
    </row>
    <row r="8380" spans="1:63" ht="12.75" x14ac:dyDescent="0.2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BK8380" s="4"/>
    </row>
    <row r="8381" spans="1:63" ht="12.75" x14ac:dyDescent="0.2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BK8381" s="4"/>
    </row>
    <row r="8382" spans="1:63" ht="12.75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BK8382" s="4"/>
    </row>
    <row r="8383" spans="1:63" ht="12.75" x14ac:dyDescent="0.2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BK8383" s="4"/>
    </row>
    <row r="8384" spans="1:63" ht="12.75" x14ac:dyDescent="0.2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BK8384" s="4"/>
    </row>
    <row r="8385" spans="1:63" ht="12.75" x14ac:dyDescent="0.2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BK8385" s="4"/>
    </row>
    <row r="8386" spans="1:63" ht="12.75" x14ac:dyDescent="0.2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BK8386" s="4"/>
    </row>
    <row r="8387" spans="1:63" ht="12.75" x14ac:dyDescent="0.2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BK8387" s="4"/>
    </row>
    <row r="8388" spans="1:63" ht="12.75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BK8388" s="4"/>
    </row>
    <row r="8389" spans="1:63" ht="12.75" x14ac:dyDescent="0.2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BK8389" s="4"/>
    </row>
    <row r="8390" spans="1:63" ht="12.75" x14ac:dyDescent="0.2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BK8390" s="4"/>
    </row>
    <row r="8391" spans="1:63" ht="12.75" x14ac:dyDescent="0.2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BK8391" s="4"/>
    </row>
    <row r="8392" spans="1:63" ht="12.75" x14ac:dyDescent="0.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BK8392" s="4"/>
    </row>
    <row r="8393" spans="1:63" ht="12.75" x14ac:dyDescent="0.2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BK8393" s="4"/>
    </row>
    <row r="8394" spans="1:63" ht="12.75" x14ac:dyDescent="0.2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BK8394" s="4"/>
    </row>
    <row r="8395" spans="1:63" ht="12.75" x14ac:dyDescent="0.2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BK8395" s="4"/>
    </row>
    <row r="8396" spans="1:63" ht="12.75" x14ac:dyDescent="0.2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BK8396" s="4"/>
    </row>
    <row r="8397" spans="1:63" ht="12.75" x14ac:dyDescent="0.2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BK8397" s="4"/>
    </row>
    <row r="8398" spans="1:63" ht="12.75" x14ac:dyDescent="0.2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BK8398" s="4"/>
    </row>
    <row r="8399" spans="1:63" ht="12.75" x14ac:dyDescent="0.2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BK8399" s="4"/>
    </row>
    <row r="8400" spans="1:63" ht="12.75" x14ac:dyDescent="0.2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BK8400" s="4"/>
    </row>
    <row r="8401" spans="1:63" ht="12.75" x14ac:dyDescent="0.2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BK8401" s="4"/>
    </row>
    <row r="8402" spans="1:63" ht="12.75" x14ac:dyDescent="0.2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BK8402" s="4"/>
    </row>
    <row r="8403" spans="1:63" ht="12.75" x14ac:dyDescent="0.2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BK8403" s="4"/>
    </row>
    <row r="8404" spans="1:63" ht="12.75" x14ac:dyDescent="0.2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BK8404" s="4"/>
    </row>
    <row r="8405" spans="1:63" ht="12.75" x14ac:dyDescent="0.2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BK8405" s="4"/>
    </row>
    <row r="8406" spans="1:63" ht="12.75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BK8406" s="4"/>
    </row>
    <row r="8407" spans="1:63" ht="12.75" x14ac:dyDescent="0.2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BK8407" s="4"/>
    </row>
    <row r="8408" spans="1:63" ht="12.75" x14ac:dyDescent="0.2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BK8408" s="4"/>
    </row>
    <row r="8409" spans="1:63" ht="12.75" x14ac:dyDescent="0.2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BK8409" s="4"/>
    </row>
    <row r="8410" spans="1:63" ht="12.75" x14ac:dyDescent="0.2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BK8410" s="4"/>
    </row>
    <row r="8411" spans="1:63" ht="12.75" x14ac:dyDescent="0.2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BK8411" s="4"/>
    </row>
    <row r="8412" spans="1:63" ht="12.75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BK8412" s="4"/>
    </row>
    <row r="8413" spans="1:63" ht="12.75" x14ac:dyDescent="0.2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BK8413" s="4"/>
    </row>
    <row r="8414" spans="1:63" ht="12.75" x14ac:dyDescent="0.2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BK8414" s="4"/>
    </row>
    <row r="8415" spans="1:63" ht="12.75" x14ac:dyDescent="0.2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BK8415" s="4"/>
    </row>
    <row r="8416" spans="1:63" ht="12.75" x14ac:dyDescent="0.2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BK8416" s="4"/>
    </row>
    <row r="8417" spans="1:63" ht="12.75" x14ac:dyDescent="0.2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BK8417" s="4"/>
    </row>
    <row r="8418" spans="1:63" ht="12.75" x14ac:dyDescent="0.2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BK8418" s="4"/>
    </row>
    <row r="8419" spans="1:63" ht="12.75" x14ac:dyDescent="0.2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BK8419" s="4"/>
    </row>
    <row r="8420" spans="1:63" ht="12.75" x14ac:dyDescent="0.2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BK8420" s="4"/>
    </row>
    <row r="8421" spans="1:63" ht="12.75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BK8421" s="4"/>
    </row>
    <row r="8422" spans="1:63" ht="12.75" x14ac:dyDescent="0.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BK8422" s="4"/>
    </row>
    <row r="8423" spans="1:63" ht="12.75" x14ac:dyDescent="0.2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BK8423" s="4"/>
    </row>
    <row r="8424" spans="1:63" ht="12.75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BK8424" s="4"/>
    </row>
    <row r="8425" spans="1:63" ht="12.75" x14ac:dyDescent="0.2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BK8425" s="4"/>
    </row>
    <row r="8426" spans="1:63" ht="12.75" x14ac:dyDescent="0.2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BK8426" s="4"/>
    </row>
    <row r="8427" spans="1:63" ht="12.75" x14ac:dyDescent="0.2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BK8427" s="4"/>
    </row>
    <row r="8428" spans="1:63" ht="12.75" x14ac:dyDescent="0.2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BK8428" s="4"/>
    </row>
    <row r="8429" spans="1:63" ht="12.75" x14ac:dyDescent="0.2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BK8429" s="4"/>
    </row>
    <row r="8430" spans="1:63" ht="12.75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BK8430" s="4"/>
    </row>
    <row r="8431" spans="1:63" ht="12.75" x14ac:dyDescent="0.2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BK8431" s="4"/>
    </row>
    <row r="8432" spans="1:63" ht="12.75" x14ac:dyDescent="0.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BK8432" s="4"/>
    </row>
    <row r="8433" spans="1:63" ht="12.75" x14ac:dyDescent="0.2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BK8433" s="4"/>
    </row>
    <row r="8434" spans="1:63" ht="12.75" x14ac:dyDescent="0.2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BK8434" s="4"/>
    </row>
    <row r="8435" spans="1:63" ht="12.75" x14ac:dyDescent="0.2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BK8435" s="4"/>
    </row>
    <row r="8436" spans="1:63" ht="12.75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BK8436" s="4"/>
    </row>
    <row r="8437" spans="1:63" ht="12.75" x14ac:dyDescent="0.2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BK8437" s="4"/>
    </row>
    <row r="8438" spans="1:63" ht="12.75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BK8438" s="4"/>
    </row>
    <row r="8439" spans="1:63" ht="12.75" x14ac:dyDescent="0.2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BK8439" s="4"/>
    </row>
    <row r="8440" spans="1:63" ht="12.75" x14ac:dyDescent="0.2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BK8440" s="4"/>
    </row>
    <row r="8441" spans="1:63" ht="12.75" x14ac:dyDescent="0.2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BK8441" s="4"/>
    </row>
    <row r="8442" spans="1:63" ht="12.75" x14ac:dyDescent="0.2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BK8442" s="4"/>
    </row>
    <row r="8443" spans="1:63" ht="12.75" x14ac:dyDescent="0.2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BK8443" s="4"/>
    </row>
    <row r="8444" spans="1:63" ht="12.75" x14ac:dyDescent="0.2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BK8444" s="4"/>
    </row>
    <row r="8445" spans="1:63" ht="12.75" x14ac:dyDescent="0.2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BK8445" s="4"/>
    </row>
    <row r="8446" spans="1:63" ht="12.75" x14ac:dyDescent="0.2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BK8446" s="4"/>
    </row>
    <row r="8447" spans="1:63" ht="12.75" x14ac:dyDescent="0.2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BK8447" s="4"/>
    </row>
    <row r="8448" spans="1:63" ht="12.75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BK8448" s="4"/>
    </row>
    <row r="8449" spans="1:63" ht="12.75" x14ac:dyDescent="0.2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BK8449" s="4"/>
    </row>
    <row r="8450" spans="1:63" ht="12.75" x14ac:dyDescent="0.2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BK8450" s="4"/>
    </row>
    <row r="8451" spans="1:63" ht="12.75" x14ac:dyDescent="0.2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BK8451" s="4"/>
    </row>
    <row r="8452" spans="1:63" ht="12.75" x14ac:dyDescent="0.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BK8452" s="4"/>
    </row>
    <row r="8453" spans="1:63" ht="12.75" x14ac:dyDescent="0.2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BK8453" s="4"/>
    </row>
    <row r="8454" spans="1:63" ht="12.75" x14ac:dyDescent="0.2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BK8454" s="4"/>
    </row>
    <row r="8455" spans="1:63" ht="12.75" x14ac:dyDescent="0.2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BK8455" s="4"/>
    </row>
    <row r="8456" spans="1:63" ht="12.75" x14ac:dyDescent="0.2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BK8456" s="4"/>
    </row>
    <row r="8457" spans="1:63" ht="12.75" x14ac:dyDescent="0.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BK8457" s="4"/>
    </row>
    <row r="8458" spans="1:63" ht="12.75" x14ac:dyDescent="0.2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BK8458" s="4"/>
    </row>
    <row r="8459" spans="1:63" ht="12.75" x14ac:dyDescent="0.2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BK8459" s="4"/>
    </row>
    <row r="8460" spans="1:63" ht="12.75" x14ac:dyDescent="0.2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BK8460" s="4"/>
    </row>
    <row r="8461" spans="1:63" ht="12.75" x14ac:dyDescent="0.2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BK8461" s="4"/>
    </row>
    <row r="8462" spans="1:63" ht="12.75" x14ac:dyDescent="0.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BK8462" s="4"/>
    </row>
    <row r="8463" spans="1:63" ht="12.75" x14ac:dyDescent="0.2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BK8463" s="4"/>
    </row>
    <row r="8464" spans="1:63" ht="12.75" x14ac:dyDescent="0.2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BK8464" s="4"/>
    </row>
    <row r="8465" spans="1:63" ht="12.75" x14ac:dyDescent="0.2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BK8465" s="4"/>
    </row>
    <row r="8466" spans="1:63" ht="12.75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BK8466" s="4"/>
    </row>
    <row r="8467" spans="1:63" ht="12.75" x14ac:dyDescent="0.2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BK8467" s="4"/>
    </row>
    <row r="8468" spans="1:63" ht="12.75" x14ac:dyDescent="0.2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BK8468" s="4"/>
    </row>
    <row r="8469" spans="1:63" ht="12.75" x14ac:dyDescent="0.2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BK8469" s="4"/>
    </row>
    <row r="8470" spans="1:63" ht="12.75" x14ac:dyDescent="0.2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BK8470" s="4"/>
    </row>
    <row r="8471" spans="1:63" ht="12.75" x14ac:dyDescent="0.2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BK8471" s="4"/>
    </row>
    <row r="8472" spans="1:63" ht="12.75" x14ac:dyDescent="0.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BK8472" s="4"/>
    </row>
    <row r="8473" spans="1:63" ht="12.75" x14ac:dyDescent="0.2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BK8473" s="4"/>
    </row>
    <row r="8474" spans="1:63" ht="12.75" x14ac:dyDescent="0.2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BK8474" s="4"/>
    </row>
    <row r="8475" spans="1:63" ht="12.75" x14ac:dyDescent="0.2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BK8475" s="4"/>
    </row>
    <row r="8476" spans="1:63" ht="12.75" x14ac:dyDescent="0.2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BK8476" s="4"/>
    </row>
    <row r="8477" spans="1:63" ht="12.75" x14ac:dyDescent="0.2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BK8477" s="4"/>
    </row>
    <row r="8478" spans="1:63" ht="12.75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BK8478" s="4"/>
    </row>
    <row r="8479" spans="1:63" ht="12.75" x14ac:dyDescent="0.2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BK8479" s="4"/>
    </row>
    <row r="8480" spans="1:63" ht="12.75" x14ac:dyDescent="0.2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BK8480" s="4"/>
    </row>
    <row r="8481" spans="1:63" ht="12.75" x14ac:dyDescent="0.2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BK8481" s="4"/>
    </row>
    <row r="8482" spans="1:63" ht="12.75" x14ac:dyDescent="0.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BK8482" s="4"/>
    </row>
    <row r="8483" spans="1:63" ht="12.75" x14ac:dyDescent="0.2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BK8483" s="4"/>
    </row>
    <row r="8484" spans="1:63" ht="12.75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BK8484" s="4"/>
    </row>
    <row r="8485" spans="1:63" ht="12.75" x14ac:dyDescent="0.2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BK8485" s="4"/>
    </row>
    <row r="8486" spans="1:63" ht="12.75" x14ac:dyDescent="0.2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BK8486" s="4"/>
    </row>
    <row r="8487" spans="1:63" ht="12.75" x14ac:dyDescent="0.2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BK8487" s="4"/>
    </row>
    <row r="8488" spans="1:63" ht="12.75" x14ac:dyDescent="0.2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BK8488" s="4"/>
    </row>
    <row r="8489" spans="1:63" ht="12.75" x14ac:dyDescent="0.2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BK8489" s="4"/>
    </row>
    <row r="8490" spans="1:63" ht="12.75" x14ac:dyDescent="0.2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BK8490" s="4"/>
    </row>
    <row r="8491" spans="1:63" ht="12.75" x14ac:dyDescent="0.2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BK8491" s="4"/>
    </row>
    <row r="8492" spans="1:63" ht="12.75" x14ac:dyDescent="0.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BK8492" s="4"/>
    </row>
    <row r="8493" spans="1:63" ht="12.75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BK8493" s="4"/>
    </row>
    <row r="8494" spans="1:63" ht="12.75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BK8494" s="4"/>
    </row>
    <row r="8495" spans="1:63" ht="12.75" x14ac:dyDescent="0.2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BK8495" s="4"/>
    </row>
    <row r="8496" spans="1:63" ht="12.75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BK8496" s="4"/>
    </row>
    <row r="8497" spans="1:63" ht="12.75" x14ac:dyDescent="0.2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BK8497" s="4"/>
    </row>
    <row r="8498" spans="1:63" ht="12.75" x14ac:dyDescent="0.2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BK8498" s="4"/>
    </row>
    <row r="8499" spans="1:63" ht="12.75" x14ac:dyDescent="0.2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BK8499" s="4"/>
    </row>
    <row r="8500" spans="1:63" ht="12.75" x14ac:dyDescent="0.2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BK8500" s="4"/>
    </row>
    <row r="8501" spans="1:63" ht="12.75" x14ac:dyDescent="0.2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BK8501" s="4"/>
    </row>
    <row r="8502" spans="1:63" ht="12.75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BK8502" s="4"/>
    </row>
    <row r="8503" spans="1:63" ht="12.75" x14ac:dyDescent="0.2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BK8503" s="4"/>
    </row>
    <row r="8504" spans="1:63" ht="12.75" x14ac:dyDescent="0.2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BK8504" s="4"/>
    </row>
    <row r="8505" spans="1:63" ht="12.75" x14ac:dyDescent="0.2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BK8505" s="4"/>
    </row>
    <row r="8506" spans="1:63" ht="12.75" x14ac:dyDescent="0.2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BK8506" s="4"/>
    </row>
    <row r="8507" spans="1:63" ht="12.75" x14ac:dyDescent="0.2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BK8507" s="4"/>
    </row>
    <row r="8508" spans="1:63" ht="12.75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BK8508" s="4"/>
    </row>
    <row r="8509" spans="1:63" ht="12.75" x14ac:dyDescent="0.2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BK8509" s="4"/>
    </row>
    <row r="8510" spans="1:63" ht="12.75" x14ac:dyDescent="0.2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BK8510" s="4"/>
    </row>
    <row r="8511" spans="1:63" ht="12.75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BK8511" s="4"/>
    </row>
    <row r="8512" spans="1:63" ht="12.75" x14ac:dyDescent="0.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BK8512" s="4"/>
    </row>
    <row r="8513" spans="1:63" ht="12.75" x14ac:dyDescent="0.2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BK8513" s="4"/>
    </row>
    <row r="8514" spans="1:63" ht="12.75" x14ac:dyDescent="0.2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BK8514" s="4"/>
    </row>
    <row r="8515" spans="1:63" ht="12.75" x14ac:dyDescent="0.2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BK8515" s="4"/>
    </row>
    <row r="8516" spans="1:63" ht="12.75" x14ac:dyDescent="0.2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BK8516" s="4"/>
    </row>
    <row r="8517" spans="1:63" ht="12.75" x14ac:dyDescent="0.2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BK8517" s="4"/>
    </row>
    <row r="8518" spans="1:63" ht="12.75" x14ac:dyDescent="0.2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BK8518" s="4"/>
    </row>
    <row r="8519" spans="1:63" ht="12.75" x14ac:dyDescent="0.2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BK8519" s="4"/>
    </row>
    <row r="8520" spans="1:63" ht="12.75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BK8520" s="4"/>
    </row>
    <row r="8521" spans="1:63" ht="12.75" x14ac:dyDescent="0.2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BK8521" s="4"/>
    </row>
    <row r="8522" spans="1:63" ht="12.75" x14ac:dyDescent="0.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BK8522" s="4"/>
    </row>
    <row r="8523" spans="1:63" ht="12.75" x14ac:dyDescent="0.2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BK8523" s="4"/>
    </row>
    <row r="8524" spans="1:63" ht="12.75" x14ac:dyDescent="0.2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BK8524" s="4"/>
    </row>
    <row r="8525" spans="1:63" ht="12.75" x14ac:dyDescent="0.2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BK8525" s="4"/>
    </row>
    <row r="8526" spans="1:63" ht="12.75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BK8526" s="4"/>
    </row>
    <row r="8527" spans="1:63" ht="12.75" x14ac:dyDescent="0.2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BK8527" s="4"/>
    </row>
    <row r="8528" spans="1:63" ht="12.75" x14ac:dyDescent="0.2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BK8528" s="4"/>
    </row>
    <row r="8529" spans="1:63" ht="12.75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BK8529" s="4"/>
    </row>
    <row r="8530" spans="1:63" ht="12.75" x14ac:dyDescent="0.2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BK8530" s="4"/>
    </row>
    <row r="8531" spans="1:63" ht="12.75" x14ac:dyDescent="0.2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BK8531" s="4"/>
    </row>
    <row r="8532" spans="1:63" ht="12.75" x14ac:dyDescent="0.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BK8532" s="4"/>
    </row>
    <row r="8533" spans="1:63" ht="12.75" x14ac:dyDescent="0.2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BK8533" s="4"/>
    </row>
    <row r="8534" spans="1:63" ht="12.75" x14ac:dyDescent="0.2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BK8534" s="4"/>
    </row>
    <row r="8535" spans="1:63" ht="12.75" x14ac:dyDescent="0.2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BK8535" s="4"/>
    </row>
    <row r="8536" spans="1:63" ht="12.75" x14ac:dyDescent="0.2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BK8536" s="4"/>
    </row>
    <row r="8537" spans="1:63" ht="12.75" x14ac:dyDescent="0.2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BK8537" s="4"/>
    </row>
    <row r="8538" spans="1:63" ht="12.75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BK8538" s="4"/>
    </row>
    <row r="8539" spans="1:63" ht="12.75" x14ac:dyDescent="0.2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BK8539" s="4"/>
    </row>
    <row r="8540" spans="1:63" ht="12.75" x14ac:dyDescent="0.2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BK8540" s="4"/>
    </row>
    <row r="8541" spans="1:63" ht="12.75" x14ac:dyDescent="0.2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BK8541" s="4"/>
    </row>
    <row r="8542" spans="1:63" ht="12.75" x14ac:dyDescent="0.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BK8542" s="4"/>
    </row>
    <row r="8543" spans="1:63" ht="12.75" x14ac:dyDescent="0.2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BK8543" s="4"/>
    </row>
    <row r="8544" spans="1:63" ht="12.75" x14ac:dyDescent="0.2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BK8544" s="4"/>
    </row>
    <row r="8545" spans="1:63" ht="12.75" x14ac:dyDescent="0.2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BK8545" s="4"/>
    </row>
    <row r="8546" spans="1:63" ht="12.75" x14ac:dyDescent="0.2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BK8546" s="4"/>
    </row>
    <row r="8547" spans="1:63" ht="12.75" x14ac:dyDescent="0.2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BK8547" s="4"/>
    </row>
    <row r="8548" spans="1:63" ht="12.75" x14ac:dyDescent="0.2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BK8548" s="4"/>
    </row>
    <row r="8549" spans="1:63" ht="12.75" x14ac:dyDescent="0.2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BK8549" s="4"/>
    </row>
    <row r="8550" spans="1:63" ht="12.75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BK8550" s="4"/>
    </row>
    <row r="8551" spans="1:63" ht="12.75" x14ac:dyDescent="0.2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BK8551" s="4"/>
    </row>
    <row r="8552" spans="1:63" ht="12.75" x14ac:dyDescent="0.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BK8552" s="4"/>
    </row>
    <row r="8553" spans="1:63" ht="12.75" x14ac:dyDescent="0.2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BK8553" s="4"/>
    </row>
    <row r="8554" spans="1:63" ht="12.75" x14ac:dyDescent="0.2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BK8554" s="4"/>
    </row>
    <row r="8555" spans="1:63" ht="12.75" x14ac:dyDescent="0.2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BK8555" s="4"/>
    </row>
    <row r="8556" spans="1:63" ht="12.75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BK8556" s="4"/>
    </row>
    <row r="8557" spans="1:63" ht="12.75" x14ac:dyDescent="0.2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BK8557" s="4"/>
    </row>
    <row r="8558" spans="1:63" ht="12.75" x14ac:dyDescent="0.2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BK8558" s="4"/>
    </row>
    <row r="8559" spans="1:63" ht="12.75" x14ac:dyDescent="0.2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BK8559" s="4"/>
    </row>
    <row r="8560" spans="1:63" ht="12.75" x14ac:dyDescent="0.2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BK8560" s="4"/>
    </row>
    <row r="8561" spans="1:63" ht="12.75" x14ac:dyDescent="0.2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BK8561" s="4"/>
    </row>
    <row r="8562" spans="1:63" ht="12.75" x14ac:dyDescent="0.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BK8562" s="4"/>
    </row>
    <row r="8563" spans="1:63" ht="12.75" x14ac:dyDescent="0.2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BK8563" s="4"/>
    </row>
    <row r="8564" spans="1:63" ht="12.75" x14ac:dyDescent="0.2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BK8564" s="4"/>
    </row>
    <row r="8565" spans="1:63" ht="12.75" x14ac:dyDescent="0.2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BK8565" s="4"/>
    </row>
    <row r="8566" spans="1:63" ht="12.75" x14ac:dyDescent="0.2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BK8566" s="4"/>
    </row>
    <row r="8567" spans="1:63" ht="12.75" x14ac:dyDescent="0.2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BK8567" s="4"/>
    </row>
    <row r="8568" spans="1:63" ht="12.75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BK8568" s="4"/>
    </row>
    <row r="8569" spans="1:63" ht="12.75" x14ac:dyDescent="0.2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BK8569" s="4"/>
    </row>
    <row r="8570" spans="1:63" ht="12.75" x14ac:dyDescent="0.2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BK8570" s="4"/>
    </row>
    <row r="8571" spans="1:63" ht="12.75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BK8571" s="4"/>
    </row>
    <row r="8572" spans="1:63" ht="12.75" x14ac:dyDescent="0.2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BK8572" s="4"/>
    </row>
    <row r="8573" spans="1:63" ht="12.75" x14ac:dyDescent="0.2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BK8573" s="4"/>
    </row>
    <row r="8574" spans="1:63" ht="12.75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BK8574" s="4"/>
    </row>
    <row r="8575" spans="1:63" ht="12.75" x14ac:dyDescent="0.2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BK8575" s="4"/>
    </row>
    <row r="8576" spans="1:63" ht="12.75" x14ac:dyDescent="0.2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BK8576" s="4"/>
    </row>
    <row r="8577" spans="1:63" ht="12.75" x14ac:dyDescent="0.2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BK8577" s="4"/>
    </row>
    <row r="8578" spans="1:63" ht="12.75" x14ac:dyDescent="0.2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BK8578" s="4"/>
    </row>
    <row r="8579" spans="1:63" ht="12.75" x14ac:dyDescent="0.2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BK8579" s="4"/>
    </row>
    <row r="8580" spans="1:63" ht="12.75" x14ac:dyDescent="0.2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BK8580" s="4"/>
    </row>
    <row r="8581" spans="1:63" ht="12.75" x14ac:dyDescent="0.2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BK8581" s="4"/>
    </row>
    <row r="8582" spans="1:63" ht="12.75" x14ac:dyDescent="0.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BK8582" s="4"/>
    </row>
    <row r="8583" spans="1:63" ht="12.75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BK8583" s="4"/>
    </row>
    <row r="8584" spans="1:63" ht="12.75" x14ac:dyDescent="0.2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BK8584" s="4"/>
    </row>
    <row r="8585" spans="1:63" ht="12.75" x14ac:dyDescent="0.2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BK8585" s="4"/>
    </row>
    <row r="8586" spans="1:63" ht="12.75" x14ac:dyDescent="0.2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BK8586" s="4"/>
    </row>
    <row r="8587" spans="1:63" ht="12.75" x14ac:dyDescent="0.2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BK8587" s="4"/>
    </row>
    <row r="8588" spans="1:63" ht="12.75" x14ac:dyDescent="0.2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BK8588" s="4"/>
    </row>
    <row r="8589" spans="1:63" ht="12.75" x14ac:dyDescent="0.2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BK8589" s="4"/>
    </row>
    <row r="8590" spans="1:63" ht="12.75" x14ac:dyDescent="0.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BK8590" s="4"/>
    </row>
    <row r="8591" spans="1:63" ht="12.75" x14ac:dyDescent="0.2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BK8591" s="4"/>
    </row>
    <row r="8592" spans="1:63" ht="12.75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BK8592" s="4"/>
    </row>
    <row r="8593" spans="1:63" ht="12.75" x14ac:dyDescent="0.2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BK8593" s="4"/>
    </row>
    <row r="8594" spans="1:63" ht="12.75" x14ac:dyDescent="0.2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BK8594" s="4"/>
    </row>
    <row r="8595" spans="1:63" ht="12.75" x14ac:dyDescent="0.2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BK8595" s="4"/>
    </row>
    <row r="8596" spans="1:63" ht="12.75" x14ac:dyDescent="0.2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BK8596" s="4"/>
    </row>
    <row r="8597" spans="1:63" ht="12.75" x14ac:dyDescent="0.2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BK8597" s="4"/>
    </row>
    <row r="8598" spans="1:63" ht="12.75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BK8598" s="4"/>
    </row>
    <row r="8599" spans="1:63" ht="12.75" x14ac:dyDescent="0.2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BK8599" s="4"/>
    </row>
    <row r="8600" spans="1:63" ht="12.75" x14ac:dyDescent="0.2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BK8600" s="4"/>
    </row>
    <row r="8601" spans="1:63" ht="12.75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BK8601" s="4"/>
    </row>
    <row r="8602" spans="1:63" ht="12.75" x14ac:dyDescent="0.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BK8602" s="4"/>
    </row>
    <row r="8603" spans="1:63" ht="12.75" x14ac:dyDescent="0.2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BK8603" s="4"/>
    </row>
    <row r="8604" spans="1:63" ht="12.75" x14ac:dyDescent="0.2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BK8604" s="4"/>
    </row>
    <row r="8605" spans="1:63" ht="12.75" x14ac:dyDescent="0.2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BK8605" s="4"/>
    </row>
    <row r="8606" spans="1:63" ht="12.75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BK8606" s="4"/>
    </row>
    <row r="8607" spans="1:63" ht="12.75" x14ac:dyDescent="0.2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BK8607" s="4"/>
    </row>
    <row r="8608" spans="1:63" ht="12.75" x14ac:dyDescent="0.2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BK8608" s="4"/>
    </row>
    <row r="8609" spans="1:63" ht="12.75" x14ac:dyDescent="0.2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BK8609" s="4"/>
    </row>
    <row r="8610" spans="1:63" ht="12.75" x14ac:dyDescent="0.2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BK8610" s="4"/>
    </row>
    <row r="8611" spans="1:63" ht="12.75" x14ac:dyDescent="0.2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BK8611" s="4"/>
    </row>
    <row r="8612" spans="1:63" ht="12.75" x14ac:dyDescent="0.2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BK8612" s="4"/>
    </row>
    <row r="8613" spans="1:63" ht="12.75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BK8613" s="4"/>
    </row>
    <row r="8614" spans="1:63" ht="12.75" x14ac:dyDescent="0.2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BK8614" s="4"/>
    </row>
    <row r="8615" spans="1:63" ht="12.75" x14ac:dyDescent="0.2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BK8615" s="4"/>
    </row>
    <row r="8616" spans="1:63" ht="12.75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BK8616" s="4"/>
    </row>
    <row r="8617" spans="1:63" ht="12.75" x14ac:dyDescent="0.2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BK8617" s="4"/>
    </row>
    <row r="8618" spans="1:63" ht="12.75" x14ac:dyDescent="0.2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BK8618" s="4"/>
    </row>
    <row r="8619" spans="1:63" ht="12.75" x14ac:dyDescent="0.2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BK8619" s="4"/>
    </row>
    <row r="8620" spans="1:63" ht="12.75" x14ac:dyDescent="0.2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BK8620" s="4"/>
    </row>
    <row r="8621" spans="1:63" ht="12.75" x14ac:dyDescent="0.2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BK8621" s="4"/>
    </row>
    <row r="8622" spans="1:63" ht="12.75" x14ac:dyDescent="0.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BK8622" s="4"/>
    </row>
    <row r="8623" spans="1:63" ht="12.75" x14ac:dyDescent="0.2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BK8623" s="4"/>
    </row>
    <row r="8624" spans="1:63" ht="12.75" x14ac:dyDescent="0.2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BK8624" s="4"/>
    </row>
    <row r="8625" spans="1:63" ht="12.75" x14ac:dyDescent="0.2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BK8625" s="4"/>
    </row>
    <row r="8626" spans="1:63" ht="12.75" x14ac:dyDescent="0.2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BK8626" s="4"/>
    </row>
    <row r="8627" spans="1:63" ht="12.75" x14ac:dyDescent="0.2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BK8627" s="4"/>
    </row>
    <row r="8628" spans="1:63" ht="12.75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BK8628" s="4"/>
    </row>
    <row r="8629" spans="1:63" ht="12.75" x14ac:dyDescent="0.2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BK8629" s="4"/>
    </row>
    <row r="8630" spans="1:63" ht="12.75" x14ac:dyDescent="0.2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BK8630" s="4"/>
    </row>
    <row r="8631" spans="1:63" ht="12.75" x14ac:dyDescent="0.2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BK8631" s="4"/>
    </row>
    <row r="8632" spans="1:63" ht="12.75" x14ac:dyDescent="0.2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BK8632" s="4"/>
    </row>
    <row r="8633" spans="1:63" ht="12.75" x14ac:dyDescent="0.2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BK8633" s="4"/>
    </row>
    <row r="8634" spans="1:63" ht="12.75" x14ac:dyDescent="0.2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BK8634" s="4"/>
    </row>
    <row r="8635" spans="1:63" ht="12.75" x14ac:dyDescent="0.2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BK8635" s="4"/>
    </row>
    <row r="8636" spans="1:63" ht="12.75" x14ac:dyDescent="0.2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BK8636" s="4"/>
    </row>
    <row r="8637" spans="1:63" ht="12.75" x14ac:dyDescent="0.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BK8637" s="4"/>
    </row>
    <row r="8638" spans="1:63" ht="12.75" x14ac:dyDescent="0.2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BK8638" s="4"/>
    </row>
    <row r="8639" spans="1:63" ht="12.75" x14ac:dyDescent="0.2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BK8639" s="4"/>
    </row>
    <row r="8640" spans="1:63" ht="12.75" x14ac:dyDescent="0.2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BK8640" s="4"/>
    </row>
    <row r="8641" spans="1:63" ht="12.75" x14ac:dyDescent="0.2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BK8641" s="4"/>
    </row>
    <row r="8642" spans="1:63" ht="12.75" x14ac:dyDescent="0.2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BK8642" s="4"/>
    </row>
    <row r="8643" spans="1:63" ht="12.75" x14ac:dyDescent="0.2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BK8643" s="4"/>
    </row>
    <row r="8644" spans="1:63" ht="12.75" x14ac:dyDescent="0.2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BK8644" s="4"/>
    </row>
    <row r="8645" spans="1:63" ht="12.75" x14ac:dyDescent="0.2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BK8645" s="4"/>
    </row>
    <row r="8646" spans="1:63" ht="12.75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BK8646" s="4"/>
    </row>
    <row r="8647" spans="1:63" ht="12.75" x14ac:dyDescent="0.2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BK8647" s="4"/>
    </row>
    <row r="8648" spans="1:63" ht="12.75" x14ac:dyDescent="0.2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BK8648" s="4"/>
    </row>
    <row r="8649" spans="1:63" ht="12.75" x14ac:dyDescent="0.2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BK8649" s="4"/>
    </row>
    <row r="8650" spans="1:63" ht="12.75" x14ac:dyDescent="0.2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BK8650" s="4"/>
    </row>
    <row r="8651" spans="1:63" ht="12.75" x14ac:dyDescent="0.2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BK8651" s="4"/>
    </row>
    <row r="8652" spans="1:63" ht="12.75" x14ac:dyDescent="0.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BK8652" s="4"/>
    </row>
    <row r="8653" spans="1:63" ht="12.75" x14ac:dyDescent="0.2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BK8653" s="4"/>
    </row>
    <row r="8654" spans="1:63" ht="12.75" x14ac:dyDescent="0.2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BK8654" s="4"/>
    </row>
    <row r="8655" spans="1:63" ht="12.75" x14ac:dyDescent="0.2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BK8655" s="4"/>
    </row>
    <row r="8656" spans="1:63" ht="12.75" x14ac:dyDescent="0.2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BK8656" s="4"/>
    </row>
    <row r="8657" spans="1:63" ht="12.75" x14ac:dyDescent="0.2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BK8657" s="4"/>
    </row>
    <row r="8658" spans="1:63" ht="12.75" x14ac:dyDescent="0.2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BK8658" s="4"/>
    </row>
    <row r="8659" spans="1:63" ht="12.75" x14ac:dyDescent="0.2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BK8659" s="4"/>
    </row>
    <row r="8660" spans="1:63" ht="12.75" x14ac:dyDescent="0.2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BK8660" s="4"/>
    </row>
    <row r="8661" spans="1:63" ht="12.75" x14ac:dyDescent="0.2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BK8661" s="4"/>
    </row>
    <row r="8662" spans="1:63" ht="12.75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BK8662" s="4"/>
    </row>
    <row r="8663" spans="1:63" ht="12.75" x14ac:dyDescent="0.2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BK8663" s="4"/>
    </row>
    <row r="8664" spans="1:63" ht="12.75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BK8664" s="4"/>
    </row>
    <row r="8665" spans="1:63" ht="12.75" x14ac:dyDescent="0.2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BK8665" s="4"/>
    </row>
    <row r="8666" spans="1:63" ht="12.75" x14ac:dyDescent="0.2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BK8666" s="4"/>
    </row>
    <row r="8667" spans="1:63" ht="12.75" x14ac:dyDescent="0.2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BK8667" s="4"/>
    </row>
    <row r="8668" spans="1:63" ht="12.75" x14ac:dyDescent="0.2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BK8668" s="4"/>
    </row>
    <row r="8669" spans="1:63" ht="12.75" x14ac:dyDescent="0.2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BK8669" s="4"/>
    </row>
    <row r="8670" spans="1:63" ht="12.75" x14ac:dyDescent="0.2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BK8670" s="4"/>
    </row>
    <row r="8671" spans="1:63" ht="12.75" x14ac:dyDescent="0.2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BK8671" s="4"/>
    </row>
    <row r="8672" spans="1:63" ht="12.75" x14ac:dyDescent="0.2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BK8672" s="4"/>
    </row>
    <row r="8673" spans="1:63" ht="12.75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BK8673" s="4"/>
    </row>
    <row r="8674" spans="1:63" ht="12.75" x14ac:dyDescent="0.2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BK8674" s="4"/>
    </row>
    <row r="8675" spans="1:63" ht="12.75" x14ac:dyDescent="0.2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BK8675" s="4"/>
    </row>
    <row r="8676" spans="1:63" ht="12.75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BK8676" s="4"/>
    </row>
    <row r="8677" spans="1:63" ht="12.75" x14ac:dyDescent="0.2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BK8677" s="4"/>
    </row>
    <row r="8678" spans="1:63" ht="12.75" x14ac:dyDescent="0.2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BK8678" s="4"/>
    </row>
    <row r="8679" spans="1:63" ht="12.75" x14ac:dyDescent="0.2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BK8679" s="4"/>
    </row>
    <row r="8680" spans="1:63" ht="12.75" x14ac:dyDescent="0.2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BK8680" s="4"/>
    </row>
    <row r="8681" spans="1:63" ht="12.75" x14ac:dyDescent="0.2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BK8681" s="4"/>
    </row>
    <row r="8682" spans="1:63" ht="12.75" x14ac:dyDescent="0.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BK8682" s="4"/>
    </row>
    <row r="8683" spans="1:63" ht="12.75" x14ac:dyDescent="0.2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BK8683" s="4"/>
    </row>
    <row r="8684" spans="1:63" ht="12.75" x14ac:dyDescent="0.2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BK8684" s="4"/>
    </row>
    <row r="8685" spans="1:63" ht="12.75" x14ac:dyDescent="0.2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BK8685" s="4"/>
    </row>
    <row r="8686" spans="1:63" ht="12.75" x14ac:dyDescent="0.2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BK8686" s="4"/>
    </row>
    <row r="8687" spans="1:63" ht="12.75" x14ac:dyDescent="0.2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BK8687" s="4"/>
    </row>
    <row r="8688" spans="1:63" ht="12.75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BK8688" s="4"/>
    </row>
    <row r="8689" spans="1:63" ht="12.75" x14ac:dyDescent="0.2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BK8689" s="4"/>
    </row>
    <row r="8690" spans="1:63" ht="12.75" x14ac:dyDescent="0.2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BK8690" s="4"/>
    </row>
    <row r="8691" spans="1:63" ht="12.75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BK8691" s="4"/>
    </row>
    <row r="8692" spans="1:63" ht="12.75" x14ac:dyDescent="0.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BK8692" s="4"/>
    </row>
    <row r="8693" spans="1:63" ht="12.75" x14ac:dyDescent="0.2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BK8693" s="4"/>
    </row>
    <row r="8694" spans="1:63" ht="12.75" x14ac:dyDescent="0.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BK8694" s="4"/>
    </row>
    <row r="8695" spans="1:63" ht="12.75" x14ac:dyDescent="0.2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BK8695" s="4"/>
    </row>
    <row r="8696" spans="1:63" ht="12.75" x14ac:dyDescent="0.2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BK8696" s="4"/>
    </row>
    <row r="8697" spans="1:63" ht="12.75" x14ac:dyDescent="0.2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BK8697" s="4"/>
    </row>
    <row r="8698" spans="1:63" ht="12.75" x14ac:dyDescent="0.2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BK8698" s="4"/>
    </row>
    <row r="8699" spans="1:63" ht="12.75" x14ac:dyDescent="0.2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BK8699" s="4"/>
    </row>
    <row r="8700" spans="1:63" ht="12.75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BK8700" s="4"/>
    </row>
    <row r="8701" spans="1:63" ht="12.75" x14ac:dyDescent="0.2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BK8701" s="4"/>
    </row>
    <row r="8702" spans="1:63" ht="12.75" x14ac:dyDescent="0.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BK8702" s="4"/>
    </row>
    <row r="8703" spans="1:63" ht="12.75" x14ac:dyDescent="0.2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BK8703" s="4"/>
    </row>
    <row r="8704" spans="1:63" ht="12.75" x14ac:dyDescent="0.2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BK8704" s="4"/>
    </row>
    <row r="8705" spans="1:63" ht="12.75" x14ac:dyDescent="0.2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BK8705" s="4"/>
    </row>
    <row r="8706" spans="1:63" ht="12.75" x14ac:dyDescent="0.2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BK8706" s="4"/>
    </row>
    <row r="8707" spans="1:63" ht="12.75" x14ac:dyDescent="0.2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BK8707" s="4"/>
    </row>
    <row r="8708" spans="1:63" ht="12.75" x14ac:dyDescent="0.2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BK8708" s="4"/>
    </row>
    <row r="8709" spans="1:63" ht="12.75" x14ac:dyDescent="0.2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BK8709" s="4"/>
    </row>
    <row r="8710" spans="1:63" ht="12.75" x14ac:dyDescent="0.2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BK8710" s="4"/>
    </row>
    <row r="8711" spans="1:63" ht="12.75" x14ac:dyDescent="0.2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BK8711" s="4"/>
    </row>
    <row r="8712" spans="1:63" ht="12.75" x14ac:dyDescent="0.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BK8712" s="4"/>
    </row>
    <row r="8713" spans="1:63" ht="12.75" x14ac:dyDescent="0.2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BK8713" s="4"/>
    </row>
    <row r="8714" spans="1:63" ht="12.75" x14ac:dyDescent="0.2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BK8714" s="4"/>
    </row>
    <row r="8715" spans="1:63" ht="12.75" x14ac:dyDescent="0.2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BK8715" s="4"/>
    </row>
    <row r="8716" spans="1:63" ht="12.75" x14ac:dyDescent="0.2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BK8716" s="4"/>
    </row>
    <row r="8717" spans="1:63" ht="12.75" x14ac:dyDescent="0.2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BK8717" s="4"/>
    </row>
    <row r="8718" spans="1:63" ht="12.75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BK8718" s="4"/>
    </row>
    <row r="8719" spans="1:63" ht="12.75" x14ac:dyDescent="0.2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BK8719" s="4"/>
    </row>
    <row r="8720" spans="1:63" ht="12.75" x14ac:dyDescent="0.2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BK8720" s="4"/>
    </row>
    <row r="8721" spans="1:63" ht="12.75" x14ac:dyDescent="0.2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BK8721" s="4"/>
    </row>
    <row r="8722" spans="1:63" ht="12.75" x14ac:dyDescent="0.2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BK8722" s="4"/>
    </row>
    <row r="8723" spans="1:63" ht="12.75" x14ac:dyDescent="0.2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BK8723" s="4"/>
    </row>
    <row r="8724" spans="1:63" ht="12.75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BK8724" s="4"/>
    </row>
    <row r="8725" spans="1:63" ht="12.75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BK8725" s="4"/>
    </row>
    <row r="8726" spans="1:63" ht="12.75" x14ac:dyDescent="0.2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BK8726" s="4"/>
    </row>
    <row r="8727" spans="1:63" ht="12.75" x14ac:dyDescent="0.2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BK8727" s="4"/>
    </row>
    <row r="8728" spans="1:63" ht="12.75" x14ac:dyDescent="0.2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BK8728" s="4"/>
    </row>
    <row r="8729" spans="1:63" ht="12.75" x14ac:dyDescent="0.2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BK8729" s="4"/>
    </row>
    <row r="8730" spans="1:63" ht="12.75" x14ac:dyDescent="0.2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BK8730" s="4"/>
    </row>
    <row r="8731" spans="1:63" ht="12.75" x14ac:dyDescent="0.2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BK8731" s="4"/>
    </row>
    <row r="8732" spans="1:63" ht="12.75" x14ac:dyDescent="0.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BK8732" s="4"/>
    </row>
    <row r="8733" spans="1:63" ht="12.75" x14ac:dyDescent="0.2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BK8733" s="4"/>
    </row>
    <row r="8734" spans="1:63" ht="12.75" x14ac:dyDescent="0.2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BK8734" s="4"/>
    </row>
    <row r="8735" spans="1:63" ht="12.75" x14ac:dyDescent="0.2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BK8735" s="4"/>
    </row>
    <row r="8736" spans="1:63" ht="12.75" x14ac:dyDescent="0.2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BK8736" s="4"/>
    </row>
    <row r="8737" spans="1:63" ht="12.75" x14ac:dyDescent="0.2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BK8737" s="4"/>
    </row>
    <row r="8738" spans="1:63" ht="12.75" x14ac:dyDescent="0.2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BK8738" s="4"/>
    </row>
    <row r="8739" spans="1:63" ht="12.75" x14ac:dyDescent="0.2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BK8739" s="4"/>
    </row>
    <row r="8740" spans="1:63" ht="12.75" x14ac:dyDescent="0.2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BK8740" s="4"/>
    </row>
    <row r="8741" spans="1:63" ht="12.75" x14ac:dyDescent="0.2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BK8741" s="4"/>
    </row>
    <row r="8742" spans="1:63" ht="12.75" x14ac:dyDescent="0.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BK8742" s="4"/>
    </row>
    <row r="8743" spans="1:63" ht="12.75" x14ac:dyDescent="0.2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BK8743" s="4"/>
    </row>
    <row r="8744" spans="1:63" ht="12.75" x14ac:dyDescent="0.2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BK8744" s="4"/>
    </row>
    <row r="8745" spans="1:63" ht="12.75" x14ac:dyDescent="0.2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BK8745" s="4"/>
    </row>
    <row r="8746" spans="1:63" ht="12.75" x14ac:dyDescent="0.2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BK8746" s="4"/>
    </row>
    <row r="8747" spans="1:63" ht="12.75" x14ac:dyDescent="0.2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BK8747" s="4"/>
    </row>
    <row r="8748" spans="1:63" ht="12.75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BK8748" s="4"/>
    </row>
    <row r="8749" spans="1:63" ht="12.75" x14ac:dyDescent="0.2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BK8749" s="4"/>
    </row>
    <row r="8750" spans="1:63" ht="12.75" x14ac:dyDescent="0.2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BK8750" s="4"/>
    </row>
    <row r="8751" spans="1:63" ht="12.75" x14ac:dyDescent="0.2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BK8751" s="4"/>
    </row>
    <row r="8752" spans="1:63" ht="12.75" x14ac:dyDescent="0.2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BK8752" s="4"/>
    </row>
    <row r="8753" spans="1:63" ht="12.75" x14ac:dyDescent="0.2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BK8753" s="4"/>
    </row>
    <row r="8754" spans="1:63" ht="12.75" x14ac:dyDescent="0.2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BK8754" s="4"/>
    </row>
    <row r="8755" spans="1:63" ht="12.75" x14ac:dyDescent="0.2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BK8755" s="4"/>
    </row>
    <row r="8756" spans="1:63" ht="12.75" x14ac:dyDescent="0.2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BK8756" s="4"/>
    </row>
    <row r="8757" spans="1:63" ht="12.75" x14ac:dyDescent="0.2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BK8757" s="4"/>
    </row>
    <row r="8758" spans="1:63" ht="12.75" x14ac:dyDescent="0.2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BK8758" s="4"/>
    </row>
    <row r="8759" spans="1:63" ht="12.75" x14ac:dyDescent="0.2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BK8759" s="4"/>
    </row>
    <row r="8760" spans="1:63" ht="12.75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BK8760" s="4"/>
    </row>
    <row r="8761" spans="1:63" ht="12.75" x14ac:dyDescent="0.2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BK8761" s="4"/>
    </row>
    <row r="8762" spans="1:63" ht="12.75" x14ac:dyDescent="0.2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BK8762" s="4"/>
    </row>
    <row r="8763" spans="1:63" ht="12.75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BK8763" s="4"/>
    </row>
    <row r="8764" spans="1:63" ht="12.75" x14ac:dyDescent="0.2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BK8764" s="4"/>
    </row>
    <row r="8765" spans="1:63" ht="12.75" x14ac:dyDescent="0.2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BK8765" s="4"/>
    </row>
    <row r="8766" spans="1:63" ht="12.75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BK8766" s="4"/>
    </row>
    <row r="8767" spans="1:63" ht="12.75" x14ac:dyDescent="0.2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BK8767" s="4"/>
    </row>
    <row r="8768" spans="1:63" ht="12.75" x14ac:dyDescent="0.2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BK8768" s="4"/>
    </row>
    <row r="8769" spans="1:63" ht="12.75" x14ac:dyDescent="0.2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BK8769" s="4"/>
    </row>
    <row r="8770" spans="1:63" ht="12.75" x14ac:dyDescent="0.2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BK8770" s="4"/>
    </row>
    <row r="8771" spans="1:63" ht="12.75" x14ac:dyDescent="0.2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BK8771" s="4"/>
    </row>
    <row r="8772" spans="1:63" ht="12.75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BK8772" s="4"/>
    </row>
    <row r="8773" spans="1:63" ht="12.75" x14ac:dyDescent="0.2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BK8773" s="4"/>
    </row>
    <row r="8774" spans="1:63" ht="12.75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BK8774" s="4"/>
    </row>
    <row r="8775" spans="1:63" ht="12.75" x14ac:dyDescent="0.2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BK8775" s="4"/>
    </row>
    <row r="8776" spans="1:63" ht="12.75" x14ac:dyDescent="0.2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BK8776" s="4"/>
    </row>
    <row r="8777" spans="1:63" ht="12.75" x14ac:dyDescent="0.2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BK8777" s="4"/>
    </row>
    <row r="8778" spans="1:63" ht="12.75" x14ac:dyDescent="0.2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BK8778" s="4"/>
    </row>
    <row r="8779" spans="1:63" ht="12.75" x14ac:dyDescent="0.2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BK8779" s="4"/>
    </row>
    <row r="8780" spans="1:63" ht="12.75" x14ac:dyDescent="0.2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BK8780" s="4"/>
    </row>
    <row r="8781" spans="1:63" ht="12.75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BK8781" s="4"/>
    </row>
    <row r="8782" spans="1:63" ht="12.75" x14ac:dyDescent="0.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BK8782" s="4"/>
    </row>
    <row r="8783" spans="1:63" ht="12.75" x14ac:dyDescent="0.2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BK8783" s="4"/>
    </row>
    <row r="8784" spans="1:63" ht="12.75" x14ac:dyDescent="0.2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BK8784" s="4"/>
    </row>
    <row r="8785" spans="1:63" ht="12.75" x14ac:dyDescent="0.2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BK8785" s="4"/>
    </row>
    <row r="8786" spans="1:63" ht="12.75" x14ac:dyDescent="0.2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BK8786" s="4"/>
    </row>
    <row r="8787" spans="1:63" ht="12.75" x14ac:dyDescent="0.2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BK8787" s="4"/>
    </row>
    <row r="8788" spans="1:63" ht="12.75" x14ac:dyDescent="0.2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BK8788" s="4"/>
    </row>
    <row r="8789" spans="1:63" ht="12.75" x14ac:dyDescent="0.2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BK8789" s="4"/>
    </row>
    <row r="8790" spans="1:63" ht="12.75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BK8790" s="4"/>
    </row>
    <row r="8791" spans="1:63" ht="12.75" x14ac:dyDescent="0.2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BK8791" s="4"/>
    </row>
    <row r="8792" spans="1:63" ht="12.75" x14ac:dyDescent="0.2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BK8792" s="4"/>
    </row>
    <row r="8793" spans="1:63" ht="12.75" x14ac:dyDescent="0.2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BK8793" s="4"/>
    </row>
    <row r="8794" spans="1:63" ht="12.75" x14ac:dyDescent="0.2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BK8794" s="4"/>
    </row>
    <row r="8795" spans="1:63" ht="12.75" x14ac:dyDescent="0.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BK8795" s="4"/>
    </row>
    <row r="8796" spans="1:63" ht="12.75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BK8796" s="4"/>
    </row>
    <row r="8797" spans="1:63" ht="12.75" x14ac:dyDescent="0.2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BK8797" s="4"/>
    </row>
    <row r="8798" spans="1:63" ht="12.75" x14ac:dyDescent="0.2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BK8798" s="4"/>
    </row>
    <row r="8799" spans="1:63" ht="12.75" x14ac:dyDescent="0.2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BK8799" s="4"/>
    </row>
    <row r="8800" spans="1:63" ht="12.75" x14ac:dyDescent="0.2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BK8800" s="4"/>
    </row>
    <row r="8801" spans="1:63" ht="12.75" x14ac:dyDescent="0.2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BK8801" s="4"/>
    </row>
    <row r="8802" spans="1:63" ht="12.75" x14ac:dyDescent="0.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BK8802" s="4"/>
    </row>
    <row r="8803" spans="1:63" ht="12.75" x14ac:dyDescent="0.2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BK8803" s="4"/>
    </row>
    <row r="8804" spans="1:63" ht="12.75" x14ac:dyDescent="0.2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BK8804" s="4"/>
    </row>
    <row r="8805" spans="1:63" ht="12.75" x14ac:dyDescent="0.2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BK8805" s="4"/>
    </row>
    <row r="8806" spans="1:63" ht="12.75" x14ac:dyDescent="0.2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BK8806" s="4"/>
    </row>
    <row r="8807" spans="1:63" ht="12.75" x14ac:dyDescent="0.2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BK8807" s="4"/>
    </row>
    <row r="8808" spans="1:63" ht="12.75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BK8808" s="4"/>
    </row>
    <row r="8809" spans="1:63" ht="12.75" x14ac:dyDescent="0.2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BK8809" s="4"/>
    </row>
    <row r="8810" spans="1:63" ht="12.75" x14ac:dyDescent="0.2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BK8810" s="4"/>
    </row>
    <row r="8811" spans="1:63" ht="12.75" x14ac:dyDescent="0.2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BK8811" s="4"/>
    </row>
    <row r="8812" spans="1:63" ht="12.75" x14ac:dyDescent="0.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BK8812" s="4"/>
    </row>
    <row r="8813" spans="1:63" ht="12.75" x14ac:dyDescent="0.2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BK8813" s="4"/>
    </row>
    <row r="8814" spans="1:63" ht="12.75" x14ac:dyDescent="0.2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BK8814" s="4"/>
    </row>
    <row r="8815" spans="1:63" ht="12.75" x14ac:dyDescent="0.2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BK8815" s="4"/>
    </row>
    <row r="8816" spans="1:63" ht="12.75" x14ac:dyDescent="0.2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BK8816" s="4"/>
    </row>
    <row r="8817" spans="1:63" ht="12.75" x14ac:dyDescent="0.2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BK8817" s="4"/>
    </row>
    <row r="8818" spans="1:63" ht="12.75" x14ac:dyDescent="0.2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BK8818" s="4"/>
    </row>
    <row r="8819" spans="1:63" ht="12.75" x14ac:dyDescent="0.2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BK8819" s="4"/>
    </row>
    <row r="8820" spans="1:63" ht="12.75" x14ac:dyDescent="0.2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BK8820" s="4"/>
    </row>
    <row r="8821" spans="1:63" ht="12.75" x14ac:dyDescent="0.2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BK8821" s="4"/>
    </row>
    <row r="8822" spans="1:63" ht="12.75" x14ac:dyDescent="0.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BK8822" s="4"/>
    </row>
    <row r="8823" spans="1:63" ht="12.75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BK8823" s="4"/>
    </row>
    <row r="8824" spans="1:63" ht="12.75" x14ac:dyDescent="0.2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BK8824" s="4"/>
    </row>
    <row r="8825" spans="1:63" ht="12.75" x14ac:dyDescent="0.2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BK8825" s="4"/>
    </row>
    <row r="8826" spans="1:63" ht="12.75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BK8826" s="4"/>
    </row>
    <row r="8827" spans="1:63" ht="12.75" x14ac:dyDescent="0.2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BK8827" s="4"/>
    </row>
    <row r="8828" spans="1:63" ht="12.75" x14ac:dyDescent="0.2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BK8828" s="4"/>
    </row>
    <row r="8829" spans="1:63" ht="12.75" x14ac:dyDescent="0.2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BK8829" s="4"/>
    </row>
    <row r="8830" spans="1:63" ht="12.75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BK8830" s="4"/>
    </row>
    <row r="8831" spans="1:63" ht="12.75" x14ac:dyDescent="0.2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BK8831" s="4"/>
    </row>
    <row r="8832" spans="1:63" ht="12.75" x14ac:dyDescent="0.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BK8832" s="4"/>
    </row>
    <row r="8833" spans="1:63" ht="12.75" x14ac:dyDescent="0.2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BK8833" s="4"/>
    </row>
    <row r="8834" spans="1:63" ht="12.75" x14ac:dyDescent="0.2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BK8834" s="4"/>
    </row>
    <row r="8835" spans="1:63" ht="12.75" x14ac:dyDescent="0.2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BK8835" s="4"/>
    </row>
    <row r="8836" spans="1:63" ht="12.75" x14ac:dyDescent="0.2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BK8836" s="4"/>
    </row>
    <row r="8837" spans="1:63" ht="12.75" x14ac:dyDescent="0.2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BK8837" s="4"/>
    </row>
    <row r="8838" spans="1:63" ht="12.75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BK8838" s="4"/>
    </row>
    <row r="8839" spans="1:63" ht="12.75" x14ac:dyDescent="0.2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BK8839" s="4"/>
    </row>
    <row r="8840" spans="1:63" ht="12.75" x14ac:dyDescent="0.2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BK8840" s="4"/>
    </row>
    <row r="8841" spans="1:63" ht="12.75" x14ac:dyDescent="0.2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BK8841" s="4"/>
    </row>
    <row r="8842" spans="1:63" ht="12.75" x14ac:dyDescent="0.2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BK8842" s="4"/>
    </row>
    <row r="8843" spans="1:63" ht="12.75" x14ac:dyDescent="0.2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BK8843" s="4"/>
    </row>
    <row r="8844" spans="1:63" ht="12.75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BK8844" s="4"/>
    </row>
    <row r="8845" spans="1:63" ht="12.75" x14ac:dyDescent="0.2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BK8845" s="4"/>
    </row>
    <row r="8846" spans="1:63" ht="12.75" x14ac:dyDescent="0.2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BK8846" s="4"/>
    </row>
    <row r="8847" spans="1:63" ht="12.75" x14ac:dyDescent="0.2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BK8847" s="4"/>
    </row>
    <row r="8848" spans="1:63" ht="12.75" x14ac:dyDescent="0.2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BK8848" s="4"/>
    </row>
    <row r="8849" spans="1:63" ht="12.75" x14ac:dyDescent="0.2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BK8849" s="4"/>
    </row>
    <row r="8850" spans="1:63" ht="12.75" x14ac:dyDescent="0.2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BK8850" s="4"/>
    </row>
    <row r="8851" spans="1:63" ht="12.75" x14ac:dyDescent="0.2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BK8851" s="4"/>
    </row>
    <row r="8852" spans="1:63" ht="12.75" x14ac:dyDescent="0.2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BK8852" s="4"/>
    </row>
    <row r="8853" spans="1:63" ht="12.75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BK8853" s="4"/>
    </row>
    <row r="8854" spans="1:63" ht="12.75" x14ac:dyDescent="0.2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BK8854" s="4"/>
    </row>
    <row r="8855" spans="1:63" ht="12.75" x14ac:dyDescent="0.2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BK8855" s="4"/>
    </row>
    <row r="8856" spans="1:63" ht="12.75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BK8856" s="4"/>
    </row>
    <row r="8857" spans="1:63" ht="12.75" x14ac:dyDescent="0.2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BK8857" s="4"/>
    </row>
    <row r="8858" spans="1:63" ht="12.75" x14ac:dyDescent="0.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BK8858" s="4"/>
    </row>
    <row r="8859" spans="1:63" ht="12.75" x14ac:dyDescent="0.2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BK8859" s="4"/>
    </row>
    <row r="8860" spans="1:63" ht="12.75" x14ac:dyDescent="0.2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BK8860" s="4"/>
    </row>
    <row r="8861" spans="1:63" ht="12.75" x14ac:dyDescent="0.2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BK8861" s="4"/>
    </row>
    <row r="8862" spans="1:63" ht="12.75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BK8862" s="4"/>
    </row>
    <row r="8863" spans="1:63" ht="12.75" x14ac:dyDescent="0.2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BK8863" s="4"/>
    </row>
    <row r="8864" spans="1:63" ht="12.75" x14ac:dyDescent="0.2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BK8864" s="4"/>
    </row>
    <row r="8865" spans="1:63" ht="12.75" x14ac:dyDescent="0.2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BK8865" s="4"/>
    </row>
    <row r="8866" spans="1:63" ht="12.75" x14ac:dyDescent="0.2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BK8866" s="4"/>
    </row>
    <row r="8867" spans="1:63" ht="12.75" x14ac:dyDescent="0.2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BK8867" s="4"/>
    </row>
    <row r="8868" spans="1:63" ht="12.75" x14ac:dyDescent="0.2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BK8868" s="4"/>
    </row>
    <row r="8869" spans="1:63" ht="12.75" x14ac:dyDescent="0.2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BK8869" s="4"/>
    </row>
    <row r="8870" spans="1:63" ht="12.75" x14ac:dyDescent="0.2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BK8870" s="4"/>
    </row>
    <row r="8871" spans="1:63" ht="12.75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BK8871" s="4"/>
    </row>
    <row r="8872" spans="1:63" ht="12.75" x14ac:dyDescent="0.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BK8872" s="4"/>
    </row>
    <row r="8873" spans="1:63" ht="12.75" x14ac:dyDescent="0.2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BK8873" s="4"/>
    </row>
    <row r="8874" spans="1:63" ht="12.75" x14ac:dyDescent="0.2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BK8874" s="4"/>
    </row>
    <row r="8875" spans="1:63" ht="12.75" x14ac:dyDescent="0.2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BK8875" s="4"/>
    </row>
    <row r="8876" spans="1:63" ht="12.75" x14ac:dyDescent="0.2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BK8876" s="4"/>
    </row>
    <row r="8877" spans="1:63" ht="12.75" x14ac:dyDescent="0.2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BK8877" s="4"/>
    </row>
    <row r="8878" spans="1:63" ht="12.75" x14ac:dyDescent="0.2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BK8878" s="4"/>
    </row>
    <row r="8879" spans="1:63" ht="12.75" x14ac:dyDescent="0.2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BK8879" s="4"/>
    </row>
    <row r="8880" spans="1:63" ht="12.75" x14ac:dyDescent="0.2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BK8880" s="4"/>
    </row>
    <row r="8881" spans="1:63" ht="12.75" x14ac:dyDescent="0.2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BK8881" s="4"/>
    </row>
    <row r="8882" spans="1:63" ht="12.75" x14ac:dyDescent="0.2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BK8882" s="4"/>
    </row>
    <row r="8883" spans="1:63" ht="12.75" x14ac:dyDescent="0.2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BK8883" s="4"/>
    </row>
    <row r="8884" spans="1:63" ht="12.75" x14ac:dyDescent="0.2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BK8884" s="4"/>
    </row>
    <row r="8885" spans="1:63" ht="12.75" x14ac:dyDescent="0.2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BK8885" s="4"/>
    </row>
    <row r="8886" spans="1:63" ht="12.75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BK8886" s="4"/>
    </row>
    <row r="8887" spans="1:63" ht="12.75" x14ac:dyDescent="0.2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BK8887" s="4"/>
    </row>
    <row r="8888" spans="1:63" ht="12.75" x14ac:dyDescent="0.2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BK8888" s="4"/>
    </row>
    <row r="8889" spans="1:63" ht="12.75" x14ac:dyDescent="0.2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BK8889" s="4"/>
    </row>
    <row r="8890" spans="1:63" ht="12.75" x14ac:dyDescent="0.2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BK8890" s="4"/>
    </row>
    <row r="8891" spans="1:63" ht="12.75" x14ac:dyDescent="0.2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BK8891" s="4"/>
    </row>
    <row r="8892" spans="1:63" ht="12.75" x14ac:dyDescent="0.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BK8892" s="4"/>
    </row>
    <row r="8893" spans="1:63" ht="12.75" x14ac:dyDescent="0.2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BK8893" s="4"/>
    </row>
    <row r="8894" spans="1:63" ht="12.75" x14ac:dyDescent="0.2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BK8894" s="4"/>
    </row>
    <row r="8895" spans="1:63" ht="12.75" x14ac:dyDescent="0.2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BK8895" s="4"/>
    </row>
    <row r="8896" spans="1:63" ht="12.75" x14ac:dyDescent="0.2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BK8896" s="4"/>
    </row>
    <row r="8897" spans="1:63" ht="12.75" x14ac:dyDescent="0.2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BK8897" s="4"/>
    </row>
    <row r="8898" spans="1:63" ht="12.75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BK8898" s="4"/>
    </row>
    <row r="8899" spans="1:63" ht="12.75" x14ac:dyDescent="0.2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BK8899" s="4"/>
    </row>
    <row r="8900" spans="1:63" ht="12.75" x14ac:dyDescent="0.2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BK8900" s="4"/>
    </row>
    <row r="8901" spans="1:63" ht="12.75" x14ac:dyDescent="0.2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BK8901" s="4"/>
    </row>
    <row r="8902" spans="1:63" ht="12.75" x14ac:dyDescent="0.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BK8902" s="4"/>
    </row>
    <row r="8903" spans="1:63" ht="12.75" x14ac:dyDescent="0.2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BK8903" s="4"/>
    </row>
    <row r="8904" spans="1:63" ht="12.75" x14ac:dyDescent="0.2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BK8904" s="4"/>
    </row>
    <row r="8905" spans="1:63" ht="12.75" x14ac:dyDescent="0.2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BK8905" s="4"/>
    </row>
    <row r="8906" spans="1:63" ht="12.75" x14ac:dyDescent="0.2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BK8906" s="4"/>
    </row>
    <row r="8907" spans="1:63" ht="12.75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BK8907" s="4"/>
    </row>
    <row r="8908" spans="1:63" ht="12.75" x14ac:dyDescent="0.2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BK8908" s="4"/>
    </row>
    <row r="8909" spans="1:63" ht="12.75" x14ac:dyDescent="0.2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BK8909" s="4"/>
    </row>
    <row r="8910" spans="1:63" ht="12.75" x14ac:dyDescent="0.2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BK8910" s="4"/>
    </row>
    <row r="8911" spans="1:63" ht="12.75" x14ac:dyDescent="0.2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BK8911" s="4"/>
    </row>
    <row r="8912" spans="1:63" ht="12.75" x14ac:dyDescent="0.2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BK8912" s="4"/>
    </row>
    <row r="8913" spans="1:63" ht="12.75" x14ac:dyDescent="0.2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BK8913" s="4"/>
    </row>
    <row r="8914" spans="1:63" ht="12.75" x14ac:dyDescent="0.2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BK8914" s="4"/>
    </row>
    <row r="8915" spans="1:63" ht="12.75" x14ac:dyDescent="0.2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BK8915" s="4"/>
    </row>
    <row r="8916" spans="1:63" ht="12.75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BK8916" s="4"/>
    </row>
    <row r="8917" spans="1:63" ht="12.75" x14ac:dyDescent="0.2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BK8917" s="4"/>
    </row>
    <row r="8918" spans="1:63" ht="12.75" x14ac:dyDescent="0.2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BK8918" s="4"/>
    </row>
    <row r="8919" spans="1:63" ht="12.75" x14ac:dyDescent="0.2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BK8919" s="4"/>
    </row>
    <row r="8920" spans="1:63" ht="12.75" x14ac:dyDescent="0.2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BK8920" s="4"/>
    </row>
    <row r="8921" spans="1:63" ht="12.75" x14ac:dyDescent="0.2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BK8921" s="4"/>
    </row>
    <row r="8922" spans="1:63" ht="12.75" x14ac:dyDescent="0.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BK8922" s="4"/>
    </row>
    <row r="8923" spans="1:63" ht="12.75" x14ac:dyDescent="0.2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BK8923" s="4"/>
    </row>
    <row r="8924" spans="1:63" ht="12.75" x14ac:dyDescent="0.2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BK8924" s="4"/>
    </row>
    <row r="8925" spans="1:63" ht="12.75" x14ac:dyDescent="0.2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BK8925" s="4"/>
    </row>
    <row r="8926" spans="1:63" ht="12.75" x14ac:dyDescent="0.2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BK8926" s="4"/>
    </row>
    <row r="8927" spans="1:63" ht="12.75" x14ac:dyDescent="0.2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BK8927" s="4"/>
    </row>
    <row r="8928" spans="1:63" ht="12.75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BK8928" s="4"/>
    </row>
    <row r="8929" spans="1:63" ht="12.75" x14ac:dyDescent="0.2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BK8929" s="4"/>
    </row>
    <row r="8930" spans="1:63" ht="12.75" x14ac:dyDescent="0.2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BK8930" s="4"/>
    </row>
    <row r="8931" spans="1:63" ht="12.75" x14ac:dyDescent="0.2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BK8931" s="4"/>
    </row>
    <row r="8932" spans="1:63" ht="12.75" x14ac:dyDescent="0.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BK8932" s="4"/>
    </row>
    <row r="8933" spans="1:63" ht="12.75" x14ac:dyDescent="0.2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BK8933" s="4"/>
    </row>
    <row r="8934" spans="1:63" ht="12.75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BK8934" s="4"/>
    </row>
    <row r="8935" spans="1:63" ht="12.75" x14ac:dyDescent="0.2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BK8935" s="4"/>
    </row>
    <row r="8936" spans="1:63" ht="12.75" x14ac:dyDescent="0.2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BK8936" s="4"/>
    </row>
    <row r="8937" spans="1:63" ht="12.75" x14ac:dyDescent="0.2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BK8937" s="4"/>
    </row>
    <row r="8938" spans="1:63" ht="12.75" x14ac:dyDescent="0.2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BK8938" s="4"/>
    </row>
    <row r="8939" spans="1:63" ht="12.75" x14ac:dyDescent="0.2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BK8939" s="4"/>
    </row>
    <row r="8940" spans="1:63" ht="12.75" x14ac:dyDescent="0.2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BK8940" s="4"/>
    </row>
    <row r="8941" spans="1:63" ht="12.75" x14ac:dyDescent="0.2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BK8941" s="4"/>
    </row>
    <row r="8942" spans="1:63" ht="12.75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BK8942" s="4"/>
    </row>
    <row r="8943" spans="1:63" ht="12.75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BK8943" s="4"/>
    </row>
    <row r="8944" spans="1:63" ht="12.75" x14ac:dyDescent="0.2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BK8944" s="4"/>
    </row>
    <row r="8945" spans="1:63" ht="12.75" x14ac:dyDescent="0.2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BK8945" s="4"/>
    </row>
    <row r="8946" spans="1:63" ht="12.75" x14ac:dyDescent="0.2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BK8946" s="4"/>
    </row>
    <row r="8947" spans="1:63" ht="12.75" x14ac:dyDescent="0.2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BK8947" s="4"/>
    </row>
    <row r="8948" spans="1:63" ht="12.75" x14ac:dyDescent="0.2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BK8948" s="4"/>
    </row>
    <row r="8949" spans="1:63" ht="12.75" x14ac:dyDescent="0.2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BK8949" s="4"/>
    </row>
    <row r="8950" spans="1:63" ht="12.75" x14ac:dyDescent="0.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BK8950" s="4"/>
    </row>
    <row r="8951" spans="1:63" ht="12.75" x14ac:dyDescent="0.2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BK8951" s="4"/>
    </row>
    <row r="8952" spans="1:63" ht="12.75" x14ac:dyDescent="0.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BK8952" s="4"/>
    </row>
    <row r="8953" spans="1:63" ht="12.75" x14ac:dyDescent="0.2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BK8953" s="4"/>
    </row>
    <row r="8954" spans="1:63" ht="12.75" x14ac:dyDescent="0.2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BK8954" s="4"/>
    </row>
    <row r="8955" spans="1:63" ht="12.75" x14ac:dyDescent="0.2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BK8955" s="4"/>
    </row>
    <row r="8956" spans="1:63" ht="12.75" x14ac:dyDescent="0.2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BK8956" s="4"/>
    </row>
    <row r="8957" spans="1:63" ht="12.75" x14ac:dyDescent="0.2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BK8957" s="4"/>
    </row>
    <row r="8958" spans="1:63" ht="12.75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BK8958" s="4"/>
    </row>
    <row r="8959" spans="1:63" ht="12.75" x14ac:dyDescent="0.2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BK8959" s="4"/>
    </row>
    <row r="8960" spans="1:63" ht="12.75" x14ac:dyDescent="0.2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BK8960" s="4"/>
    </row>
    <row r="8961" spans="1:63" ht="12.75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BK8961" s="4"/>
    </row>
    <row r="8962" spans="1:63" ht="12.75" x14ac:dyDescent="0.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BK8962" s="4"/>
    </row>
    <row r="8963" spans="1:63" ht="12.75" x14ac:dyDescent="0.2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BK8963" s="4"/>
    </row>
    <row r="8964" spans="1:63" ht="12.75" x14ac:dyDescent="0.2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BK8964" s="4"/>
    </row>
    <row r="8965" spans="1:63" ht="12.75" x14ac:dyDescent="0.2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BK8965" s="4"/>
    </row>
    <row r="8966" spans="1:63" ht="12.75" x14ac:dyDescent="0.2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BK8966" s="4"/>
    </row>
    <row r="8967" spans="1:63" ht="12.75" x14ac:dyDescent="0.2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BK8967" s="4"/>
    </row>
    <row r="8968" spans="1:63" ht="12.75" x14ac:dyDescent="0.2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BK8968" s="4"/>
    </row>
    <row r="8969" spans="1:63" ht="12.75" x14ac:dyDescent="0.2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BK8969" s="4"/>
    </row>
    <row r="8970" spans="1:63" ht="12.75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BK8970" s="4"/>
    </row>
    <row r="8971" spans="1:63" ht="12.75" x14ac:dyDescent="0.2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BK8971" s="4"/>
    </row>
    <row r="8972" spans="1:63" ht="12.75" x14ac:dyDescent="0.2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BK8972" s="4"/>
    </row>
    <row r="8973" spans="1:63" ht="12.75" x14ac:dyDescent="0.2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BK8973" s="4"/>
    </row>
    <row r="8974" spans="1:63" ht="12.75" x14ac:dyDescent="0.2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BK8974" s="4"/>
    </row>
    <row r="8975" spans="1:63" ht="12.75" x14ac:dyDescent="0.2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BK8975" s="4"/>
    </row>
    <row r="8976" spans="1:63" ht="12.75" x14ac:dyDescent="0.2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BK8976" s="4"/>
    </row>
    <row r="8977" spans="1:63" ht="12.75" x14ac:dyDescent="0.2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BK8977" s="4"/>
    </row>
    <row r="8978" spans="1:63" ht="12.75" x14ac:dyDescent="0.2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BK8978" s="4"/>
    </row>
    <row r="8979" spans="1:63" ht="12.75" x14ac:dyDescent="0.2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BK8979" s="4"/>
    </row>
    <row r="8980" spans="1:63" ht="12.75" x14ac:dyDescent="0.2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BK8980" s="4"/>
    </row>
    <row r="8981" spans="1:63" ht="12.75" x14ac:dyDescent="0.2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BK8981" s="4"/>
    </row>
    <row r="8982" spans="1:63" ht="12.75" x14ac:dyDescent="0.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BK8982" s="4"/>
    </row>
    <row r="8983" spans="1:63" ht="12.75" x14ac:dyDescent="0.2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BK8983" s="4"/>
    </row>
    <row r="8984" spans="1:63" ht="12.75" x14ac:dyDescent="0.2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BK8984" s="4"/>
    </row>
    <row r="8985" spans="1:63" ht="12.75" x14ac:dyDescent="0.2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BK8985" s="4"/>
    </row>
    <row r="8986" spans="1:63" ht="12.75" x14ac:dyDescent="0.2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BK8986" s="4"/>
    </row>
    <row r="8987" spans="1:63" ht="12.75" x14ac:dyDescent="0.2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BK8987" s="4"/>
    </row>
    <row r="8988" spans="1:63" ht="12.75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BK8988" s="4"/>
    </row>
    <row r="8989" spans="1:63" ht="12.75" x14ac:dyDescent="0.2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BK8989" s="4"/>
    </row>
    <row r="8990" spans="1:63" ht="12.75" x14ac:dyDescent="0.2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BK8990" s="4"/>
    </row>
    <row r="8991" spans="1:63" ht="12.75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BK8991" s="4"/>
    </row>
    <row r="8992" spans="1:63" ht="12.75" x14ac:dyDescent="0.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BK8992" s="4"/>
    </row>
    <row r="8993" spans="1:63" ht="12.75" x14ac:dyDescent="0.2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BK8993" s="4"/>
    </row>
    <row r="8994" spans="1:63" ht="12.75" x14ac:dyDescent="0.2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BK8994" s="4"/>
    </row>
    <row r="8995" spans="1:63" ht="12.75" x14ac:dyDescent="0.2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BK8995" s="4"/>
    </row>
    <row r="8996" spans="1:63" ht="12.75" x14ac:dyDescent="0.2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BK8996" s="4"/>
    </row>
    <row r="8997" spans="1:63" ht="12.75" x14ac:dyDescent="0.2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BK8997" s="4"/>
    </row>
    <row r="8998" spans="1:63" ht="12.75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BK8998" s="4"/>
    </row>
    <row r="8999" spans="1:63" ht="12.75" x14ac:dyDescent="0.2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BK8999" s="4"/>
    </row>
    <row r="9000" spans="1:63" ht="12.75" x14ac:dyDescent="0.2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BK9000" s="4"/>
    </row>
    <row r="9001" spans="1:63" ht="12.75" x14ac:dyDescent="0.2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BK9001" s="4"/>
    </row>
    <row r="9002" spans="1:63" ht="12.75" x14ac:dyDescent="0.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BK9002" s="4"/>
    </row>
    <row r="9003" spans="1:63" ht="12.75" x14ac:dyDescent="0.2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BK9003" s="4"/>
    </row>
    <row r="9004" spans="1:63" ht="12.75" x14ac:dyDescent="0.2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BK9004" s="4"/>
    </row>
    <row r="9005" spans="1:63" ht="12.75" x14ac:dyDescent="0.2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BK9005" s="4"/>
    </row>
    <row r="9006" spans="1:63" ht="12.75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BK9006" s="4"/>
    </row>
    <row r="9007" spans="1:63" ht="12.75" x14ac:dyDescent="0.2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BK9007" s="4"/>
    </row>
    <row r="9008" spans="1:63" ht="12.75" x14ac:dyDescent="0.2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BK9008" s="4"/>
    </row>
    <row r="9009" spans="1:63" ht="12.75" x14ac:dyDescent="0.2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BK9009" s="4"/>
    </row>
    <row r="9010" spans="1:63" ht="12.75" x14ac:dyDescent="0.2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BK9010" s="4"/>
    </row>
    <row r="9011" spans="1:63" ht="12.75" x14ac:dyDescent="0.2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BK9011" s="4"/>
    </row>
    <row r="9012" spans="1:63" ht="12.75" x14ac:dyDescent="0.2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BK9012" s="4"/>
    </row>
    <row r="9013" spans="1:63" ht="12.75" x14ac:dyDescent="0.2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BK9013" s="4"/>
    </row>
    <row r="9014" spans="1:63" ht="12.75" x14ac:dyDescent="0.2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BK9014" s="4"/>
    </row>
    <row r="9015" spans="1:63" ht="12.75" x14ac:dyDescent="0.2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BK9015" s="4"/>
    </row>
    <row r="9016" spans="1:63" ht="12.75" x14ac:dyDescent="0.2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BK9016" s="4"/>
    </row>
    <row r="9017" spans="1:63" ht="12.75" x14ac:dyDescent="0.2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BK9017" s="4"/>
    </row>
    <row r="9018" spans="1:63" ht="12.75" x14ac:dyDescent="0.2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BK9018" s="4"/>
    </row>
    <row r="9019" spans="1:63" ht="12.75" x14ac:dyDescent="0.2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BK9019" s="4"/>
    </row>
    <row r="9020" spans="1:63" ht="12.75" x14ac:dyDescent="0.2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BK9020" s="4"/>
    </row>
    <row r="9021" spans="1:63" ht="12.75" x14ac:dyDescent="0.2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BK9021" s="4"/>
    </row>
    <row r="9022" spans="1:63" ht="12.75" x14ac:dyDescent="0.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BK9022" s="4"/>
    </row>
    <row r="9023" spans="1:63" ht="12.75" x14ac:dyDescent="0.2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BK9023" s="4"/>
    </row>
    <row r="9024" spans="1:63" ht="12.75" x14ac:dyDescent="0.2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BK9024" s="4"/>
    </row>
    <row r="9025" spans="1:63" ht="12.75" x14ac:dyDescent="0.2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BK9025" s="4"/>
    </row>
    <row r="9026" spans="1:63" ht="12.75" x14ac:dyDescent="0.2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BK9026" s="4"/>
    </row>
    <row r="9027" spans="1:63" ht="12.75" x14ac:dyDescent="0.2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BK9027" s="4"/>
    </row>
    <row r="9028" spans="1:63" ht="12.75" x14ac:dyDescent="0.2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BK9028" s="4"/>
    </row>
    <row r="9029" spans="1:63" ht="12.75" x14ac:dyDescent="0.2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BK9029" s="4"/>
    </row>
    <row r="9030" spans="1:63" ht="12.75" x14ac:dyDescent="0.2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BK9030" s="4"/>
    </row>
    <row r="9031" spans="1:63" ht="12.75" x14ac:dyDescent="0.2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BK9031" s="4"/>
    </row>
    <row r="9032" spans="1:63" ht="12.75" x14ac:dyDescent="0.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BK9032" s="4"/>
    </row>
    <row r="9033" spans="1:63" ht="12.75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BK9033" s="4"/>
    </row>
    <row r="9034" spans="1:63" ht="12.75" x14ac:dyDescent="0.2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BK9034" s="4"/>
    </row>
    <row r="9035" spans="1:63" ht="12.75" x14ac:dyDescent="0.2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BK9035" s="4"/>
    </row>
    <row r="9036" spans="1:63" ht="12.75" x14ac:dyDescent="0.2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BK9036" s="4"/>
    </row>
    <row r="9037" spans="1:63" ht="12.75" x14ac:dyDescent="0.2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BK9037" s="4"/>
    </row>
    <row r="9038" spans="1:63" ht="12.75" x14ac:dyDescent="0.2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BK9038" s="4"/>
    </row>
    <row r="9039" spans="1:63" ht="12.75" x14ac:dyDescent="0.2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BK9039" s="4"/>
    </row>
    <row r="9040" spans="1:63" ht="12.75" x14ac:dyDescent="0.2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BK9040" s="4"/>
    </row>
    <row r="9041" spans="1:63" ht="12.75" x14ac:dyDescent="0.2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BK9041" s="4"/>
    </row>
    <row r="9042" spans="1:63" ht="12.75" x14ac:dyDescent="0.2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BK9042" s="4"/>
    </row>
    <row r="9043" spans="1:63" ht="12.75" x14ac:dyDescent="0.2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BK9043" s="4"/>
    </row>
    <row r="9044" spans="1:63" ht="12.75" x14ac:dyDescent="0.2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BK9044" s="4"/>
    </row>
    <row r="9045" spans="1:63" ht="12.75" x14ac:dyDescent="0.2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BK9045" s="4"/>
    </row>
    <row r="9046" spans="1:63" ht="12.75" x14ac:dyDescent="0.2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BK9046" s="4"/>
    </row>
    <row r="9047" spans="1:63" ht="12.75" x14ac:dyDescent="0.2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BK9047" s="4"/>
    </row>
    <row r="9048" spans="1:63" ht="12.75" x14ac:dyDescent="0.2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BK9048" s="4"/>
    </row>
    <row r="9049" spans="1:63" ht="12.75" x14ac:dyDescent="0.2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BK9049" s="4"/>
    </row>
    <row r="9050" spans="1:63" ht="12.75" x14ac:dyDescent="0.2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BK9050" s="4"/>
    </row>
    <row r="9051" spans="1:63" ht="12.75" x14ac:dyDescent="0.2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BK9051" s="4"/>
    </row>
    <row r="9052" spans="1:63" ht="12.75" x14ac:dyDescent="0.2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BK9052" s="4"/>
    </row>
    <row r="9053" spans="1:63" ht="12.75" x14ac:dyDescent="0.2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BK9053" s="4"/>
    </row>
    <row r="9054" spans="1:63" ht="12.75" x14ac:dyDescent="0.2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BK9054" s="4"/>
    </row>
    <row r="9055" spans="1:63" ht="12.75" x14ac:dyDescent="0.2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BK9055" s="4"/>
    </row>
    <row r="9056" spans="1:63" ht="12.75" x14ac:dyDescent="0.2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BK9056" s="4"/>
    </row>
    <row r="9057" spans="1:63" ht="12.75" x14ac:dyDescent="0.2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BK9057" s="4"/>
    </row>
    <row r="9058" spans="1:63" ht="12.75" x14ac:dyDescent="0.2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BK9058" s="4"/>
    </row>
    <row r="9059" spans="1:63" ht="12.75" x14ac:dyDescent="0.2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BK9059" s="4"/>
    </row>
    <row r="9060" spans="1:63" ht="12.75" x14ac:dyDescent="0.2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BK9060" s="4"/>
    </row>
    <row r="9061" spans="1:63" ht="12.75" x14ac:dyDescent="0.2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BK9061" s="4"/>
    </row>
    <row r="9062" spans="1:63" ht="12.75" x14ac:dyDescent="0.2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BK9062" s="4"/>
    </row>
    <row r="9063" spans="1:63" ht="12.75" x14ac:dyDescent="0.2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BK9063" s="4"/>
    </row>
    <row r="9064" spans="1:63" ht="12.75" x14ac:dyDescent="0.2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BK9064" s="4"/>
    </row>
    <row r="9065" spans="1:63" ht="12.75" x14ac:dyDescent="0.2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BK9065" s="4"/>
    </row>
    <row r="9066" spans="1:63" ht="12.75" x14ac:dyDescent="0.2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BK9066" s="4"/>
    </row>
    <row r="9067" spans="1:63" ht="12.75" x14ac:dyDescent="0.2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BK9067" s="4"/>
    </row>
    <row r="9068" spans="1:63" ht="12.75" x14ac:dyDescent="0.2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BK9068" s="4"/>
    </row>
    <row r="9069" spans="1:63" ht="12.75" x14ac:dyDescent="0.2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BK9069" s="4"/>
    </row>
    <row r="9070" spans="1:63" ht="12.75" x14ac:dyDescent="0.2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BK9070" s="4"/>
    </row>
    <row r="9071" spans="1:63" ht="12.75" x14ac:dyDescent="0.2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BK9071" s="4"/>
    </row>
    <row r="9072" spans="1:63" ht="12.75" x14ac:dyDescent="0.2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BK9072" s="4"/>
    </row>
    <row r="9073" spans="1:63" ht="12.75" x14ac:dyDescent="0.2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BK9073" s="4"/>
    </row>
    <row r="9074" spans="1:63" ht="12.75" x14ac:dyDescent="0.2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BK9074" s="4"/>
    </row>
    <row r="9075" spans="1:63" ht="12.75" x14ac:dyDescent="0.2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BK9075" s="4"/>
    </row>
    <row r="9076" spans="1:63" ht="12.75" x14ac:dyDescent="0.2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BK9076" s="4"/>
    </row>
    <row r="9077" spans="1:63" ht="12.75" x14ac:dyDescent="0.2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BK9077" s="4"/>
    </row>
    <row r="9078" spans="1:63" ht="12.75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BK9078" s="4"/>
    </row>
    <row r="9079" spans="1:63" ht="12.75" x14ac:dyDescent="0.2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BK9079" s="4"/>
    </row>
    <row r="9080" spans="1:63" ht="12.75" x14ac:dyDescent="0.2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BK9080" s="4"/>
    </row>
    <row r="9081" spans="1:63" ht="12.75" x14ac:dyDescent="0.2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BK9081" s="4"/>
    </row>
    <row r="9082" spans="1:63" ht="12.75" x14ac:dyDescent="0.2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BK9082" s="4"/>
    </row>
    <row r="9083" spans="1:63" ht="12.75" x14ac:dyDescent="0.2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BK9083" s="4"/>
    </row>
    <row r="9084" spans="1:63" ht="12.75" x14ac:dyDescent="0.2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BK9084" s="4"/>
    </row>
    <row r="9085" spans="1:63" ht="12.75" x14ac:dyDescent="0.2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BK9085" s="4"/>
    </row>
    <row r="9086" spans="1:63" ht="12.75" x14ac:dyDescent="0.2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BK9086" s="4"/>
    </row>
    <row r="9087" spans="1:63" ht="12.75" x14ac:dyDescent="0.2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BK9087" s="4"/>
    </row>
    <row r="9088" spans="1:63" ht="12.75" x14ac:dyDescent="0.2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BK9088" s="4"/>
    </row>
    <row r="9089" spans="1:63" ht="12.75" x14ac:dyDescent="0.2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BK9089" s="4"/>
    </row>
    <row r="9090" spans="1:63" ht="12.75" x14ac:dyDescent="0.2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BK9090" s="4"/>
    </row>
    <row r="9091" spans="1:63" ht="12.75" x14ac:dyDescent="0.2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BK9091" s="4"/>
    </row>
    <row r="9092" spans="1:63" ht="12.75" x14ac:dyDescent="0.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BK9092" s="4"/>
    </row>
    <row r="9093" spans="1:63" ht="12.75" x14ac:dyDescent="0.2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BK9093" s="4"/>
    </row>
    <row r="9094" spans="1:63" ht="12.75" x14ac:dyDescent="0.2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BK9094" s="4"/>
    </row>
    <row r="9095" spans="1:63" ht="12.75" x14ac:dyDescent="0.2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BK9095" s="4"/>
    </row>
    <row r="9096" spans="1:63" ht="12.75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BK9096" s="4"/>
    </row>
    <row r="9097" spans="1:63" ht="12.75" x14ac:dyDescent="0.2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BK9097" s="4"/>
    </row>
    <row r="9098" spans="1:63" ht="12.75" x14ac:dyDescent="0.2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BK9098" s="4"/>
    </row>
    <row r="9099" spans="1:63" ht="12.75" x14ac:dyDescent="0.2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BK9099" s="4"/>
    </row>
    <row r="9100" spans="1:63" ht="12.75" x14ac:dyDescent="0.2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BK9100" s="4"/>
    </row>
    <row r="9101" spans="1:63" ht="12.75" x14ac:dyDescent="0.2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BK9101" s="4"/>
    </row>
    <row r="9102" spans="1:63" ht="12.75" x14ac:dyDescent="0.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BK9102" s="4"/>
    </row>
    <row r="9103" spans="1:63" ht="12.75" x14ac:dyDescent="0.2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BK9103" s="4"/>
    </row>
    <row r="9104" spans="1:63" ht="12.75" x14ac:dyDescent="0.2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BK9104" s="4"/>
    </row>
    <row r="9105" spans="1:63" ht="12.75" x14ac:dyDescent="0.2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BK9105" s="4"/>
    </row>
    <row r="9106" spans="1:63" ht="12.75" x14ac:dyDescent="0.2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BK9106" s="4"/>
    </row>
    <row r="9107" spans="1:63" ht="12.75" x14ac:dyDescent="0.2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BK9107" s="4"/>
    </row>
    <row r="9108" spans="1:63" ht="12.75" x14ac:dyDescent="0.2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BK9108" s="4"/>
    </row>
    <row r="9109" spans="1:63" ht="12.75" x14ac:dyDescent="0.2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BK9109" s="4"/>
    </row>
    <row r="9110" spans="1:63" ht="12.75" x14ac:dyDescent="0.2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BK9110" s="4"/>
    </row>
    <row r="9111" spans="1:63" ht="12.75" x14ac:dyDescent="0.2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BK9111" s="4"/>
    </row>
    <row r="9112" spans="1:63" ht="12.75" x14ac:dyDescent="0.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BK9112" s="4"/>
    </row>
    <row r="9113" spans="1:63" ht="12.75" x14ac:dyDescent="0.2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BK9113" s="4"/>
    </row>
    <row r="9114" spans="1:63" ht="12.75" x14ac:dyDescent="0.2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BK9114" s="4"/>
    </row>
    <row r="9115" spans="1:63" ht="12.75" x14ac:dyDescent="0.2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BK9115" s="4"/>
    </row>
    <row r="9116" spans="1:63" ht="12.75" x14ac:dyDescent="0.2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BK9116" s="4"/>
    </row>
    <row r="9117" spans="1:63" ht="12.75" x14ac:dyDescent="0.2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BK9117" s="4"/>
    </row>
    <row r="9118" spans="1:63" ht="12.75" x14ac:dyDescent="0.2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BK9118" s="4"/>
    </row>
    <row r="9119" spans="1:63" ht="12.75" x14ac:dyDescent="0.2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BK9119" s="4"/>
    </row>
    <row r="9120" spans="1:63" ht="12.75" x14ac:dyDescent="0.2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BK9120" s="4"/>
    </row>
    <row r="9121" spans="1:63" ht="12.75" x14ac:dyDescent="0.2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BK9121" s="4"/>
    </row>
    <row r="9122" spans="1:63" ht="12.75" x14ac:dyDescent="0.2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BK9122" s="4"/>
    </row>
    <row r="9123" spans="1:63" ht="12.75" x14ac:dyDescent="0.2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BK9123" s="4"/>
    </row>
    <row r="9124" spans="1:63" ht="12.75" x14ac:dyDescent="0.2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BK9124" s="4"/>
    </row>
    <row r="9125" spans="1:63" ht="12.75" x14ac:dyDescent="0.2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BK9125" s="4"/>
    </row>
    <row r="9126" spans="1:63" ht="12.75" x14ac:dyDescent="0.2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BK9126" s="4"/>
    </row>
    <row r="9127" spans="1:63" ht="12.75" x14ac:dyDescent="0.2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BK9127" s="4"/>
    </row>
    <row r="9128" spans="1:63" ht="12.75" x14ac:dyDescent="0.2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BK9128" s="4"/>
    </row>
    <row r="9129" spans="1:63" ht="12.75" x14ac:dyDescent="0.2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BK9129" s="4"/>
    </row>
    <row r="9130" spans="1:63" ht="12.75" x14ac:dyDescent="0.2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BK9130" s="4"/>
    </row>
    <row r="9131" spans="1:63" ht="12.75" x14ac:dyDescent="0.2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BK9131" s="4"/>
    </row>
    <row r="9132" spans="1:63" ht="12.75" x14ac:dyDescent="0.2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BK9132" s="4"/>
    </row>
    <row r="9133" spans="1:63" ht="12.75" x14ac:dyDescent="0.2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BK9133" s="4"/>
    </row>
    <row r="9134" spans="1:63" ht="12.75" x14ac:dyDescent="0.2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BK9134" s="4"/>
    </row>
    <row r="9135" spans="1:63" ht="12.75" x14ac:dyDescent="0.2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BK9135" s="4"/>
    </row>
    <row r="9136" spans="1:63" ht="12.75" x14ac:dyDescent="0.2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BK9136" s="4"/>
    </row>
    <row r="9137" spans="1:63" ht="12.75" x14ac:dyDescent="0.2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BK9137" s="4"/>
    </row>
    <row r="9138" spans="1:63" ht="12.75" x14ac:dyDescent="0.2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BK9138" s="4"/>
    </row>
    <row r="9139" spans="1:63" ht="12.75" x14ac:dyDescent="0.2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BK9139" s="4"/>
    </row>
    <row r="9140" spans="1:63" ht="12.75" x14ac:dyDescent="0.2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BK9140" s="4"/>
    </row>
    <row r="9141" spans="1:63" ht="12.75" x14ac:dyDescent="0.2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BK9141" s="4"/>
    </row>
    <row r="9142" spans="1:63" ht="12.75" x14ac:dyDescent="0.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BK9142" s="4"/>
    </row>
    <row r="9143" spans="1:63" ht="12.75" x14ac:dyDescent="0.2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BK9143" s="4"/>
    </row>
    <row r="9144" spans="1:63" ht="12.75" x14ac:dyDescent="0.2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BK9144" s="4"/>
    </row>
    <row r="9145" spans="1:63" ht="12.75" x14ac:dyDescent="0.2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BK9145" s="4"/>
    </row>
    <row r="9146" spans="1:63" ht="12.75" x14ac:dyDescent="0.2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BK9146" s="4"/>
    </row>
    <row r="9147" spans="1:63" ht="12.75" x14ac:dyDescent="0.2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BK9147" s="4"/>
    </row>
    <row r="9148" spans="1:63" ht="12.75" x14ac:dyDescent="0.2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BK9148" s="4"/>
    </row>
    <row r="9149" spans="1:63" ht="12.75" x14ac:dyDescent="0.2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BK9149" s="4"/>
    </row>
    <row r="9150" spans="1:63" ht="12.75" x14ac:dyDescent="0.2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BK9150" s="4"/>
    </row>
    <row r="9151" spans="1:63" ht="12.75" x14ac:dyDescent="0.2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BK9151" s="4"/>
    </row>
    <row r="9152" spans="1:63" ht="12.75" x14ac:dyDescent="0.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BK9152" s="4"/>
    </row>
    <row r="9153" spans="1:63" ht="12.75" x14ac:dyDescent="0.2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BK9153" s="4"/>
    </row>
    <row r="9154" spans="1:63" ht="12.75" x14ac:dyDescent="0.2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BK9154" s="4"/>
    </row>
    <row r="9155" spans="1:63" ht="12.75" x14ac:dyDescent="0.2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BK9155" s="4"/>
    </row>
    <row r="9156" spans="1:63" ht="12.75" x14ac:dyDescent="0.2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BK9156" s="4"/>
    </row>
    <row r="9157" spans="1:63" ht="12.75" x14ac:dyDescent="0.2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BK9157" s="4"/>
    </row>
    <row r="9158" spans="1:63" ht="12.75" x14ac:dyDescent="0.2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BK9158" s="4"/>
    </row>
    <row r="9159" spans="1:63" ht="12.75" x14ac:dyDescent="0.2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BK9159" s="4"/>
    </row>
    <row r="9160" spans="1:63" ht="12.75" x14ac:dyDescent="0.2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BK9160" s="4"/>
    </row>
    <row r="9161" spans="1:63" ht="12.75" x14ac:dyDescent="0.2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BK9161" s="4"/>
    </row>
    <row r="9162" spans="1:63" ht="12.75" x14ac:dyDescent="0.2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BK9162" s="4"/>
    </row>
    <row r="9163" spans="1:63" ht="12.75" x14ac:dyDescent="0.2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BK9163" s="4"/>
    </row>
    <row r="9164" spans="1:63" ht="12.75" x14ac:dyDescent="0.2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BK9164" s="4"/>
    </row>
    <row r="9165" spans="1:63" ht="12.75" x14ac:dyDescent="0.2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BK9165" s="4"/>
    </row>
    <row r="9166" spans="1:63" ht="12.75" x14ac:dyDescent="0.2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BK9166" s="4"/>
    </row>
    <row r="9167" spans="1:63" ht="12.75" x14ac:dyDescent="0.2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BK9167" s="4"/>
    </row>
    <row r="9168" spans="1:63" ht="12.75" x14ac:dyDescent="0.2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BK9168" s="4"/>
    </row>
    <row r="9169" spans="1:63" ht="12.75" x14ac:dyDescent="0.2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BK9169" s="4"/>
    </row>
    <row r="9170" spans="1:63" ht="12.75" x14ac:dyDescent="0.2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BK9170" s="4"/>
    </row>
    <row r="9171" spans="1:63" ht="12.75" x14ac:dyDescent="0.2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BK9171" s="4"/>
    </row>
    <row r="9172" spans="1:63" ht="12.75" x14ac:dyDescent="0.2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BK9172" s="4"/>
    </row>
    <row r="9173" spans="1:63" ht="12.75" x14ac:dyDescent="0.2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BK9173" s="4"/>
    </row>
    <row r="9174" spans="1:63" ht="12.75" x14ac:dyDescent="0.2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BK9174" s="4"/>
    </row>
    <row r="9175" spans="1:63" ht="12.75" x14ac:dyDescent="0.2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BK9175" s="4"/>
    </row>
    <row r="9176" spans="1:63" ht="12.75" x14ac:dyDescent="0.2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BK9176" s="4"/>
    </row>
    <row r="9177" spans="1:63" ht="12.75" x14ac:dyDescent="0.2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BK9177" s="4"/>
    </row>
    <row r="9178" spans="1:63" ht="12.75" x14ac:dyDescent="0.2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BK9178" s="4"/>
    </row>
    <row r="9179" spans="1:63" ht="12.75" x14ac:dyDescent="0.2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BK9179" s="4"/>
    </row>
    <row r="9180" spans="1:63" ht="12.75" x14ac:dyDescent="0.2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BK9180" s="4"/>
    </row>
    <row r="9181" spans="1:63" ht="12.75" x14ac:dyDescent="0.2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BK9181" s="4"/>
    </row>
    <row r="9182" spans="1:63" ht="12.75" x14ac:dyDescent="0.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BK9182" s="4"/>
    </row>
    <row r="9183" spans="1:63" ht="12.75" x14ac:dyDescent="0.2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BK9183" s="4"/>
    </row>
    <row r="9184" spans="1:63" ht="12.75" x14ac:dyDescent="0.2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BK9184" s="4"/>
    </row>
    <row r="9185" spans="1:63" ht="12.75" x14ac:dyDescent="0.2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BK9185" s="4"/>
    </row>
    <row r="9186" spans="1:63" ht="12.75" x14ac:dyDescent="0.2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BK9186" s="4"/>
    </row>
    <row r="9187" spans="1:63" ht="12.75" x14ac:dyDescent="0.2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BK9187" s="4"/>
    </row>
    <row r="9188" spans="1:63" ht="12.75" x14ac:dyDescent="0.2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BK9188" s="4"/>
    </row>
    <row r="9189" spans="1:63" ht="12.75" x14ac:dyDescent="0.2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BK9189" s="4"/>
    </row>
    <row r="9190" spans="1:63" ht="12.75" x14ac:dyDescent="0.2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BK9190" s="4"/>
    </row>
    <row r="9191" spans="1:63" ht="12.75" x14ac:dyDescent="0.2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BK9191" s="4"/>
    </row>
    <row r="9192" spans="1:63" ht="12.75" x14ac:dyDescent="0.2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BK9192" s="4"/>
    </row>
    <row r="9193" spans="1:63" ht="12.75" x14ac:dyDescent="0.2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BK9193" s="4"/>
    </row>
    <row r="9194" spans="1:63" ht="12.75" x14ac:dyDescent="0.2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BK9194" s="4"/>
    </row>
    <row r="9195" spans="1:63" ht="12.75" x14ac:dyDescent="0.2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BK9195" s="4"/>
    </row>
    <row r="9196" spans="1:63" ht="12.75" x14ac:dyDescent="0.2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BK9196" s="4"/>
    </row>
    <row r="9197" spans="1:63" ht="12.75" x14ac:dyDescent="0.2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BK9197" s="4"/>
    </row>
    <row r="9198" spans="1:63" ht="12.75" x14ac:dyDescent="0.2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BK9198" s="4"/>
    </row>
    <row r="9199" spans="1:63" ht="12.75" x14ac:dyDescent="0.2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BK9199" s="4"/>
    </row>
    <row r="9200" spans="1:63" ht="12.75" x14ac:dyDescent="0.2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BK9200" s="4"/>
    </row>
    <row r="9201" spans="1:63" ht="12.75" x14ac:dyDescent="0.2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BK9201" s="4"/>
    </row>
    <row r="9202" spans="1:63" ht="12.75" x14ac:dyDescent="0.2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BK9202" s="4"/>
    </row>
    <row r="9203" spans="1:63" ht="12.75" x14ac:dyDescent="0.2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BK9203" s="4"/>
    </row>
    <row r="9204" spans="1:63" ht="12.75" x14ac:dyDescent="0.2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BK9204" s="4"/>
    </row>
    <row r="9205" spans="1:63" ht="12.75" x14ac:dyDescent="0.2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BK9205" s="4"/>
    </row>
    <row r="9206" spans="1:63" ht="12.75" x14ac:dyDescent="0.2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BK9206" s="4"/>
    </row>
    <row r="9207" spans="1:63" ht="12.75" x14ac:dyDescent="0.2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BK9207" s="4"/>
    </row>
    <row r="9208" spans="1:63" ht="12.75" x14ac:dyDescent="0.2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BK9208" s="4"/>
    </row>
    <row r="9209" spans="1:63" ht="12.75" x14ac:dyDescent="0.2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BK9209" s="4"/>
    </row>
    <row r="9210" spans="1:63" ht="12.75" x14ac:dyDescent="0.2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BK9210" s="4"/>
    </row>
    <row r="9211" spans="1:63" ht="12.75" x14ac:dyDescent="0.2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BK9211" s="4"/>
    </row>
    <row r="9212" spans="1:63" ht="12.75" x14ac:dyDescent="0.2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BK9212" s="4"/>
    </row>
    <row r="9213" spans="1:63" ht="12.75" x14ac:dyDescent="0.2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BK9213" s="4"/>
    </row>
    <row r="9214" spans="1:63" ht="12.75" x14ac:dyDescent="0.2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BK9214" s="4"/>
    </row>
    <row r="9215" spans="1:63" ht="12.75" x14ac:dyDescent="0.2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BK9215" s="4"/>
    </row>
    <row r="9216" spans="1:63" ht="12.75" x14ac:dyDescent="0.2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BK9216" s="4"/>
    </row>
    <row r="9217" spans="1:63" ht="12.75" x14ac:dyDescent="0.2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BK9217" s="4"/>
    </row>
    <row r="9218" spans="1:63" ht="12.75" x14ac:dyDescent="0.2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BK9218" s="4"/>
    </row>
    <row r="9219" spans="1:63" ht="12.75" x14ac:dyDescent="0.2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BK9219" s="4"/>
    </row>
    <row r="9220" spans="1:63" ht="12.75" x14ac:dyDescent="0.2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BK9220" s="4"/>
    </row>
    <row r="9221" spans="1:63" ht="12.75" x14ac:dyDescent="0.2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BK9221" s="4"/>
    </row>
    <row r="9222" spans="1:63" ht="12.75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BK9222" s="4"/>
    </row>
    <row r="9223" spans="1:63" ht="12.75" x14ac:dyDescent="0.2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BK9223" s="4"/>
    </row>
    <row r="9224" spans="1:63" ht="12.75" x14ac:dyDescent="0.2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BK9224" s="4"/>
    </row>
    <row r="9225" spans="1:63" ht="12.75" x14ac:dyDescent="0.2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BK9225" s="4"/>
    </row>
    <row r="9226" spans="1:63" ht="12.75" x14ac:dyDescent="0.2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BK9226" s="4"/>
    </row>
    <row r="9227" spans="1:63" ht="12.75" x14ac:dyDescent="0.2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BK9227" s="4"/>
    </row>
    <row r="9228" spans="1:63" ht="12.75" x14ac:dyDescent="0.2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BK9228" s="4"/>
    </row>
    <row r="9229" spans="1:63" ht="12.75" x14ac:dyDescent="0.2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BK9229" s="4"/>
    </row>
    <row r="9230" spans="1:63" ht="12.75" x14ac:dyDescent="0.2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BK9230" s="4"/>
    </row>
    <row r="9231" spans="1:63" ht="12.75" x14ac:dyDescent="0.2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BK9231" s="4"/>
    </row>
    <row r="9232" spans="1:63" ht="12.75" x14ac:dyDescent="0.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BK9232" s="4"/>
    </row>
    <row r="9233" spans="1:63" ht="12.75" x14ac:dyDescent="0.2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BK9233" s="4"/>
    </row>
    <row r="9234" spans="1:63" ht="12.75" x14ac:dyDescent="0.2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BK9234" s="4"/>
    </row>
    <row r="9235" spans="1:63" ht="12.75" x14ac:dyDescent="0.2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BK9235" s="4"/>
    </row>
    <row r="9236" spans="1:63" ht="12.75" x14ac:dyDescent="0.2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BK9236" s="4"/>
    </row>
    <row r="9237" spans="1:63" ht="12.75" x14ac:dyDescent="0.2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BK9237" s="4"/>
    </row>
    <row r="9238" spans="1:63" ht="12.75" x14ac:dyDescent="0.2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BK9238" s="4"/>
    </row>
    <row r="9239" spans="1:63" ht="12.75" x14ac:dyDescent="0.2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BK9239" s="4"/>
    </row>
    <row r="9240" spans="1:63" ht="12.75" x14ac:dyDescent="0.2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BK9240" s="4"/>
    </row>
    <row r="9241" spans="1:63" ht="12.75" x14ac:dyDescent="0.2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BK9241" s="4"/>
    </row>
    <row r="9242" spans="1:63" ht="12.75" x14ac:dyDescent="0.2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BK9242" s="4"/>
    </row>
    <row r="9243" spans="1:63" ht="12.75" x14ac:dyDescent="0.2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BK9243" s="4"/>
    </row>
    <row r="9244" spans="1:63" ht="12.75" x14ac:dyDescent="0.2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BK9244" s="4"/>
    </row>
    <row r="9245" spans="1:63" ht="12.75" x14ac:dyDescent="0.2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BK9245" s="4"/>
    </row>
    <row r="9246" spans="1:63" ht="12.75" x14ac:dyDescent="0.2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BK9246" s="4"/>
    </row>
    <row r="9247" spans="1:63" ht="12.75" x14ac:dyDescent="0.2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BK9247" s="4"/>
    </row>
    <row r="9248" spans="1:63" ht="12.75" x14ac:dyDescent="0.2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BK9248" s="4"/>
    </row>
    <row r="9249" spans="1:63" ht="12.75" x14ac:dyDescent="0.2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BK9249" s="4"/>
    </row>
    <row r="9250" spans="1:63" ht="12.75" x14ac:dyDescent="0.2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BK9250" s="4"/>
    </row>
    <row r="9251" spans="1:63" ht="12.75" x14ac:dyDescent="0.2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BK9251" s="4"/>
    </row>
    <row r="9252" spans="1:63" ht="12.75" x14ac:dyDescent="0.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BK9252" s="4"/>
    </row>
    <row r="9253" spans="1:63" ht="12.75" x14ac:dyDescent="0.2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BK9253" s="4"/>
    </row>
    <row r="9254" spans="1:63" ht="12.75" x14ac:dyDescent="0.2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BK9254" s="4"/>
    </row>
    <row r="9255" spans="1:63" ht="12.75" x14ac:dyDescent="0.2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BK9255" s="4"/>
    </row>
    <row r="9256" spans="1:63" ht="12.75" x14ac:dyDescent="0.2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BK9256" s="4"/>
    </row>
    <row r="9257" spans="1:63" ht="12.75" x14ac:dyDescent="0.2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BK9257" s="4"/>
    </row>
    <row r="9258" spans="1:63" ht="12.75" x14ac:dyDescent="0.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BK9258" s="4"/>
    </row>
    <row r="9259" spans="1:63" ht="12.75" x14ac:dyDescent="0.2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BK9259" s="4"/>
    </row>
    <row r="9260" spans="1:63" ht="12.75" x14ac:dyDescent="0.2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BK9260" s="4"/>
    </row>
    <row r="9261" spans="1:63" ht="12.75" x14ac:dyDescent="0.2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BK9261" s="4"/>
    </row>
    <row r="9262" spans="1:63" ht="12.75" x14ac:dyDescent="0.2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BK9262" s="4"/>
    </row>
    <row r="9263" spans="1:63" ht="12.75" x14ac:dyDescent="0.2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BK9263" s="4"/>
    </row>
    <row r="9264" spans="1:63" ht="12.75" x14ac:dyDescent="0.2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BK9264" s="4"/>
    </row>
    <row r="9265" spans="1:63" ht="12.75" x14ac:dyDescent="0.2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BK9265" s="4"/>
    </row>
    <row r="9266" spans="1:63" ht="12.75" x14ac:dyDescent="0.2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BK9266" s="4"/>
    </row>
    <row r="9267" spans="1:63" ht="12.75" x14ac:dyDescent="0.2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BK9267" s="4"/>
    </row>
    <row r="9268" spans="1:63" ht="12.75" x14ac:dyDescent="0.2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BK9268" s="4"/>
    </row>
    <row r="9269" spans="1:63" ht="12.75" x14ac:dyDescent="0.2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BK9269" s="4"/>
    </row>
    <row r="9270" spans="1:63" ht="12.75" x14ac:dyDescent="0.2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BK9270" s="4"/>
    </row>
    <row r="9271" spans="1:63" ht="12.75" x14ac:dyDescent="0.2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BK9271" s="4"/>
    </row>
    <row r="9272" spans="1:63" ht="12.75" x14ac:dyDescent="0.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BK9272" s="4"/>
    </row>
    <row r="9273" spans="1:63" ht="12.75" x14ac:dyDescent="0.2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BK9273" s="4"/>
    </row>
    <row r="9274" spans="1:63" ht="12.75" x14ac:dyDescent="0.2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BK9274" s="4"/>
    </row>
    <row r="9275" spans="1:63" ht="12.75" x14ac:dyDescent="0.2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BK9275" s="4"/>
    </row>
    <row r="9276" spans="1:63" ht="12.75" x14ac:dyDescent="0.2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BK9276" s="4"/>
    </row>
    <row r="9277" spans="1:63" ht="12.75" x14ac:dyDescent="0.2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BK9277" s="4"/>
    </row>
    <row r="9278" spans="1:63" ht="12.75" x14ac:dyDescent="0.2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BK9278" s="4"/>
    </row>
    <row r="9279" spans="1:63" ht="12.75" x14ac:dyDescent="0.2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BK9279" s="4"/>
    </row>
    <row r="9280" spans="1:63" ht="12.75" x14ac:dyDescent="0.2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BK9280" s="4"/>
    </row>
    <row r="9281" spans="1:63" ht="12.75" x14ac:dyDescent="0.2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BK9281" s="4"/>
    </row>
    <row r="9282" spans="1:63" ht="12.75" x14ac:dyDescent="0.2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BK9282" s="4"/>
    </row>
    <row r="9283" spans="1:63" ht="12.75" x14ac:dyDescent="0.2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BK9283" s="4"/>
    </row>
    <row r="9284" spans="1:63" ht="12.75" x14ac:dyDescent="0.2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BK9284" s="4"/>
    </row>
    <row r="9285" spans="1:63" ht="12.75" x14ac:dyDescent="0.2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BK9285" s="4"/>
    </row>
    <row r="9286" spans="1:63" ht="12.75" x14ac:dyDescent="0.2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BK9286" s="4"/>
    </row>
    <row r="9287" spans="1:63" ht="12.75" x14ac:dyDescent="0.2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BK9287" s="4"/>
    </row>
    <row r="9288" spans="1:63" ht="12.75" x14ac:dyDescent="0.2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BK9288" s="4"/>
    </row>
    <row r="9289" spans="1:63" ht="12.75" x14ac:dyDescent="0.2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BK9289" s="4"/>
    </row>
    <row r="9290" spans="1:63" ht="12.75" x14ac:dyDescent="0.2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BK9290" s="4"/>
    </row>
    <row r="9291" spans="1:63" ht="12.75" x14ac:dyDescent="0.2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BK9291" s="4"/>
    </row>
    <row r="9292" spans="1:63" ht="12.75" x14ac:dyDescent="0.2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BK9292" s="4"/>
    </row>
    <row r="9293" spans="1:63" ht="12.75" x14ac:dyDescent="0.2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BK9293" s="4"/>
    </row>
    <row r="9294" spans="1:63" ht="12.75" x14ac:dyDescent="0.2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BK9294" s="4"/>
    </row>
    <row r="9295" spans="1:63" ht="12.75" x14ac:dyDescent="0.2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BK9295" s="4"/>
    </row>
    <row r="9296" spans="1:63" ht="12.75" x14ac:dyDescent="0.2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BK9296" s="4"/>
    </row>
    <row r="9297" spans="1:63" ht="12.75" x14ac:dyDescent="0.2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BK9297" s="4"/>
    </row>
    <row r="9298" spans="1:63" ht="12.75" x14ac:dyDescent="0.2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BK9298" s="4"/>
    </row>
    <row r="9299" spans="1:63" ht="12.75" x14ac:dyDescent="0.2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BK9299" s="4"/>
    </row>
    <row r="9300" spans="1:63" ht="12.75" x14ac:dyDescent="0.2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BK9300" s="4"/>
    </row>
    <row r="9301" spans="1:63" ht="12.75" x14ac:dyDescent="0.2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BK9301" s="4"/>
    </row>
    <row r="9302" spans="1:63" ht="12.75" x14ac:dyDescent="0.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BK9302" s="4"/>
    </row>
    <row r="9303" spans="1:63" ht="12.75" x14ac:dyDescent="0.2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BK9303" s="4"/>
    </row>
    <row r="9304" spans="1:63" ht="12.75" x14ac:dyDescent="0.2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BK9304" s="4"/>
    </row>
    <row r="9305" spans="1:63" ht="12.75" x14ac:dyDescent="0.2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BK9305" s="4"/>
    </row>
    <row r="9306" spans="1:63" ht="12.75" x14ac:dyDescent="0.2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BK9306" s="4"/>
    </row>
    <row r="9307" spans="1:63" ht="12.75" x14ac:dyDescent="0.2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BK9307" s="4"/>
    </row>
    <row r="9308" spans="1:63" ht="12.75" x14ac:dyDescent="0.2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BK9308" s="4"/>
    </row>
    <row r="9309" spans="1:63" ht="12.75" x14ac:dyDescent="0.2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BK9309" s="4"/>
    </row>
    <row r="9310" spans="1:63" ht="12.75" x14ac:dyDescent="0.2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BK9310" s="4"/>
    </row>
    <row r="9311" spans="1:63" ht="12.75" x14ac:dyDescent="0.2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BK9311" s="4"/>
    </row>
    <row r="9312" spans="1:63" ht="12.75" x14ac:dyDescent="0.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BK9312" s="4"/>
    </row>
    <row r="9313" spans="1:63" ht="12.75" x14ac:dyDescent="0.2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BK9313" s="4"/>
    </row>
    <row r="9314" spans="1:63" ht="12.75" x14ac:dyDescent="0.2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BK9314" s="4"/>
    </row>
    <row r="9315" spans="1:63" ht="12.75" x14ac:dyDescent="0.2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BK9315" s="4"/>
    </row>
    <row r="9316" spans="1:63" ht="12.75" x14ac:dyDescent="0.2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BK9316" s="4"/>
    </row>
    <row r="9317" spans="1:63" ht="12.75" x14ac:dyDescent="0.2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BK9317" s="4"/>
    </row>
    <row r="9318" spans="1:63" ht="12.75" x14ac:dyDescent="0.2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BK9318" s="4"/>
    </row>
    <row r="9319" spans="1:63" ht="12.75" x14ac:dyDescent="0.2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BK9319" s="4"/>
    </row>
    <row r="9320" spans="1:63" ht="12.75" x14ac:dyDescent="0.2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BK9320" s="4"/>
    </row>
    <row r="9321" spans="1:63" ht="12.75" x14ac:dyDescent="0.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BK9321" s="4"/>
    </row>
    <row r="9322" spans="1:63" ht="12.75" x14ac:dyDescent="0.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BK9322" s="4"/>
    </row>
    <row r="9323" spans="1:63" ht="12.75" x14ac:dyDescent="0.2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BK9323" s="4"/>
    </row>
    <row r="9324" spans="1:63" ht="12.75" x14ac:dyDescent="0.2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BK9324" s="4"/>
    </row>
    <row r="9325" spans="1:63" ht="12.75" x14ac:dyDescent="0.2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BK9325" s="4"/>
    </row>
    <row r="9326" spans="1:63" ht="12.75" x14ac:dyDescent="0.2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BK9326" s="4"/>
    </row>
    <row r="9327" spans="1:63" ht="12.75" x14ac:dyDescent="0.2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BK9327" s="4"/>
    </row>
    <row r="9328" spans="1:63" ht="12.75" x14ac:dyDescent="0.2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BK9328" s="4"/>
    </row>
    <row r="9329" spans="1:63" ht="12.75" x14ac:dyDescent="0.2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BK9329" s="4"/>
    </row>
    <row r="9330" spans="1:63" ht="12.75" x14ac:dyDescent="0.2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BK9330" s="4"/>
    </row>
    <row r="9331" spans="1:63" ht="12.75" x14ac:dyDescent="0.2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BK9331" s="4"/>
    </row>
    <row r="9332" spans="1:63" ht="12.75" x14ac:dyDescent="0.2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BK9332" s="4"/>
    </row>
    <row r="9333" spans="1:63" ht="12.75" x14ac:dyDescent="0.2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BK9333" s="4"/>
    </row>
    <row r="9334" spans="1:63" ht="12.75" x14ac:dyDescent="0.2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BK9334" s="4"/>
    </row>
    <row r="9335" spans="1:63" ht="12.75" x14ac:dyDescent="0.2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BK9335" s="4"/>
    </row>
    <row r="9336" spans="1:63" ht="12.75" x14ac:dyDescent="0.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BK9336" s="4"/>
    </row>
    <row r="9337" spans="1:63" ht="12.75" x14ac:dyDescent="0.2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BK9337" s="4"/>
    </row>
    <row r="9338" spans="1:63" ht="12.75" x14ac:dyDescent="0.2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BK9338" s="4"/>
    </row>
    <row r="9339" spans="1:63" ht="12.75" x14ac:dyDescent="0.2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BK9339" s="4"/>
    </row>
    <row r="9340" spans="1:63" ht="12.75" x14ac:dyDescent="0.2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BK9340" s="4"/>
    </row>
    <row r="9341" spans="1:63" ht="12.75" x14ac:dyDescent="0.2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BK9341" s="4"/>
    </row>
    <row r="9342" spans="1:63" ht="12.75" x14ac:dyDescent="0.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BK9342" s="4"/>
    </row>
    <row r="9343" spans="1:63" ht="12.75" x14ac:dyDescent="0.2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BK9343" s="4"/>
    </row>
    <row r="9344" spans="1:63" ht="12.75" x14ac:dyDescent="0.2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BK9344" s="4"/>
    </row>
    <row r="9345" spans="1:63" ht="12.75" x14ac:dyDescent="0.2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BK9345" s="4"/>
    </row>
    <row r="9346" spans="1:63" ht="12.75" x14ac:dyDescent="0.2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BK9346" s="4"/>
    </row>
    <row r="9347" spans="1:63" ht="12.75" x14ac:dyDescent="0.2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BK9347" s="4"/>
    </row>
    <row r="9348" spans="1:63" ht="12.75" x14ac:dyDescent="0.2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BK9348" s="4"/>
    </row>
    <row r="9349" spans="1:63" ht="12.75" x14ac:dyDescent="0.2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BK9349" s="4"/>
    </row>
    <row r="9350" spans="1:63" ht="12.75" x14ac:dyDescent="0.2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BK9350" s="4"/>
    </row>
    <row r="9351" spans="1:63" ht="12.75" x14ac:dyDescent="0.2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BK9351" s="4"/>
    </row>
    <row r="9352" spans="1:63" ht="12.75" x14ac:dyDescent="0.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BK9352" s="4"/>
    </row>
    <row r="9353" spans="1:63" ht="12.75" x14ac:dyDescent="0.2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BK9353" s="4"/>
    </row>
    <row r="9354" spans="1:63" ht="12.75" x14ac:dyDescent="0.2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BK9354" s="4"/>
    </row>
    <row r="9355" spans="1:63" ht="12.75" x14ac:dyDescent="0.2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BK9355" s="4"/>
    </row>
    <row r="9356" spans="1:63" ht="12.75" x14ac:dyDescent="0.2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BK9356" s="4"/>
    </row>
    <row r="9357" spans="1:63" ht="12.75" x14ac:dyDescent="0.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BK9357" s="4"/>
    </row>
    <row r="9358" spans="1:63" ht="12.75" x14ac:dyDescent="0.2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BK9358" s="4"/>
    </row>
    <row r="9359" spans="1:63" ht="12.75" x14ac:dyDescent="0.2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BK9359" s="4"/>
    </row>
    <row r="9360" spans="1:63" ht="12.75" x14ac:dyDescent="0.2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BK9360" s="4"/>
    </row>
    <row r="9361" spans="1:63" ht="12.75" x14ac:dyDescent="0.2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BK9361" s="4"/>
    </row>
    <row r="9362" spans="1:63" ht="12.75" x14ac:dyDescent="0.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BK9362" s="4"/>
    </row>
    <row r="9363" spans="1:63" ht="12.75" x14ac:dyDescent="0.2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BK9363" s="4"/>
    </row>
    <row r="9364" spans="1:63" ht="12.75" x14ac:dyDescent="0.2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BK9364" s="4"/>
    </row>
    <row r="9365" spans="1:63" ht="12.75" x14ac:dyDescent="0.2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BK9365" s="4"/>
    </row>
    <row r="9366" spans="1:63" ht="12.75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BK9366" s="4"/>
    </row>
    <row r="9367" spans="1:63" ht="12.75" x14ac:dyDescent="0.2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BK9367" s="4"/>
    </row>
    <row r="9368" spans="1:63" ht="12.75" x14ac:dyDescent="0.2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BK9368" s="4"/>
    </row>
    <row r="9369" spans="1:63" ht="12.75" x14ac:dyDescent="0.2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BK9369" s="4"/>
    </row>
    <row r="9370" spans="1:63" ht="12.75" x14ac:dyDescent="0.2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BK9370" s="4"/>
    </row>
    <row r="9371" spans="1:63" ht="12.75" x14ac:dyDescent="0.2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BK9371" s="4"/>
    </row>
    <row r="9372" spans="1:63" ht="12.75" x14ac:dyDescent="0.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BK9372" s="4"/>
    </row>
    <row r="9373" spans="1:63" ht="12.75" x14ac:dyDescent="0.2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BK9373" s="4"/>
    </row>
    <row r="9374" spans="1:63" ht="12.75" x14ac:dyDescent="0.2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BK9374" s="4"/>
    </row>
    <row r="9375" spans="1:63" ht="12.75" x14ac:dyDescent="0.2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BK9375" s="4"/>
    </row>
    <row r="9376" spans="1:63" ht="12.75" x14ac:dyDescent="0.2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BK9376" s="4"/>
    </row>
    <row r="9377" spans="1:63" ht="12.75" x14ac:dyDescent="0.2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BK9377" s="4"/>
    </row>
    <row r="9378" spans="1:63" ht="12.75" x14ac:dyDescent="0.2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BK9378" s="4"/>
    </row>
    <row r="9379" spans="1:63" ht="12.75" x14ac:dyDescent="0.2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BK9379" s="4"/>
    </row>
    <row r="9380" spans="1:63" ht="12.75" x14ac:dyDescent="0.2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BK9380" s="4"/>
    </row>
    <row r="9381" spans="1:63" ht="12.75" x14ac:dyDescent="0.2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BK9381" s="4"/>
    </row>
    <row r="9382" spans="1:63" ht="12.75" x14ac:dyDescent="0.2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BK9382" s="4"/>
    </row>
    <row r="9383" spans="1:63" ht="12.75" x14ac:dyDescent="0.2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BK9383" s="4"/>
    </row>
    <row r="9384" spans="1:63" ht="12.75" x14ac:dyDescent="0.2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BK9384" s="4"/>
    </row>
    <row r="9385" spans="1:63" ht="12.75" x14ac:dyDescent="0.2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BK9385" s="4"/>
    </row>
    <row r="9386" spans="1:63" ht="12.75" x14ac:dyDescent="0.2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BK9386" s="4"/>
    </row>
    <row r="9387" spans="1:63" ht="12.75" x14ac:dyDescent="0.2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BK9387" s="4"/>
    </row>
    <row r="9388" spans="1:63" ht="12.75" x14ac:dyDescent="0.2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BK9388" s="4"/>
    </row>
    <row r="9389" spans="1:63" ht="12.75" x14ac:dyDescent="0.2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BK9389" s="4"/>
    </row>
    <row r="9390" spans="1:63" ht="12.75" x14ac:dyDescent="0.2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BK9390" s="4"/>
    </row>
    <row r="9391" spans="1:63" ht="12.75" x14ac:dyDescent="0.2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BK9391" s="4"/>
    </row>
    <row r="9392" spans="1:63" ht="12.75" x14ac:dyDescent="0.2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BK9392" s="4"/>
    </row>
    <row r="9393" spans="1:63" ht="12.75" x14ac:dyDescent="0.2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BK9393" s="4"/>
    </row>
    <row r="9394" spans="1:63" ht="12.75" x14ac:dyDescent="0.2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BK9394" s="4"/>
    </row>
    <row r="9395" spans="1:63" ht="12.75" x14ac:dyDescent="0.2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BK9395" s="4"/>
    </row>
    <row r="9396" spans="1:63" ht="12.75" x14ac:dyDescent="0.2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BK9396" s="4"/>
    </row>
    <row r="9397" spans="1:63" ht="12.75" x14ac:dyDescent="0.2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BK9397" s="4"/>
    </row>
    <row r="9398" spans="1:63" ht="12.75" x14ac:dyDescent="0.2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BK9398" s="4"/>
    </row>
    <row r="9399" spans="1:63" ht="12.75" x14ac:dyDescent="0.2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BK9399" s="4"/>
    </row>
    <row r="9400" spans="1:63" ht="12.75" x14ac:dyDescent="0.2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BK9400" s="4"/>
    </row>
    <row r="9401" spans="1:63" ht="12.75" x14ac:dyDescent="0.2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BK9401" s="4"/>
    </row>
    <row r="9402" spans="1:63" ht="12.75" x14ac:dyDescent="0.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BK9402" s="4"/>
    </row>
    <row r="9403" spans="1:63" ht="12.75" x14ac:dyDescent="0.2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BK9403" s="4"/>
    </row>
    <row r="9404" spans="1:63" ht="12.75" x14ac:dyDescent="0.2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BK9404" s="4"/>
    </row>
    <row r="9405" spans="1:63" ht="12.75" x14ac:dyDescent="0.2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BK9405" s="4"/>
    </row>
    <row r="9406" spans="1:63" ht="12.75" x14ac:dyDescent="0.2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BK9406" s="4"/>
    </row>
    <row r="9407" spans="1:63" ht="12.75" x14ac:dyDescent="0.2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BK9407" s="4"/>
    </row>
    <row r="9408" spans="1:63" ht="12.75" x14ac:dyDescent="0.2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BK9408" s="4"/>
    </row>
    <row r="9409" spans="1:63" ht="12.75" x14ac:dyDescent="0.2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BK9409" s="4"/>
    </row>
    <row r="9410" spans="1:63" ht="12.75" x14ac:dyDescent="0.2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BK9410" s="4"/>
    </row>
    <row r="9411" spans="1:63" ht="12.75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BK9411" s="4"/>
    </row>
    <row r="9412" spans="1:63" ht="12.75" x14ac:dyDescent="0.2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BK9412" s="4"/>
    </row>
    <row r="9413" spans="1:63" ht="12.75" x14ac:dyDescent="0.2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BK9413" s="4"/>
    </row>
    <row r="9414" spans="1:63" ht="12.75" x14ac:dyDescent="0.2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BK9414" s="4"/>
    </row>
    <row r="9415" spans="1:63" ht="12.75" x14ac:dyDescent="0.2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BK9415" s="4"/>
    </row>
    <row r="9416" spans="1:63" ht="12.75" x14ac:dyDescent="0.2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BK9416" s="4"/>
    </row>
    <row r="9417" spans="1:63" ht="12.75" x14ac:dyDescent="0.2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BK9417" s="4"/>
    </row>
    <row r="9418" spans="1:63" ht="12.75" x14ac:dyDescent="0.2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BK9418" s="4"/>
    </row>
    <row r="9419" spans="1:63" ht="12.75" x14ac:dyDescent="0.2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BK9419" s="4"/>
    </row>
    <row r="9420" spans="1:63" ht="12.75" x14ac:dyDescent="0.2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BK9420" s="4"/>
    </row>
    <row r="9421" spans="1:63" ht="12.75" x14ac:dyDescent="0.2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BK9421" s="4"/>
    </row>
    <row r="9422" spans="1:63" ht="12.75" x14ac:dyDescent="0.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BK9422" s="4"/>
    </row>
    <row r="9423" spans="1:63" ht="12.75" x14ac:dyDescent="0.2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BK9423" s="4"/>
    </row>
    <row r="9424" spans="1:63" ht="12.75" x14ac:dyDescent="0.2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BK9424" s="4"/>
    </row>
    <row r="9425" spans="1:63" ht="12.75" x14ac:dyDescent="0.2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BK9425" s="4"/>
    </row>
    <row r="9426" spans="1:63" ht="12.75" x14ac:dyDescent="0.2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BK9426" s="4"/>
    </row>
    <row r="9427" spans="1:63" ht="12.75" x14ac:dyDescent="0.2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BK9427" s="4"/>
    </row>
    <row r="9428" spans="1:63" ht="12.75" x14ac:dyDescent="0.2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BK9428" s="4"/>
    </row>
    <row r="9429" spans="1:63" ht="12.75" x14ac:dyDescent="0.2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BK9429" s="4"/>
    </row>
    <row r="9430" spans="1:63" ht="12.75" x14ac:dyDescent="0.2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BK9430" s="4"/>
    </row>
    <row r="9431" spans="1:63" ht="12.75" x14ac:dyDescent="0.2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BK9431" s="4"/>
    </row>
    <row r="9432" spans="1:63" ht="12.75" x14ac:dyDescent="0.2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BK9432" s="4"/>
    </row>
    <row r="9433" spans="1:63" ht="12.75" x14ac:dyDescent="0.2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BK9433" s="4"/>
    </row>
    <row r="9434" spans="1:63" ht="12.75" x14ac:dyDescent="0.2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BK9434" s="4"/>
    </row>
    <row r="9435" spans="1:63" ht="12.75" x14ac:dyDescent="0.2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BK9435" s="4"/>
    </row>
    <row r="9436" spans="1:63" ht="12.75" x14ac:dyDescent="0.2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BK9436" s="4"/>
    </row>
    <row r="9437" spans="1:63" ht="12.75" x14ac:dyDescent="0.2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BK9437" s="4"/>
    </row>
    <row r="9438" spans="1:63" ht="12.75" x14ac:dyDescent="0.2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BK9438" s="4"/>
    </row>
    <row r="9439" spans="1:63" ht="12.75" x14ac:dyDescent="0.2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BK9439" s="4"/>
    </row>
    <row r="9440" spans="1:63" ht="12.75" x14ac:dyDescent="0.2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BK9440" s="4"/>
    </row>
    <row r="9441" spans="1:63" ht="12.75" x14ac:dyDescent="0.2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BK9441" s="4"/>
    </row>
    <row r="9442" spans="1:63" ht="12.75" x14ac:dyDescent="0.2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BK9442" s="4"/>
    </row>
    <row r="9443" spans="1:63" ht="12.75" x14ac:dyDescent="0.2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BK9443" s="4"/>
    </row>
    <row r="9444" spans="1:63" ht="12.75" x14ac:dyDescent="0.2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BK9444" s="4"/>
    </row>
    <row r="9445" spans="1:63" ht="12.75" x14ac:dyDescent="0.2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BK9445" s="4"/>
    </row>
    <row r="9446" spans="1:63" ht="12.75" x14ac:dyDescent="0.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BK9446" s="4"/>
    </row>
    <row r="9447" spans="1:63" ht="12.75" x14ac:dyDescent="0.2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BK9447" s="4"/>
    </row>
    <row r="9448" spans="1:63" ht="12.75" x14ac:dyDescent="0.2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BK9448" s="4"/>
    </row>
    <row r="9449" spans="1:63" ht="12.75" x14ac:dyDescent="0.2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BK9449" s="4"/>
    </row>
    <row r="9450" spans="1:63" ht="12.75" x14ac:dyDescent="0.2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BK9450" s="4"/>
    </row>
    <row r="9451" spans="1:63" ht="12.75" x14ac:dyDescent="0.2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BK9451" s="4"/>
    </row>
    <row r="9452" spans="1:63" ht="12.75" x14ac:dyDescent="0.2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BK9452" s="4"/>
    </row>
    <row r="9453" spans="1:63" ht="12.75" x14ac:dyDescent="0.2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BK9453" s="4"/>
    </row>
    <row r="9454" spans="1:63" ht="12.75" x14ac:dyDescent="0.2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BK9454" s="4"/>
    </row>
    <row r="9455" spans="1:63" ht="12.75" x14ac:dyDescent="0.2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BK9455" s="4"/>
    </row>
    <row r="9456" spans="1:63" ht="12.75" x14ac:dyDescent="0.2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BK9456" s="4"/>
    </row>
    <row r="9457" spans="1:63" ht="12.75" x14ac:dyDescent="0.2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BK9457" s="4"/>
    </row>
    <row r="9458" spans="1:63" ht="12.75" x14ac:dyDescent="0.2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BK9458" s="4"/>
    </row>
    <row r="9459" spans="1:63" ht="12.75" x14ac:dyDescent="0.2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BK9459" s="4"/>
    </row>
    <row r="9460" spans="1:63" ht="12.75" x14ac:dyDescent="0.2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BK9460" s="4"/>
    </row>
    <row r="9461" spans="1:63" ht="12.75" x14ac:dyDescent="0.2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BK9461" s="4"/>
    </row>
    <row r="9462" spans="1:63" ht="12.75" x14ac:dyDescent="0.2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BK9462" s="4"/>
    </row>
    <row r="9463" spans="1:63" ht="12.75" x14ac:dyDescent="0.2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BK9463" s="4"/>
    </row>
    <row r="9464" spans="1:63" ht="12.75" x14ac:dyDescent="0.2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BK9464" s="4"/>
    </row>
    <row r="9465" spans="1:63" ht="12.75" x14ac:dyDescent="0.2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BK9465" s="4"/>
    </row>
    <row r="9466" spans="1:63" ht="12.75" x14ac:dyDescent="0.2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BK9466" s="4"/>
    </row>
    <row r="9467" spans="1:63" ht="12.75" x14ac:dyDescent="0.2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BK9467" s="4"/>
    </row>
    <row r="9468" spans="1:63" ht="12.75" x14ac:dyDescent="0.2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BK9468" s="4"/>
    </row>
    <row r="9469" spans="1:63" ht="12.75" x14ac:dyDescent="0.2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BK9469" s="4"/>
    </row>
    <row r="9470" spans="1:63" ht="12.75" x14ac:dyDescent="0.2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BK9470" s="4"/>
    </row>
    <row r="9471" spans="1:63" ht="12.75" x14ac:dyDescent="0.2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BK9471" s="4"/>
    </row>
    <row r="9472" spans="1:63" ht="12.75" x14ac:dyDescent="0.2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BK9472" s="4"/>
    </row>
    <row r="9473" spans="1:63" ht="12.75" x14ac:dyDescent="0.2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BK9473" s="4"/>
    </row>
    <row r="9474" spans="1:63" ht="12.75" x14ac:dyDescent="0.2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BK9474" s="4"/>
    </row>
    <row r="9475" spans="1:63" ht="12.75" x14ac:dyDescent="0.2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BK9475" s="4"/>
    </row>
    <row r="9476" spans="1:63" ht="12.75" x14ac:dyDescent="0.2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BK9476" s="4"/>
    </row>
    <row r="9477" spans="1:63" ht="12.75" x14ac:dyDescent="0.2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BK9477" s="4"/>
    </row>
    <row r="9478" spans="1:63" ht="12.75" x14ac:dyDescent="0.2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BK9478" s="4"/>
    </row>
    <row r="9479" spans="1:63" ht="12.75" x14ac:dyDescent="0.2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BK9479" s="4"/>
    </row>
    <row r="9480" spans="1:63" ht="12.75" x14ac:dyDescent="0.2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BK9480" s="4"/>
    </row>
    <row r="9481" spans="1:63" ht="12.75" x14ac:dyDescent="0.2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BK9481" s="4"/>
    </row>
    <row r="9482" spans="1:63" ht="12.75" x14ac:dyDescent="0.2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BK9482" s="4"/>
    </row>
    <row r="9483" spans="1:63" ht="12.75" x14ac:dyDescent="0.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BK9483" s="4"/>
    </row>
    <row r="9484" spans="1:63" ht="12.75" x14ac:dyDescent="0.2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BK9484" s="4"/>
    </row>
    <row r="9485" spans="1:63" ht="12.75" x14ac:dyDescent="0.2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BK9485" s="4"/>
    </row>
    <row r="9486" spans="1:63" ht="12.75" x14ac:dyDescent="0.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BK9486" s="4"/>
    </row>
    <row r="9487" spans="1:63" ht="12.75" x14ac:dyDescent="0.2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BK9487" s="4"/>
    </row>
    <row r="9488" spans="1:63" ht="12.75" x14ac:dyDescent="0.2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BK9488" s="4"/>
    </row>
    <row r="9489" spans="1:63" ht="12.75" x14ac:dyDescent="0.2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BK9489" s="4"/>
    </row>
    <row r="9490" spans="1:63" ht="12.75" x14ac:dyDescent="0.2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BK9490" s="4"/>
    </row>
    <row r="9491" spans="1:63" ht="12.75" x14ac:dyDescent="0.2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BK9491" s="4"/>
    </row>
    <row r="9492" spans="1:63" ht="12.75" x14ac:dyDescent="0.2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BK9492" s="4"/>
    </row>
    <row r="9493" spans="1:63" ht="12.75" x14ac:dyDescent="0.2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BK9493" s="4"/>
    </row>
    <row r="9494" spans="1:63" ht="12.75" x14ac:dyDescent="0.2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BK9494" s="4"/>
    </row>
    <row r="9495" spans="1:63" ht="12.75" x14ac:dyDescent="0.2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BK9495" s="4"/>
    </row>
    <row r="9496" spans="1:63" ht="12.75" x14ac:dyDescent="0.2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BK9496" s="4"/>
    </row>
    <row r="9497" spans="1:63" ht="12.75" x14ac:dyDescent="0.2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BK9497" s="4"/>
    </row>
    <row r="9498" spans="1:63" ht="12.75" x14ac:dyDescent="0.2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BK9498" s="4"/>
    </row>
    <row r="9499" spans="1:63" ht="12.75" x14ac:dyDescent="0.2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BK9499" s="4"/>
    </row>
    <row r="9500" spans="1:63" ht="12.75" x14ac:dyDescent="0.2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BK9500" s="4"/>
    </row>
    <row r="9501" spans="1:63" ht="12.75" x14ac:dyDescent="0.2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BK9501" s="4"/>
    </row>
    <row r="9502" spans="1:63" ht="12.75" x14ac:dyDescent="0.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BK9502" s="4"/>
    </row>
    <row r="9503" spans="1:63" ht="12.75" x14ac:dyDescent="0.2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BK9503" s="4"/>
    </row>
    <row r="9504" spans="1:63" ht="12.75" x14ac:dyDescent="0.2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BK9504" s="4"/>
    </row>
    <row r="9505" spans="1:63" ht="12.75" x14ac:dyDescent="0.2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BK9505" s="4"/>
    </row>
    <row r="9506" spans="1:63" ht="12.75" x14ac:dyDescent="0.2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BK9506" s="4"/>
    </row>
    <row r="9507" spans="1:63" ht="12.75" x14ac:dyDescent="0.2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BK9507" s="4"/>
    </row>
    <row r="9508" spans="1:63" ht="12.75" x14ac:dyDescent="0.2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BK9508" s="4"/>
    </row>
    <row r="9509" spans="1:63" ht="12.75" x14ac:dyDescent="0.2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BK9509" s="4"/>
    </row>
    <row r="9510" spans="1:63" ht="12.75" x14ac:dyDescent="0.2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BK9510" s="4"/>
    </row>
    <row r="9511" spans="1:63" ht="12.75" x14ac:dyDescent="0.2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BK9511" s="4"/>
    </row>
    <row r="9512" spans="1:63" ht="12.75" x14ac:dyDescent="0.2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BK9512" s="4"/>
    </row>
    <row r="9513" spans="1:63" ht="12.75" x14ac:dyDescent="0.2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BK9513" s="4"/>
    </row>
    <row r="9514" spans="1:63" ht="12.75" x14ac:dyDescent="0.2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BK9514" s="4"/>
    </row>
    <row r="9515" spans="1:63" ht="12.75" x14ac:dyDescent="0.2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BK9515" s="4"/>
    </row>
    <row r="9516" spans="1:63" ht="12.75" x14ac:dyDescent="0.2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BK9516" s="4"/>
    </row>
    <row r="9517" spans="1:63" ht="12.75" x14ac:dyDescent="0.2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BK9517" s="4"/>
    </row>
    <row r="9518" spans="1:63" ht="12.75" x14ac:dyDescent="0.2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BK9518" s="4"/>
    </row>
    <row r="9519" spans="1:63" ht="12.75" x14ac:dyDescent="0.2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BK9519" s="4"/>
    </row>
    <row r="9520" spans="1:63" ht="12.75" x14ac:dyDescent="0.2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BK9520" s="4"/>
    </row>
    <row r="9521" spans="1:63" ht="12.75" x14ac:dyDescent="0.2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BK9521" s="4"/>
    </row>
    <row r="9522" spans="1:63" ht="12.75" x14ac:dyDescent="0.2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BK9522" s="4"/>
    </row>
    <row r="9523" spans="1:63" ht="12.75" x14ac:dyDescent="0.2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BK9523" s="4"/>
    </row>
    <row r="9524" spans="1:63" ht="12.75" x14ac:dyDescent="0.2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BK9524" s="4"/>
    </row>
    <row r="9525" spans="1:63" ht="12.75" x14ac:dyDescent="0.2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BK9525" s="4"/>
    </row>
    <row r="9526" spans="1:63" ht="12.75" x14ac:dyDescent="0.2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BK9526" s="4"/>
    </row>
    <row r="9527" spans="1:63" ht="12.75" x14ac:dyDescent="0.2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BK9527" s="4"/>
    </row>
    <row r="9528" spans="1:63" ht="12.75" x14ac:dyDescent="0.2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BK9528" s="4"/>
    </row>
    <row r="9529" spans="1:63" ht="12.75" x14ac:dyDescent="0.2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BK9529" s="4"/>
    </row>
    <row r="9530" spans="1:63" ht="12.75" x14ac:dyDescent="0.2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BK9530" s="4"/>
    </row>
    <row r="9531" spans="1:63" ht="12.75" x14ac:dyDescent="0.2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BK9531" s="4"/>
    </row>
    <row r="9532" spans="1:63" ht="12.75" x14ac:dyDescent="0.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BK9532" s="4"/>
    </row>
    <row r="9533" spans="1:63" ht="12.75" x14ac:dyDescent="0.2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BK9533" s="4"/>
    </row>
    <row r="9534" spans="1:63" ht="12.75" x14ac:dyDescent="0.2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BK9534" s="4"/>
    </row>
    <row r="9535" spans="1:63" ht="12.75" x14ac:dyDescent="0.2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BK9535" s="4"/>
    </row>
    <row r="9536" spans="1:63" ht="12.75" x14ac:dyDescent="0.2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BK9536" s="4"/>
    </row>
    <row r="9537" spans="1:63" ht="12.75" x14ac:dyDescent="0.2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BK9537" s="4"/>
    </row>
    <row r="9538" spans="1:63" ht="12.75" x14ac:dyDescent="0.2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BK9538" s="4"/>
    </row>
    <row r="9539" spans="1:63" ht="12.75" x14ac:dyDescent="0.2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BK9539" s="4"/>
    </row>
    <row r="9540" spans="1:63" ht="12.75" x14ac:dyDescent="0.2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BK9540" s="4"/>
    </row>
    <row r="9541" spans="1:63" ht="12.75" x14ac:dyDescent="0.2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BK9541" s="4"/>
    </row>
    <row r="9542" spans="1:63" ht="12.75" x14ac:dyDescent="0.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BK9542" s="4"/>
    </row>
    <row r="9543" spans="1:63" ht="12.75" x14ac:dyDescent="0.2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BK9543" s="4"/>
    </row>
    <row r="9544" spans="1:63" ht="12.75" x14ac:dyDescent="0.2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BK9544" s="4"/>
    </row>
    <row r="9545" spans="1:63" ht="12.75" x14ac:dyDescent="0.2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BK9545" s="4"/>
    </row>
    <row r="9546" spans="1:63" ht="12.75" x14ac:dyDescent="0.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BK9546" s="4"/>
    </row>
    <row r="9547" spans="1:63" ht="12.75" x14ac:dyDescent="0.2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BK9547" s="4"/>
    </row>
    <row r="9548" spans="1:63" ht="12.75" x14ac:dyDescent="0.2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BK9548" s="4"/>
    </row>
    <row r="9549" spans="1:63" ht="12.75" x14ac:dyDescent="0.2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BK9549" s="4"/>
    </row>
    <row r="9550" spans="1:63" ht="12.75" x14ac:dyDescent="0.2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BK9550" s="4"/>
    </row>
    <row r="9551" spans="1:63" ht="12.75" x14ac:dyDescent="0.2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BK9551" s="4"/>
    </row>
    <row r="9552" spans="1:63" ht="12.75" x14ac:dyDescent="0.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BK9552" s="4"/>
    </row>
    <row r="9553" spans="1:63" ht="12.75" x14ac:dyDescent="0.2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BK9553" s="4"/>
    </row>
    <row r="9554" spans="1:63" ht="12.75" x14ac:dyDescent="0.2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BK9554" s="4"/>
    </row>
    <row r="9555" spans="1:63" ht="12.75" x14ac:dyDescent="0.2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BK9555" s="4"/>
    </row>
    <row r="9556" spans="1:63" ht="12.75" x14ac:dyDescent="0.2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BK9556" s="4"/>
    </row>
    <row r="9557" spans="1:63" ht="12.75" x14ac:dyDescent="0.2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BK9557" s="4"/>
    </row>
    <row r="9558" spans="1:63" ht="12.75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BK9558" s="4"/>
    </row>
    <row r="9559" spans="1:63" ht="12.75" x14ac:dyDescent="0.2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BK9559" s="4"/>
    </row>
    <row r="9560" spans="1:63" ht="12.75" x14ac:dyDescent="0.2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BK9560" s="4"/>
    </row>
    <row r="9561" spans="1:63" ht="12.75" x14ac:dyDescent="0.2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BK9561" s="4"/>
    </row>
    <row r="9562" spans="1:63" ht="12.75" x14ac:dyDescent="0.2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BK9562" s="4"/>
    </row>
    <row r="9563" spans="1:63" ht="12.75" x14ac:dyDescent="0.2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BK9563" s="4"/>
    </row>
    <row r="9564" spans="1:63" ht="12.75" x14ac:dyDescent="0.2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BK9564" s="4"/>
    </row>
    <row r="9565" spans="1:63" ht="12.75" x14ac:dyDescent="0.2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BK9565" s="4"/>
    </row>
    <row r="9566" spans="1:63" ht="12.75" x14ac:dyDescent="0.2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BK9566" s="4"/>
    </row>
    <row r="9567" spans="1:63" ht="12.75" x14ac:dyDescent="0.2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BK9567" s="4"/>
    </row>
    <row r="9568" spans="1:63" ht="12.75" x14ac:dyDescent="0.2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BK9568" s="4"/>
    </row>
    <row r="9569" spans="1:63" ht="12.75" x14ac:dyDescent="0.2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BK9569" s="4"/>
    </row>
    <row r="9570" spans="1:63" ht="12.75" x14ac:dyDescent="0.2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BK9570" s="4"/>
    </row>
    <row r="9571" spans="1:63" ht="12.75" x14ac:dyDescent="0.2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BK9571" s="4"/>
    </row>
    <row r="9572" spans="1:63" ht="12.75" x14ac:dyDescent="0.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BK9572" s="4"/>
    </row>
    <row r="9573" spans="1:63" ht="12.75" x14ac:dyDescent="0.2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BK9573" s="4"/>
    </row>
    <row r="9574" spans="1:63" ht="12.75" x14ac:dyDescent="0.2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BK9574" s="4"/>
    </row>
    <row r="9575" spans="1:63" ht="12.75" x14ac:dyDescent="0.2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BK9575" s="4"/>
    </row>
    <row r="9576" spans="1:63" ht="12.75" x14ac:dyDescent="0.2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BK9576" s="4"/>
    </row>
    <row r="9577" spans="1:63" ht="12.75" x14ac:dyDescent="0.2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BK9577" s="4"/>
    </row>
    <row r="9578" spans="1:63" ht="12.75" x14ac:dyDescent="0.2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BK9578" s="4"/>
    </row>
    <row r="9579" spans="1:63" ht="12.75" x14ac:dyDescent="0.2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BK9579" s="4"/>
    </row>
    <row r="9580" spans="1:63" ht="12.75" x14ac:dyDescent="0.2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BK9580" s="4"/>
    </row>
    <row r="9581" spans="1:63" ht="12.75" x14ac:dyDescent="0.2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BK9581" s="4"/>
    </row>
    <row r="9582" spans="1:63" ht="12.75" x14ac:dyDescent="0.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BK9582" s="4"/>
    </row>
    <row r="9583" spans="1:63" ht="12.75" x14ac:dyDescent="0.2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BK9583" s="4"/>
    </row>
    <row r="9584" spans="1:63" ht="12.75" x14ac:dyDescent="0.2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BK9584" s="4"/>
    </row>
    <row r="9585" spans="1:63" ht="12.75" x14ac:dyDescent="0.2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BK9585" s="4"/>
    </row>
    <row r="9586" spans="1:63" ht="12.75" x14ac:dyDescent="0.2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BK9586" s="4"/>
    </row>
    <row r="9587" spans="1:63" ht="12.75" x14ac:dyDescent="0.2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BK9587" s="4"/>
    </row>
    <row r="9588" spans="1:63" ht="12.75" x14ac:dyDescent="0.2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BK9588" s="4"/>
    </row>
    <row r="9589" spans="1:63" ht="12.75" x14ac:dyDescent="0.2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BK9589" s="4"/>
    </row>
    <row r="9590" spans="1:63" ht="12.75" x14ac:dyDescent="0.2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BK9590" s="4"/>
    </row>
    <row r="9591" spans="1:63" ht="12.75" x14ac:dyDescent="0.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BK9591" s="4"/>
    </row>
    <row r="9592" spans="1:63" ht="12.75" x14ac:dyDescent="0.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BK9592" s="4"/>
    </row>
    <row r="9593" spans="1:63" ht="12.75" x14ac:dyDescent="0.2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BK9593" s="4"/>
    </row>
    <row r="9594" spans="1:63" ht="12.75" x14ac:dyDescent="0.2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BK9594" s="4"/>
    </row>
    <row r="9595" spans="1:63" ht="12.75" x14ac:dyDescent="0.2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BK9595" s="4"/>
    </row>
    <row r="9596" spans="1:63" ht="12.75" x14ac:dyDescent="0.2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BK9596" s="4"/>
    </row>
    <row r="9597" spans="1:63" ht="12.75" x14ac:dyDescent="0.2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BK9597" s="4"/>
    </row>
    <row r="9598" spans="1:63" ht="12.75" x14ac:dyDescent="0.2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BK9598" s="4"/>
    </row>
    <row r="9599" spans="1:63" ht="12.75" x14ac:dyDescent="0.2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BK9599" s="4"/>
    </row>
    <row r="9600" spans="1:63" ht="12.75" x14ac:dyDescent="0.2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BK9600" s="4"/>
    </row>
    <row r="9601" spans="1:63" ht="12.75" x14ac:dyDescent="0.2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BK9601" s="4"/>
    </row>
    <row r="9602" spans="1:63" ht="12.75" x14ac:dyDescent="0.2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BK9602" s="4"/>
    </row>
    <row r="9603" spans="1:63" ht="12.75" x14ac:dyDescent="0.2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BK9603" s="4"/>
    </row>
    <row r="9604" spans="1:63" ht="12.75" x14ac:dyDescent="0.2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BK9604" s="4"/>
    </row>
    <row r="9605" spans="1:63" ht="12.75" x14ac:dyDescent="0.2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BK9605" s="4"/>
    </row>
    <row r="9606" spans="1:63" ht="12.75" x14ac:dyDescent="0.2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BK9606" s="4"/>
    </row>
    <row r="9607" spans="1:63" ht="12.75" x14ac:dyDescent="0.2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BK9607" s="4"/>
    </row>
    <row r="9608" spans="1:63" ht="12.75" x14ac:dyDescent="0.2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BK9608" s="4"/>
    </row>
    <row r="9609" spans="1:63" ht="12.75" x14ac:dyDescent="0.2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BK9609" s="4"/>
    </row>
    <row r="9610" spans="1:63" ht="12.75" x14ac:dyDescent="0.2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BK9610" s="4"/>
    </row>
    <row r="9611" spans="1:63" ht="12.75" x14ac:dyDescent="0.2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BK9611" s="4"/>
    </row>
    <row r="9612" spans="1:63" ht="12.75" x14ac:dyDescent="0.2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BK9612" s="4"/>
    </row>
    <row r="9613" spans="1:63" ht="12.75" x14ac:dyDescent="0.2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BK9613" s="4"/>
    </row>
    <row r="9614" spans="1:63" ht="12.75" x14ac:dyDescent="0.2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BK9614" s="4"/>
    </row>
    <row r="9615" spans="1:63" ht="12.75" x14ac:dyDescent="0.2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BK9615" s="4"/>
    </row>
    <row r="9616" spans="1:63" ht="12.75" x14ac:dyDescent="0.2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BK9616" s="4"/>
    </row>
    <row r="9617" spans="1:63" ht="12.75" x14ac:dyDescent="0.2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BK9617" s="4"/>
    </row>
    <row r="9618" spans="1:63" ht="12.75" x14ac:dyDescent="0.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BK9618" s="4"/>
    </row>
    <row r="9619" spans="1:63" ht="12.75" x14ac:dyDescent="0.2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BK9619" s="4"/>
    </row>
    <row r="9620" spans="1:63" ht="12.75" x14ac:dyDescent="0.2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BK9620" s="4"/>
    </row>
    <row r="9621" spans="1:63" ht="12.75" x14ac:dyDescent="0.2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BK9621" s="4"/>
    </row>
    <row r="9622" spans="1:63" ht="12.75" x14ac:dyDescent="0.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BK9622" s="4"/>
    </row>
    <row r="9623" spans="1:63" ht="12.75" x14ac:dyDescent="0.2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BK9623" s="4"/>
    </row>
    <row r="9624" spans="1:63" ht="12.75" x14ac:dyDescent="0.2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BK9624" s="4"/>
    </row>
    <row r="9625" spans="1:63" ht="12.75" x14ac:dyDescent="0.2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BK9625" s="4"/>
    </row>
    <row r="9626" spans="1:63" ht="12.75" x14ac:dyDescent="0.2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BK9626" s="4"/>
    </row>
    <row r="9627" spans="1:63" ht="12.75" x14ac:dyDescent="0.2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BK9627" s="4"/>
    </row>
    <row r="9628" spans="1:63" ht="12.75" x14ac:dyDescent="0.2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BK9628" s="4"/>
    </row>
    <row r="9629" spans="1:63" ht="12.75" x14ac:dyDescent="0.2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BK9629" s="4"/>
    </row>
    <row r="9630" spans="1:63" ht="12.75" x14ac:dyDescent="0.2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BK9630" s="4"/>
    </row>
    <row r="9631" spans="1:63" ht="12.75" x14ac:dyDescent="0.2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BK9631" s="4"/>
    </row>
    <row r="9632" spans="1:63" ht="12.75" x14ac:dyDescent="0.2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BK9632" s="4"/>
    </row>
    <row r="9633" spans="1:63" ht="12.75" x14ac:dyDescent="0.2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BK9633" s="4"/>
    </row>
    <row r="9634" spans="1:63" ht="12.75" x14ac:dyDescent="0.2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BK9634" s="4"/>
    </row>
    <row r="9635" spans="1:63" ht="12.75" x14ac:dyDescent="0.2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BK9635" s="4"/>
    </row>
    <row r="9636" spans="1:63" ht="12.75" x14ac:dyDescent="0.2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BK9636" s="4"/>
    </row>
    <row r="9637" spans="1:63" ht="12.75" x14ac:dyDescent="0.2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BK9637" s="4"/>
    </row>
    <row r="9638" spans="1:63" ht="12.75" x14ac:dyDescent="0.2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BK9638" s="4"/>
    </row>
    <row r="9639" spans="1:63" ht="12.75" x14ac:dyDescent="0.2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BK9639" s="4"/>
    </row>
    <row r="9640" spans="1:63" ht="12.75" x14ac:dyDescent="0.2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BK9640" s="4"/>
    </row>
    <row r="9641" spans="1:63" ht="12.75" x14ac:dyDescent="0.2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BK9641" s="4"/>
    </row>
    <row r="9642" spans="1:63" ht="12.75" x14ac:dyDescent="0.2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BK9642" s="4"/>
    </row>
    <row r="9643" spans="1:63" ht="12.75" x14ac:dyDescent="0.2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BK9643" s="4"/>
    </row>
    <row r="9644" spans="1:63" ht="12.75" x14ac:dyDescent="0.2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BK9644" s="4"/>
    </row>
    <row r="9645" spans="1:63" ht="12.75" x14ac:dyDescent="0.2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BK9645" s="4"/>
    </row>
    <row r="9646" spans="1:63" ht="12.75" x14ac:dyDescent="0.2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BK9646" s="4"/>
    </row>
    <row r="9647" spans="1:63" ht="12.75" x14ac:dyDescent="0.2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BK9647" s="4"/>
    </row>
    <row r="9648" spans="1:63" ht="12.75" x14ac:dyDescent="0.2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BK9648" s="4"/>
    </row>
    <row r="9649" spans="1:63" ht="12.75" x14ac:dyDescent="0.2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BK9649" s="4"/>
    </row>
    <row r="9650" spans="1:63" ht="12.75" x14ac:dyDescent="0.2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BK9650" s="4"/>
    </row>
    <row r="9651" spans="1:63" ht="12.75" x14ac:dyDescent="0.2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BK9651" s="4"/>
    </row>
    <row r="9652" spans="1:63" ht="12.75" x14ac:dyDescent="0.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BK9652" s="4"/>
    </row>
    <row r="9653" spans="1:63" ht="12.75" x14ac:dyDescent="0.2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BK9653" s="4"/>
    </row>
    <row r="9654" spans="1:63" ht="12.75" x14ac:dyDescent="0.2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BK9654" s="4"/>
    </row>
    <row r="9655" spans="1:63" ht="12.75" x14ac:dyDescent="0.2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BK9655" s="4"/>
    </row>
    <row r="9656" spans="1:63" ht="12.75" x14ac:dyDescent="0.2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BK9656" s="4"/>
    </row>
    <row r="9657" spans="1:63" ht="12.75" x14ac:dyDescent="0.2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BK9657" s="4"/>
    </row>
    <row r="9658" spans="1:63" ht="12.75" x14ac:dyDescent="0.2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BK9658" s="4"/>
    </row>
    <row r="9659" spans="1:63" ht="12.75" x14ac:dyDescent="0.2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BK9659" s="4"/>
    </row>
    <row r="9660" spans="1:63" ht="12.75" x14ac:dyDescent="0.2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BK9660" s="4"/>
    </row>
    <row r="9661" spans="1:63" ht="12.75" x14ac:dyDescent="0.2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BK9661" s="4"/>
    </row>
    <row r="9662" spans="1:63" ht="12.75" x14ac:dyDescent="0.2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BK9662" s="4"/>
    </row>
    <row r="9663" spans="1:63" ht="12.75" x14ac:dyDescent="0.2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BK9663" s="4"/>
    </row>
    <row r="9664" spans="1:63" ht="12.75" x14ac:dyDescent="0.2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BK9664" s="4"/>
    </row>
    <row r="9665" spans="1:63" ht="12.75" x14ac:dyDescent="0.2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BK9665" s="4"/>
    </row>
    <row r="9666" spans="1:63" ht="12.75" x14ac:dyDescent="0.2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BK9666" s="4"/>
    </row>
    <row r="9667" spans="1:63" ht="12.75" x14ac:dyDescent="0.2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BK9667" s="4"/>
    </row>
    <row r="9668" spans="1:63" ht="12.75" x14ac:dyDescent="0.2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BK9668" s="4"/>
    </row>
    <row r="9669" spans="1:63" ht="12.75" x14ac:dyDescent="0.2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BK9669" s="4"/>
    </row>
    <row r="9670" spans="1:63" ht="12.75" x14ac:dyDescent="0.2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BK9670" s="4"/>
    </row>
    <row r="9671" spans="1:63" ht="12.75" x14ac:dyDescent="0.2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BK9671" s="4"/>
    </row>
    <row r="9672" spans="1:63" ht="12.75" x14ac:dyDescent="0.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BK9672" s="4"/>
    </row>
    <row r="9673" spans="1:63" ht="12.75" x14ac:dyDescent="0.2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BK9673" s="4"/>
    </row>
    <row r="9674" spans="1:63" ht="12.75" x14ac:dyDescent="0.2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BK9674" s="4"/>
    </row>
    <row r="9675" spans="1:63" ht="12.75" x14ac:dyDescent="0.2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BK9675" s="4"/>
    </row>
    <row r="9676" spans="1:63" ht="12.75" x14ac:dyDescent="0.2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BK9676" s="4"/>
    </row>
    <row r="9677" spans="1:63" ht="12.75" x14ac:dyDescent="0.2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BK9677" s="4"/>
    </row>
    <row r="9678" spans="1:63" ht="12.75" x14ac:dyDescent="0.2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BK9678" s="4"/>
    </row>
    <row r="9679" spans="1:63" ht="12.75" x14ac:dyDescent="0.2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BK9679" s="4"/>
    </row>
    <row r="9680" spans="1:63" ht="12.75" x14ac:dyDescent="0.2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BK9680" s="4"/>
    </row>
    <row r="9681" spans="1:63" ht="12.75" x14ac:dyDescent="0.2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BK9681" s="4"/>
    </row>
    <row r="9682" spans="1:63" ht="12.75" x14ac:dyDescent="0.2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BK9682" s="4"/>
    </row>
    <row r="9683" spans="1:63" ht="12.75" x14ac:dyDescent="0.2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BK9683" s="4"/>
    </row>
    <row r="9684" spans="1:63" ht="12.75" x14ac:dyDescent="0.2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BK9684" s="4"/>
    </row>
    <row r="9685" spans="1:63" ht="12.75" x14ac:dyDescent="0.2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BK9685" s="4"/>
    </row>
    <row r="9686" spans="1:63" ht="12.75" x14ac:dyDescent="0.2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BK9686" s="4"/>
    </row>
    <row r="9687" spans="1:63" ht="12.75" x14ac:dyDescent="0.2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BK9687" s="4"/>
    </row>
    <row r="9688" spans="1:63" ht="12.75" x14ac:dyDescent="0.2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BK9688" s="4"/>
    </row>
    <row r="9689" spans="1:63" ht="12.75" x14ac:dyDescent="0.2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BK9689" s="4"/>
    </row>
    <row r="9690" spans="1:63" ht="12.75" x14ac:dyDescent="0.2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BK9690" s="4"/>
    </row>
    <row r="9691" spans="1:63" ht="12.75" x14ac:dyDescent="0.2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BK9691" s="4"/>
    </row>
    <row r="9692" spans="1:63" ht="12.75" x14ac:dyDescent="0.2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BK9692" s="4"/>
    </row>
    <row r="9693" spans="1:63" ht="12.75" x14ac:dyDescent="0.2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BK9693" s="4"/>
    </row>
    <row r="9694" spans="1:63" ht="12.75" x14ac:dyDescent="0.2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BK9694" s="4"/>
    </row>
    <row r="9695" spans="1:63" ht="12.75" x14ac:dyDescent="0.2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BK9695" s="4"/>
    </row>
    <row r="9696" spans="1:63" ht="12.75" x14ac:dyDescent="0.2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BK9696" s="4"/>
    </row>
    <row r="9697" spans="1:63" ht="12.75" x14ac:dyDescent="0.2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BK9697" s="4"/>
    </row>
    <row r="9698" spans="1:63" ht="12.75" x14ac:dyDescent="0.2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BK9698" s="4"/>
    </row>
    <row r="9699" spans="1:63" ht="12.75" x14ac:dyDescent="0.2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BK9699" s="4"/>
    </row>
    <row r="9700" spans="1:63" ht="12.75" x14ac:dyDescent="0.2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BK9700" s="4"/>
    </row>
    <row r="9701" spans="1:63" ht="12.75" x14ac:dyDescent="0.2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BK9701" s="4"/>
    </row>
    <row r="9702" spans="1:63" ht="12.75" x14ac:dyDescent="0.2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BK9702" s="4"/>
    </row>
    <row r="9703" spans="1:63" ht="12.75" x14ac:dyDescent="0.2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BK9703" s="4"/>
    </row>
    <row r="9704" spans="1:63" ht="12.75" x14ac:dyDescent="0.2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BK9704" s="4"/>
    </row>
    <row r="9705" spans="1:63" ht="12.75" x14ac:dyDescent="0.2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BK9705" s="4"/>
    </row>
    <row r="9706" spans="1:63" ht="12.75" x14ac:dyDescent="0.2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BK9706" s="4"/>
    </row>
    <row r="9707" spans="1:63" ht="12.75" x14ac:dyDescent="0.2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BK9707" s="4"/>
    </row>
    <row r="9708" spans="1:63" ht="12.75" x14ac:dyDescent="0.2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BK9708" s="4"/>
    </row>
    <row r="9709" spans="1:63" ht="12.75" x14ac:dyDescent="0.2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BK9709" s="4"/>
    </row>
    <row r="9710" spans="1:63" ht="12.75" x14ac:dyDescent="0.2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BK9710" s="4"/>
    </row>
    <row r="9711" spans="1:63" ht="12.75" x14ac:dyDescent="0.2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BK9711" s="4"/>
    </row>
    <row r="9712" spans="1:63" ht="12.75" x14ac:dyDescent="0.2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BK9712" s="4"/>
    </row>
    <row r="9713" spans="1:63" ht="12.75" x14ac:dyDescent="0.2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BK9713" s="4"/>
    </row>
    <row r="9714" spans="1:63" ht="12.75" x14ac:dyDescent="0.2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BK9714" s="4"/>
    </row>
    <row r="9715" spans="1:63" ht="12.75" x14ac:dyDescent="0.2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BK9715" s="4"/>
    </row>
    <row r="9716" spans="1:63" ht="12.75" x14ac:dyDescent="0.2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BK9716" s="4"/>
    </row>
    <row r="9717" spans="1:63" ht="12.75" x14ac:dyDescent="0.2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BK9717" s="4"/>
    </row>
    <row r="9718" spans="1:63" ht="12.75" x14ac:dyDescent="0.2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BK9718" s="4"/>
    </row>
    <row r="9719" spans="1:63" ht="12.75" x14ac:dyDescent="0.2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BK9719" s="4"/>
    </row>
    <row r="9720" spans="1:63" ht="12.75" x14ac:dyDescent="0.2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BK9720" s="4"/>
    </row>
    <row r="9721" spans="1:63" ht="12.75" x14ac:dyDescent="0.2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BK9721" s="4"/>
    </row>
    <row r="9722" spans="1:63" ht="12.75" x14ac:dyDescent="0.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BK9722" s="4"/>
    </row>
    <row r="9723" spans="1:63" ht="12.75" x14ac:dyDescent="0.2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BK9723" s="4"/>
    </row>
    <row r="9724" spans="1:63" ht="12.75" x14ac:dyDescent="0.2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BK9724" s="4"/>
    </row>
    <row r="9725" spans="1:63" ht="12.75" x14ac:dyDescent="0.2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BK9725" s="4"/>
    </row>
    <row r="9726" spans="1:63" ht="12.75" x14ac:dyDescent="0.2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BK9726" s="4"/>
    </row>
    <row r="9727" spans="1:63" ht="12.75" x14ac:dyDescent="0.2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BK9727" s="4"/>
    </row>
    <row r="9728" spans="1:63" ht="12.75" x14ac:dyDescent="0.2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BK9728" s="4"/>
    </row>
    <row r="9729" spans="1:63" ht="12.75" x14ac:dyDescent="0.2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BK9729" s="4"/>
    </row>
    <row r="9730" spans="1:63" ht="12.75" x14ac:dyDescent="0.2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BK9730" s="4"/>
    </row>
    <row r="9731" spans="1:63" ht="12.75" x14ac:dyDescent="0.2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BK9731" s="4"/>
    </row>
    <row r="9732" spans="1:63" ht="12.75" x14ac:dyDescent="0.2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BK9732" s="4"/>
    </row>
    <row r="9733" spans="1:63" ht="12.75" x14ac:dyDescent="0.2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BK9733" s="4"/>
    </row>
    <row r="9734" spans="1:63" ht="12.75" x14ac:dyDescent="0.2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BK9734" s="4"/>
    </row>
    <row r="9735" spans="1:63" ht="12.75" x14ac:dyDescent="0.2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BK9735" s="4"/>
    </row>
    <row r="9736" spans="1:63" ht="12.75" x14ac:dyDescent="0.2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BK9736" s="4"/>
    </row>
    <row r="9737" spans="1:63" ht="12.75" x14ac:dyDescent="0.2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BK9737" s="4"/>
    </row>
    <row r="9738" spans="1:63" ht="12.75" x14ac:dyDescent="0.2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BK9738" s="4"/>
    </row>
    <row r="9739" spans="1:63" ht="12.75" x14ac:dyDescent="0.2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BK9739" s="4"/>
    </row>
    <row r="9740" spans="1:63" ht="12.75" x14ac:dyDescent="0.2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BK9740" s="4"/>
    </row>
    <row r="9741" spans="1:63" ht="12.75" x14ac:dyDescent="0.2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BK9741" s="4"/>
    </row>
    <row r="9742" spans="1:63" ht="12.75" x14ac:dyDescent="0.2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BK9742" s="4"/>
    </row>
    <row r="9743" spans="1:63" ht="12.75" x14ac:dyDescent="0.2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BK9743" s="4"/>
    </row>
    <row r="9744" spans="1:63" ht="12.75" x14ac:dyDescent="0.2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BK9744" s="4"/>
    </row>
    <row r="9745" spans="1:63" ht="12.75" x14ac:dyDescent="0.2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BK9745" s="4"/>
    </row>
    <row r="9746" spans="1:63" ht="12.75" x14ac:dyDescent="0.2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BK9746" s="4"/>
    </row>
    <row r="9747" spans="1:63" ht="12.75" x14ac:dyDescent="0.2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BK9747" s="4"/>
    </row>
    <row r="9748" spans="1:63" ht="12.75" x14ac:dyDescent="0.2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BK9748" s="4"/>
    </row>
    <row r="9749" spans="1:63" ht="12.75" x14ac:dyDescent="0.2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BK9749" s="4"/>
    </row>
    <row r="9750" spans="1:63" ht="12.75" x14ac:dyDescent="0.2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BK9750" s="4"/>
    </row>
    <row r="9751" spans="1:63" ht="12.75" x14ac:dyDescent="0.2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BK9751" s="4"/>
    </row>
    <row r="9752" spans="1:63" ht="12.75" x14ac:dyDescent="0.2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BK9752" s="4"/>
    </row>
    <row r="9753" spans="1:63" ht="12.75" x14ac:dyDescent="0.2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BK9753" s="4"/>
    </row>
    <row r="9754" spans="1:63" ht="12.75" x14ac:dyDescent="0.2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BK9754" s="4"/>
    </row>
    <row r="9755" spans="1:63" ht="12.75" x14ac:dyDescent="0.2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BK9755" s="4"/>
    </row>
    <row r="9756" spans="1:63" ht="12.75" x14ac:dyDescent="0.2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BK9756" s="4"/>
    </row>
    <row r="9757" spans="1:63" ht="12.75" x14ac:dyDescent="0.2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BK9757" s="4"/>
    </row>
    <row r="9758" spans="1:63" ht="12.75" x14ac:dyDescent="0.2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BK9758" s="4"/>
    </row>
    <row r="9759" spans="1:63" ht="12.75" x14ac:dyDescent="0.2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BK9759" s="4"/>
    </row>
    <row r="9760" spans="1:63" ht="12.75" x14ac:dyDescent="0.2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BK9760" s="4"/>
    </row>
    <row r="9761" spans="1:63" ht="12.75" x14ac:dyDescent="0.2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BK9761" s="4"/>
    </row>
    <row r="9762" spans="1:63" ht="12.75" x14ac:dyDescent="0.2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BK9762" s="4"/>
    </row>
    <row r="9763" spans="1:63" ht="12.75" x14ac:dyDescent="0.2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BK9763" s="4"/>
    </row>
    <row r="9764" spans="1:63" ht="12.75" x14ac:dyDescent="0.2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BK9764" s="4"/>
    </row>
    <row r="9765" spans="1:63" ht="12.75" x14ac:dyDescent="0.2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BK9765" s="4"/>
    </row>
    <row r="9766" spans="1:63" ht="12.75" x14ac:dyDescent="0.2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BK9766" s="4"/>
    </row>
    <row r="9767" spans="1:63" ht="12.75" x14ac:dyDescent="0.2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BK9767" s="4"/>
    </row>
    <row r="9768" spans="1:63" ht="12.75" x14ac:dyDescent="0.2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BK9768" s="4"/>
    </row>
    <row r="9769" spans="1:63" ht="12.75" x14ac:dyDescent="0.2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BK9769" s="4"/>
    </row>
    <row r="9770" spans="1:63" ht="12.75" x14ac:dyDescent="0.2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BK9770" s="4"/>
    </row>
    <row r="9771" spans="1:63" ht="12.75" x14ac:dyDescent="0.2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BK9771" s="4"/>
    </row>
    <row r="9772" spans="1:63" ht="12.75" x14ac:dyDescent="0.2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BK9772" s="4"/>
    </row>
    <row r="9773" spans="1:63" ht="12.75" x14ac:dyDescent="0.2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BK9773" s="4"/>
    </row>
    <row r="9774" spans="1:63" ht="12.75" x14ac:dyDescent="0.2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BK9774" s="4"/>
    </row>
    <row r="9775" spans="1:63" ht="12.75" x14ac:dyDescent="0.2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BK9775" s="4"/>
    </row>
    <row r="9776" spans="1:63" ht="12.75" x14ac:dyDescent="0.2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BK9776" s="4"/>
    </row>
    <row r="9777" spans="1:63" ht="12.75" x14ac:dyDescent="0.2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BK9777" s="4"/>
    </row>
    <row r="9778" spans="1:63" ht="12.75" x14ac:dyDescent="0.2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BK9778" s="4"/>
    </row>
    <row r="9779" spans="1:63" ht="12.75" x14ac:dyDescent="0.2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BK9779" s="4"/>
    </row>
    <row r="9780" spans="1:63" ht="12.75" x14ac:dyDescent="0.2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BK9780" s="4"/>
    </row>
    <row r="9781" spans="1:63" ht="12.75" x14ac:dyDescent="0.2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BK9781" s="4"/>
    </row>
    <row r="9782" spans="1:63" ht="12.75" x14ac:dyDescent="0.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BK9782" s="4"/>
    </row>
    <row r="9783" spans="1:63" ht="12.75" x14ac:dyDescent="0.2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BK9783" s="4"/>
    </row>
    <row r="9784" spans="1:63" ht="12.75" x14ac:dyDescent="0.2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BK9784" s="4"/>
    </row>
    <row r="9785" spans="1:63" ht="12.75" x14ac:dyDescent="0.2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BK9785" s="4"/>
    </row>
    <row r="9786" spans="1:63" ht="12.75" x14ac:dyDescent="0.2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BK9786" s="4"/>
    </row>
    <row r="9787" spans="1:63" ht="12.75" x14ac:dyDescent="0.2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BK9787" s="4"/>
    </row>
    <row r="9788" spans="1:63" ht="12.75" x14ac:dyDescent="0.2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BK9788" s="4"/>
    </row>
    <row r="9789" spans="1:63" ht="12.75" x14ac:dyDescent="0.2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BK9789" s="4"/>
    </row>
    <row r="9790" spans="1:63" ht="12.75" x14ac:dyDescent="0.2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BK9790" s="4"/>
    </row>
    <row r="9791" spans="1:63" ht="12.75" x14ac:dyDescent="0.2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BK9791" s="4"/>
    </row>
    <row r="9792" spans="1:63" ht="12.75" x14ac:dyDescent="0.2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BK9792" s="4"/>
    </row>
    <row r="9793" spans="1:63" ht="12.75" x14ac:dyDescent="0.2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BK9793" s="4"/>
    </row>
    <row r="9794" spans="1:63" ht="12.75" x14ac:dyDescent="0.2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BK9794" s="4"/>
    </row>
    <row r="9795" spans="1:63" ht="12.75" x14ac:dyDescent="0.2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BK9795" s="4"/>
    </row>
    <row r="9796" spans="1:63" ht="12.75" x14ac:dyDescent="0.2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BK9796" s="4"/>
    </row>
    <row r="9797" spans="1:63" ht="12.75" x14ac:dyDescent="0.2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BK9797" s="4"/>
    </row>
    <row r="9798" spans="1:63" ht="12.75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BK9798" s="4"/>
    </row>
    <row r="9799" spans="1:63" ht="12.75" x14ac:dyDescent="0.2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BK9799" s="4"/>
    </row>
    <row r="9800" spans="1:63" ht="12.75" x14ac:dyDescent="0.2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BK9800" s="4"/>
    </row>
    <row r="9801" spans="1:63" ht="12.75" x14ac:dyDescent="0.2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BK9801" s="4"/>
    </row>
    <row r="9802" spans="1:63" ht="12.75" x14ac:dyDescent="0.2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BK9802" s="4"/>
    </row>
    <row r="9803" spans="1:63" ht="12.75" x14ac:dyDescent="0.2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BK9803" s="4"/>
    </row>
    <row r="9804" spans="1:63" ht="12.75" x14ac:dyDescent="0.2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BK9804" s="4"/>
    </row>
    <row r="9805" spans="1:63" ht="12.75" x14ac:dyDescent="0.2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BK9805" s="4"/>
    </row>
    <row r="9806" spans="1:63" ht="12.75" x14ac:dyDescent="0.2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BK9806" s="4"/>
    </row>
    <row r="9807" spans="1:63" ht="12.75" x14ac:dyDescent="0.2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BK9807" s="4"/>
    </row>
    <row r="9808" spans="1:63" ht="12.75" x14ac:dyDescent="0.2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BK9808" s="4"/>
    </row>
    <row r="9809" spans="1:63" ht="12.75" x14ac:dyDescent="0.2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BK9809" s="4"/>
    </row>
    <row r="9810" spans="1:63" ht="12.75" x14ac:dyDescent="0.2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BK9810" s="4"/>
    </row>
    <row r="9811" spans="1:63" ht="12.75" x14ac:dyDescent="0.2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BK9811" s="4"/>
    </row>
    <row r="9812" spans="1:63" ht="12.75" x14ac:dyDescent="0.2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BK9812" s="4"/>
    </row>
    <row r="9813" spans="1:63" ht="12.75" x14ac:dyDescent="0.2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BK9813" s="4"/>
    </row>
    <row r="9814" spans="1:63" ht="12.75" x14ac:dyDescent="0.2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BK9814" s="4"/>
    </row>
    <row r="9815" spans="1:63" ht="12.75" x14ac:dyDescent="0.2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BK9815" s="4"/>
    </row>
    <row r="9816" spans="1:63" ht="12.75" x14ac:dyDescent="0.2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BK9816" s="4"/>
    </row>
    <row r="9817" spans="1:63" ht="12.75" x14ac:dyDescent="0.2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BK9817" s="4"/>
    </row>
    <row r="9818" spans="1:63" ht="12.75" x14ac:dyDescent="0.2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BK9818" s="4"/>
    </row>
    <row r="9819" spans="1:63" ht="12.75" x14ac:dyDescent="0.2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BK9819" s="4"/>
    </row>
    <row r="9820" spans="1:63" ht="12.75" x14ac:dyDescent="0.2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BK9820" s="4"/>
    </row>
    <row r="9821" spans="1:63" ht="12.75" x14ac:dyDescent="0.2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BK9821" s="4"/>
    </row>
    <row r="9822" spans="1:63" ht="12.75" x14ac:dyDescent="0.2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BK9822" s="4"/>
    </row>
    <row r="9823" spans="1:63" ht="12.75" x14ac:dyDescent="0.2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BK9823" s="4"/>
    </row>
    <row r="9824" spans="1:63" ht="12.75" x14ac:dyDescent="0.2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BK9824" s="4"/>
    </row>
    <row r="9825" spans="1:63" ht="12.75" x14ac:dyDescent="0.2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BK9825" s="4"/>
    </row>
    <row r="9826" spans="1:63" ht="12.75" x14ac:dyDescent="0.2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BK9826" s="4"/>
    </row>
    <row r="9827" spans="1:63" ht="12.75" x14ac:dyDescent="0.2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BK9827" s="4"/>
    </row>
    <row r="9828" spans="1:63" ht="12.75" x14ac:dyDescent="0.2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BK9828" s="4"/>
    </row>
    <row r="9829" spans="1:63" ht="12.75" x14ac:dyDescent="0.2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BK9829" s="4"/>
    </row>
    <row r="9830" spans="1:63" ht="12.75" x14ac:dyDescent="0.2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BK9830" s="4"/>
    </row>
    <row r="9831" spans="1:63" ht="12.75" x14ac:dyDescent="0.2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BK9831" s="4"/>
    </row>
    <row r="9832" spans="1:63" ht="12.75" x14ac:dyDescent="0.2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BK9832" s="4"/>
    </row>
    <row r="9833" spans="1:63" ht="12.75" x14ac:dyDescent="0.2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BK9833" s="4"/>
    </row>
    <row r="9834" spans="1:63" ht="12.75" x14ac:dyDescent="0.2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BK9834" s="4"/>
    </row>
    <row r="9835" spans="1:63" ht="12.75" x14ac:dyDescent="0.2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BK9835" s="4"/>
    </row>
    <row r="9836" spans="1:63" ht="12.75" x14ac:dyDescent="0.2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BK9836" s="4"/>
    </row>
    <row r="9837" spans="1:63" ht="12.75" x14ac:dyDescent="0.2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BK9837" s="4"/>
    </row>
    <row r="9838" spans="1:63" ht="12.75" x14ac:dyDescent="0.2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BK9838" s="4"/>
    </row>
    <row r="9839" spans="1:63" ht="12.75" x14ac:dyDescent="0.2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BK9839" s="4"/>
    </row>
    <row r="9840" spans="1:63" ht="12.75" x14ac:dyDescent="0.2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BK9840" s="4"/>
    </row>
    <row r="9841" spans="1:63" ht="12.75" x14ac:dyDescent="0.2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BK9841" s="4"/>
    </row>
    <row r="9842" spans="1:63" ht="12.75" x14ac:dyDescent="0.2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BK9842" s="4"/>
    </row>
    <row r="9843" spans="1:63" ht="12.75" x14ac:dyDescent="0.2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BK9843" s="4"/>
    </row>
    <row r="9844" spans="1:63" ht="12.75" x14ac:dyDescent="0.2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BK9844" s="4"/>
    </row>
    <row r="9845" spans="1:63" ht="12.75" x14ac:dyDescent="0.2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BK9845" s="4"/>
    </row>
    <row r="9846" spans="1:63" ht="12.75" x14ac:dyDescent="0.2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BK9846" s="4"/>
    </row>
    <row r="9847" spans="1:63" ht="12.75" x14ac:dyDescent="0.2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BK9847" s="4"/>
    </row>
    <row r="9848" spans="1:63" ht="12.75" x14ac:dyDescent="0.2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BK9848" s="4"/>
    </row>
    <row r="9849" spans="1:63" ht="12.75" x14ac:dyDescent="0.2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BK9849" s="4"/>
    </row>
    <row r="9850" spans="1:63" ht="12.75" x14ac:dyDescent="0.2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BK9850" s="4"/>
    </row>
    <row r="9851" spans="1:63" ht="12.75" x14ac:dyDescent="0.2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BK9851" s="4"/>
    </row>
    <row r="9852" spans="1:63" ht="12.75" x14ac:dyDescent="0.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BK9852" s="4"/>
    </row>
    <row r="9853" spans="1:63" ht="12.75" x14ac:dyDescent="0.2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BK9853" s="4"/>
    </row>
    <row r="9854" spans="1:63" ht="12.75" x14ac:dyDescent="0.2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BK9854" s="4"/>
    </row>
    <row r="9855" spans="1:63" ht="12.75" x14ac:dyDescent="0.2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BK9855" s="4"/>
    </row>
    <row r="9856" spans="1:63" ht="12.75" x14ac:dyDescent="0.2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BK9856" s="4"/>
    </row>
    <row r="9857" spans="1:63" ht="12.75" x14ac:dyDescent="0.2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BK9857" s="4"/>
    </row>
    <row r="9858" spans="1:63" ht="12.75" x14ac:dyDescent="0.2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BK9858" s="4"/>
    </row>
    <row r="9859" spans="1:63" ht="12.75" x14ac:dyDescent="0.2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BK9859" s="4"/>
    </row>
    <row r="9860" spans="1:63" ht="12.75" x14ac:dyDescent="0.2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BK9860" s="4"/>
    </row>
    <row r="9861" spans="1:63" ht="12.75" x14ac:dyDescent="0.2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BK9861" s="4"/>
    </row>
    <row r="9862" spans="1:63" ht="12.75" x14ac:dyDescent="0.2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BK9862" s="4"/>
    </row>
    <row r="9863" spans="1:63" ht="12.75" x14ac:dyDescent="0.2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BK9863" s="4"/>
    </row>
    <row r="9864" spans="1:63" ht="12.75" x14ac:dyDescent="0.2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BK9864" s="4"/>
    </row>
    <row r="9865" spans="1:63" ht="12.75" x14ac:dyDescent="0.2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BK9865" s="4"/>
    </row>
    <row r="9866" spans="1:63" ht="12.75" x14ac:dyDescent="0.2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BK9866" s="4"/>
    </row>
    <row r="9867" spans="1:63" ht="12.75" x14ac:dyDescent="0.2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BK9867" s="4"/>
    </row>
    <row r="9868" spans="1:63" ht="12.75" x14ac:dyDescent="0.2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BK9868" s="4"/>
    </row>
    <row r="9869" spans="1:63" ht="12.75" x14ac:dyDescent="0.2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BK9869" s="4"/>
    </row>
    <row r="9870" spans="1:63" ht="12.75" x14ac:dyDescent="0.2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BK9870" s="4"/>
    </row>
    <row r="9871" spans="1:63" ht="12.75" x14ac:dyDescent="0.2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BK9871" s="4"/>
    </row>
    <row r="9872" spans="1:63" ht="12.75" x14ac:dyDescent="0.2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BK9872" s="4"/>
    </row>
    <row r="9873" spans="1:63" ht="12.75" x14ac:dyDescent="0.2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BK9873" s="4"/>
    </row>
    <row r="9874" spans="1:63" ht="12.75" x14ac:dyDescent="0.2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BK9874" s="4"/>
    </row>
    <row r="9875" spans="1:63" ht="12.75" x14ac:dyDescent="0.2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BK9875" s="4"/>
    </row>
    <row r="9876" spans="1:63" ht="12.75" x14ac:dyDescent="0.2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BK9876" s="4"/>
    </row>
    <row r="9877" spans="1:63" ht="12.75" x14ac:dyDescent="0.2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BK9877" s="4"/>
    </row>
    <row r="9878" spans="1:63" ht="12.75" x14ac:dyDescent="0.2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BK9878" s="4"/>
    </row>
    <row r="9879" spans="1:63" ht="12.75" x14ac:dyDescent="0.2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BK9879" s="4"/>
    </row>
    <row r="9880" spans="1:63" ht="12.75" x14ac:dyDescent="0.2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BK9880" s="4"/>
    </row>
    <row r="9881" spans="1:63" ht="12.75" x14ac:dyDescent="0.2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BK9881" s="4"/>
    </row>
    <row r="9882" spans="1:63" ht="12.75" x14ac:dyDescent="0.2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BK9882" s="4"/>
    </row>
    <row r="9883" spans="1:63" ht="12.75" x14ac:dyDescent="0.2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BK9883" s="4"/>
    </row>
    <row r="9884" spans="1:63" ht="12.75" x14ac:dyDescent="0.2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BK9884" s="4"/>
    </row>
    <row r="9885" spans="1:63" ht="12.75" x14ac:dyDescent="0.2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BK9885" s="4"/>
    </row>
    <row r="9886" spans="1:63" ht="12.75" x14ac:dyDescent="0.2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BK9886" s="4"/>
    </row>
    <row r="9887" spans="1:63" ht="12.75" x14ac:dyDescent="0.2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BK9887" s="4"/>
    </row>
    <row r="9888" spans="1:63" ht="12.75" x14ac:dyDescent="0.2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BK9888" s="4"/>
    </row>
    <row r="9889" spans="1:63" ht="12.75" x14ac:dyDescent="0.2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BK9889" s="4"/>
    </row>
    <row r="9890" spans="1:63" ht="12.75" x14ac:dyDescent="0.2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BK9890" s="4"/>
    </row>
    <row r="9891" spans="1:63" ht="12.75" x14ac:dyDescent="0.2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BK9891" s="4"/>
    </row>
    <row r="9892" spans="1:63" ht="12.75" x14ac:dyDescent="0.2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BK9892" s="4"/>
    </row>
    <row r="9893" spans="1:63" ht="12.75" x14ac:dyDescent="0.2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BK9893" s="4"/>
    </row>
    <row r="9894" spans="1:63" ht="12.75" x14ac:dyDescent="0.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BK9894" s="4"/>
    </row>
    <row r="9895" spans="1:63" ht="12.75" x14ac:dyDescent="0.2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BK9895" s="4"/>
    </row>
    <row r="9896" spans="1:63" ht="12.75" x14ac:dyDescent="0.2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BK9896" s="4"/>
    </row>
    <row r="9897" spans="1:63" ht="12.75" x14ac:dyDescent="0.2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BK9897" s="4"/>
    </row>
    <row r="9898" spans="1:63" ht="12.75" x14ac:dyDescent="0.2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BK9898" s="4"/>
    </row>
    <row r="9899" spans="1:63" ht="12.75" x14ac:dyDescent="0.2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BK9899" s="4"/>
    </row>
    <row r="9900" spans="1:63" ht="12.75" x14ac:dyDescent="0.2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BK9900" s="4"/>
    </row>
    <row r="9901" spans="1:63" ht="12.75" x14ac:dyDescent="0.2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BK9901" s="4"/>
    </row>
    <row r="9902" spans="1:63" ht="12.75" x14ac:dyDescent="0.2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BK9902" s="4"/>
    </row>
    <row r="9903" spans="1:63" ht="12.75" x14ac:dyDescent="0.2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BK9903" s="4"/>
    </row>
    <row r="9904" spans="1:63" ht="12.75" x14ac:dyDescent="0.2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BK9904" s="4"/>
    </row>
    <row r="9905" spans="1:63" ht="12.75" x14ac:dyDescent="0.2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BK9905" s="4"/>
    </row>
    <row r="9906" spans="1:63" ht="12.75" x14ac:dyDescent="0.2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BK9906" s="4"/>
    </row>
    <row r="9907" spans="1:63" ht="12.75" x14ac:dyDescent="0.2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BK9907" s="4"/>
    </row>
    <row r="9908" spans="1:63" ht="12.75" x14ac:dyDescent="0.2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BK9908" s="4"/>
    </row>
    <row r="9909" spans="1:63" ht="12.75" x14ac:dyDescent="0.2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BK9909" s="4"/>
    </row>
    <row r="9910" spans="1:63" ht="12.75" x14ac:dyDescent="0.2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BK9910" s="4"/>
    </row>
    <row r="9911" spans="1:63" ht="12.75" x14ac:dyDescent="0.2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BK9911" s="4"/>
    </row>
    <row r="9912" spans="1:63" ht="12.75" x14ac:dyDescent="0.2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BK9912" s="4"/>
    </row>
    <row r="9913" spans="1:63" ht="12.75" x14ac:dyDescent="0.2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BK9913" s="4"/>
    </row>
    <row r="9914" spans="1:63" ht="12.75" x14ac:dyDescent="0.2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BK9914" s="4"/>
    </row>
    <row r="9915" spans="1:63" ht="12.75" x14ac:dyDescent="0.2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BK9915" s="4"/>
    </row>
    <row r="9916" spans="1:63" ht="12.75" x14ac:dyDescent="0.2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BK9916" s="4"/>
    </row>
    <row r="9917" spans="1:63" ht="12.75" x14ac:dyDescent="0.2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BK9917" s="4"/>
    </row>
    <row r="9918" spans="1:63" ht="12.75" x14ac:dyDescent="0.2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BK9918" s="4"/>
    </row>
    <row r="9919" spans="1:63" ht="12.75" x14ac:dyDescent="0.2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BK9919" s="4"/>
    </row>
    <row r="9920" spans="1:63" ht="12.75" x14ac:dyDescent="0.2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BK9920" s="4"/>
    </row>
    <row r="9921" spans="1:63" ht="12.75" x14ac:dyDescent="0.2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BK9921" s="4"/>
    </row>
    <row r="9922" spans="1:63" ht="12.75" x14ac:dyDescent="0.2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BK9922" s="4"/>
    </row>
    <row r="9923" spans="1:63" ht="12.75" x14ac:dyDescent="0.2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BK9923" s="4"/>
    </row>
    <row r="9924" spans="1:63" ht="12.75" x14ac:dyDescent="0.2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BK9924" s="4"/>
    </row>
    <row r="9925" spans="1:63" ht="12.75" x14ac:dyDescent="0.2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BK9925" s="4"/>
    </row>
    <row r="9926" spans="1:63" ht="12.75" x14ac:dyDescent="0.2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BK9926" s="4"/>
    </row>
    <row r="9927" spans="1:63" ht="12.75" x14ac:dyDescent="0.2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BK9927" s="4"/>
    </row>
    <row r="9928" spans="1:63" ht="12.75" x14ac:dyDescent="0.2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BK9928" s="4"/>
    </row>
    <row r="9929" spans="1:63" ht="12.75" x14ac:dyDescent="0.2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BK9929" s="4"/>
    </row>
    <row r="9930" spans="1:63" ht="12.75" x14ac:dyDescent="0.2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BK9930" s="4"/>
    </row>
    <row r="9931" spans="1:63" ht="12.75" x14ac:dyDescent="0.2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BK9931" s="4"/>
    </row>
    <row r="9932" spans="1:63" ht="12.75" x14ac:dyDescent="0.2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BK9932" s="4"/>
    </row>
    <row r="9933" spans="1:63" ht="12.75" x14ac:dyDescent="0.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BK9933" s="4"/>
    </row>
    <row r="9934" spans="1:63" ht="12.75" x14ac:dyDescent="0.2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BK9934" s="4"/>
    </row>
    <row r="9935" spans="1:63" ht="12.75" x14ac:dyDescent="0.2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BK9935" s="4"/>
    </row>
    <row r="9936" spans="1:63" ht="12.75" x14ac:dyDescent="0.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BK9936" s="4"/>
    </row>
    <row r="9937" spans="1:63" ht="12.75" x14ac:dyDescent="0.2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BK9937" s="4"/>
    </row>
    <row r="9938" spans="1:63" ht="12.75" x14ac:dyDescent="0.2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BK9938" s="4"/>
    </row>
    <row r="9939" spans="1:63" ht="12.75" x14ac:dyDescent="0.2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BK9939" s="4"/>
    </row>
    <row r="9940" spans="1:63" ht="12.75" x14ac:dyDescent="0.2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BK9940" s="4"/>
    </row>
    <row r="9941" spans="1:63" ht="12.75" x14ac:dyDescent="0.2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BK9941" s="4"/>
    </row>
    <row r="9942" spans="1:63" ht="12.75" x14ac:dyDescent="0.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BK9942" s="4"/>
    </row>
    <row r="9943" spans="1:63" ht="12.75" x14ac:dyDescent="0.2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BK9943" s="4"/>
    </row>
    <row r="9944" spans="1:63" ht="12.75" x14ac:dyDescent="0.2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BK9944" s="4"/>
    </row>
    <row r="9945" spans="1:63" ht="12.75" x14ac:dyDescent="0.2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BK9945" s="4"/>
    </row>
    <row r="9946" spans="1:63" ht="12.75" x14ac:dyDescent="0.2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BK9946" s="4"/>
    </row>
    <row r="9947" spans="1:63" ht="12.75" x14ac:dyDescent="0.2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BK9947" s="4"/>
    </row>
    <row r="9948" spans="1:63" ht="12.75" x14ac:dyDescent="0.2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BK9948" s="4"/>
    </row>
    <row r="9949" spans="1:63" ht="12.75" x14ac:dyDescent="0.2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BK9949" s="4"/>
    </row>
    <row r="9950" spans="1:63" ht="12.75" x14ac:dyDescent="0.2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BK9950" s="4"/>
    </row>
    <row r="9951" spans="1:63" ht="12.75" x14ac:dyDescent="0.2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BK9951" s="4"/>
    </row>
    <row r="9952" spans="1:63" ht="12.75" x14ac:dyDescent="0.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BK9952" s="4"/>
    </row>
    <row r="9953" spans="1:63" ht="12.75" x14ac:dyDescent="0.2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BK9953" s="4"/>
    </row>
    <row r="9954" spans="1:63" ht="12.75" x14ac:dyDescent="0.2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BK9954" s="4"/>
    </row>
    <row r="9955" spans="1:63" ht="12.75" x14ac:dyDescent="0.2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BK9955" s="4"/>
    </row>
    <row r="9956" spans="1:63" ht="12.75" x14ac:dyDescent="0.2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BK9956" s="4"/>
    </row>
    <row r="9957" spans="1:63" ht="12.75" x14ac:dyDescent="0.2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BK9957" s="4"/>
    </row>
    <row r="9958" spans="1:63" ht="12.75" x14ac:dyDescent="0.2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BK9958" s="4"/>
    </row>
    <row r="9959" spans="1:63" ht="12.75" x14ac:dyDescent="0.2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BK9959" s="4"/>
    </row>
    <row r="9960" spans="1:63" ht="12.75" x14ac:dyDescent="0.2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BK9960" s="4"/>
    </row>
    <row r="9961" spans="1:63" ht="12.75" x14ac:dyDescent="0.2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BK9961" s="4"/>
    </row>
    <row r="9962" spans="1:63" ht="12.75" x14ac:dyDescent="0.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BK9962" s="4"/>
    </row>
    <row r="9963" spans="1:63" ht="12.75" x14ac:dyDescent="0.2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BK9963" s="4"/>
    </row>
    <row r="9964" spans="1:63" ht="12.75" x14ac:dyDescent="0.2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BK9964" s="4"/>
    </row>
    <row r="9965" spans="1:63" ht="12.75" x14ac:dyDescent="0.2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BK9965" s="4"/>
    </row>
    <row r="9966" spans="1:63" ht="12.75" x14ac:dyDescent="0.2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BK9966" s="4"/>
    </row>
    <row r="9967" spans="1:63" ht="12.75" x14ac:dyDescent="0.2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BK9967" s="4"/>
    </row>
    <row r="9968" spans="1:63" ht="12.75" x14ac:dyDescent="0.2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BK9968" s="4"/>
    </row>
    <row r="9969" spans="1:63" ht="12.75" x14ac:dyDescent="0.2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BK9969" s="4"/>
    </row>
    <row r="9970" spans="1:63" ht="12.75" x14ac:dyDescent="0.2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BK9970" s="4"/>
    </row>
    <row r="9971" spans="1:63" ht="12.75" x14ac:dyDescent="0.2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BK9971" s="4"/>
    </row>
    <row r="9972" spans="1:63" ht="12.75" x14ac:dyDescent="0.2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BK9972" s="4"/>
    </row>
    <row r="9973" spans="1:63" ht="12.75" x14ac:dyDescent="0.2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BK9973" s="4"/>
    </row>
    <row r="9974" spans="1:63" ht="12.75" x14ac:dyDescent="0.2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BK9974" s="4"/>
    </row>
    <row r="9975" spans="1:63" ht="12.75" x14ac:dyDescent="0.2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BK9975" s="4"/>
    </row>
    <row r="9976" spans="1:63" ht="12.75" x14ac:dyDescent="0.2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BK9976" s="4"/>
    </row>
    <row r="9977" spans="1:63" ht="12.75" x14ac:dyDescent="0.2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BK9977" s="4"/>
    </row>
    <row r="9978" spans="1:63" ht="12.75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BK9978" s="4"/>
    </row>
    <row r="9979" spans="1:63" ht="12.75" x14ac:dyDescent="0.2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BK9979" s="4"/>
    </row>
    <row r="9980" spans="1:63" ht="12.75" x14ac:dyDescent="0.2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BK9980" s="4"/>
    </row>
    <row r="9981" spans="1:63" ht="12.75" x14ac:dyDescent="0.2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BK9981" s="4"/>
    </row>
    <row r="9982" spans="1:63" ht="12.75" x14ac:dyDescent="0.2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BK9982" s="4"/>
    </row>
    <row r="9983" spans="1:63" ht="12.75" x14ac:dyDescent="0.2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BK9983" s="4"/>
    </row>
    <row r="9984" spans="1:63" ht="12.75" x14ac:dyDescent="0.2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BK9984" s="4"/>
    </row>
    <row r="9985" spans="1:63" ht="12.75" x14ac:dyDescent="0.2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BK9985" s="4"/>
    </row>
    <row r="9986" spans="1:63" ht="12.75" x14ac:dyDescent="0.2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BK9986" s="4"/>
    </row>
    <row r="9987" spans="1:63" ht="12.75" x14ac:dyDescent="0.2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BK9987" s="4"/>
    </row>
    <row r="9988" spans="1:63" ht="12.75" x14ac:dyDescent="0.2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BK9988" s="4"/>
    </row>
    <row r="9989" spans="1:63" ht="12.75" x14ac:dyDescent="0.2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BK9989" s="4"/>
    </row>
    <row r="9990" spans="1:63" ht="12.75" x14ac:dyDescent="0.2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BK9990" s="4"/>
    </row>
    <row r="9991" spans="1:63" ht="12.75" x14ac:dyDescent="0.2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BK9991" s="4"/>
    </row>
    <row r="9992" spans="1:63" ht="12.75" x14ac:dyDescent="0.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BK9992" s="4"/>
    </row>
    <row r="9993" spans="1:63" ht="12.75" x14ac:dyDescent="0.2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BK9993" s="4"/>
    </row>
    <row r="9994" spans="1:63" ht="12.75" x14ac:dyDescent="0.2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BK9994" s="4"/>
    </row>
    <row r="9995" spans="1:63" ht="12.75" x14ac:dyDescent="0.2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BK9995" s="4"/>
    </row>
    <row r="9996" spans="1:63" ht="12.75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BK9996" s="4"/>
    </row>
    <row r="9997" spans="1:63" ht="12.75" x14ac:dyDescent="0.2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BK9997" s="4"/>
    </row>
    <row r="9998" spans="1:63" ht="12.75" x14ac:dyDescent="0.2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BK9998" s="4"/>
    </row>
    <row r="9999" spans="1:63" ht="12.75" x14ac:dyDescent="0.2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BK9999" s="4"/>
    </row>
    <row r="10000" spans="1:63" ht="12.75" x14ac:dyDescent="0.2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BK10000" s="4"/>
    </row>
    <row r="10001" spans="1:63" ht="12.75" x14ac:dyDescent="0.2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BK10001" s="4"/>
    </row>
    <row r="10002" spans="1:63" ht="12.75" x14ac:dyDescent="0.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BK10002" s="4"/>
    </row>
    <row r="10003" spans="1:63" ht="12.75" x14ac:dyDescent="0.2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BK10003" s="4"/>
    </row>
    <row r="10004" spans="1:63" ht="12.75" x14ac:dyDescent="0.2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BK10004" s="4"/>
    </row>
    <row r="10005" spans="1:63" ht="12.75" x14ac:dyDescent="0.2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4"/>
      <c r="AX10005" s="4"/>
      <c r="AY10005" s="4"/>
      <c r="AZ10005" s="4"/>
      <c r="BA10005" s="4"/>
      <c r="BB10005" s="4"/>
      <c r="BC10005" s="4"/>
      <c r="BD10005" s="4"/>
      <c r="BE10005" s="4"/>
      <c r="BF10005" s="4"/>
      <c r="BG10005" s="4"/>
      <c r="BH10005" s="4"/>
      <c r="BI10005" s="4"/>
      <c r="BJ10005" s="4"/>
      <c r="BK10005" s="4"/>
    </row>
    <row r="10006" spans="1:63" ht="12.75" x14ac:dyDescent="0.2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4"/>
      <c r="AX10006" s="4"/>
      <c r="AY10006" s="4"/>
      <c r="AZ10006" s="4"/>
      <c r="BA10006" s="4"/>
      <c r="BB10006" s="4"/>
      <c r="BC10006" s="4"/>
      <c r="BD10006" s="4"/>
      <c r="BE10006" s="4"/>
      <c r="BF10006" s="4"/>
      <c r="BG10006" s="4"/>
      <c r="BH10006" s="4"/>
      <c r="BI10006" s="4"/>
      <c r="BJ10006" s="4"/>
      <c r="BK10006" s="4"/>
    </row>
    <row r="10007" spans="1:63" ht="12.75" x14ac:dyDescent="0.2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4"/>
      <c r="AX10007" s="4"/>
      <c r="AY10007" s="4"/>
      <c r="AZ10007" s="4"/>
      <c r="BA10007" s="4"/>
      <c r="BB10007" s="4"/>
      <c r="BC10007" s="4"/>
      <c r="BD10007" s="4"/>
      <c r="BE10007" s="4"/>
      <c r="BF10007" s="4"/>
      <c r="BG10007" s="4"/>
      <c r="BH10007" s="4"/>
      <c r="BI10007" s="4"/>
      <c r="BJ10007" s="4"/>
      <c r="BK10007" s="4"/>
    </row>
    <row r="10008" spans="1:63" ht="12.75" x14ac:dyDescent="0.2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4"/>
      <c r="AX10008" s="4"/>
      <c r="AY10008" s="4"/>
      <c r="AZ10008" s="4"/>
      <c r="BA10008" s="4"/>
      <c r="BB10008" s="4"/>
      <c r="BC10008" s="4"/>
      <c r="BD10008" s="4"/>
      <c r="BE10008" s="4"/>
      <c r="BF10008" s="4"/>
      <c r="BG10008" s="4"/>
      <c r="BH10008" s="4"/>
      <c r="BI10008" s="4"/>
      <c r="BJ10008" s="4"/>
      <c r="BK10008" s="4"/>
    </row>
    <row r="10009" spans="1:63" ht="12.75" x14ac:dyDescent="0.2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4"/>
      <c r="AX10009" s="4"/>
      <c r="AY10009" s="4"/>
      <c r="AZ10009" s="4"/>
      <c r="BA10009" s="4"/>
      <c r="BB10009" s="4"/>
      <c r="BC10009" s="4"/>
      <c r="BD10009" s="4"/>
      <c r="BE10009" s="4"/>
      <c r="BF10009" s="4"/>
      <c r="BG10009" s="4"/>
      <c r="BH10009" s="4"/>
      <c r="BI10009" s="4"/>
      <c r="BJ10009" s="4"/>
      <c r="BK10009" s="4"/>
    </row>
    <row r="10010" spans="1:63" ht="12.75" x14ac:dyDescent="0.2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4"/>
      <c r="AX10010" s="4"/>
      <c r="AY10010" s="4"/>
      <c r="AZ10010" s="4"/>
      <c r="BA10010" s="4"/>
      <c r="BB10010" s="4"/>
      <c r="BC10010" s="4"/>
      <c r="BD10010" s="4"/>
      <c r="BE10010" s="4"/>
      <c r="BF10010" s="4"/>
      <c r="BG10010" s="4"/>
      <c r="BH10010" s="4"/>
      <c r="BI10010" s="4"/>
      <c r="BJ10010" s="4"/>
      <c r="BK10010" s="4"/>
    </row>
    <row r="10011" spans="1:63" ht="12.75" x14ac:dyDescent="0.2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4"/>
      <c r="AX10011" s="4"/>
      <c r="AY10011" s="4"/>
      <c r="AZ10011" s="4"/>
      <c r="BA10011" s="4"/>
      <c r="BB10011" s="4"/>
      <c r="BC10011" s="4"/>
      <c r="BD10011" s="4"/>
      <c r="BE10011" s="4"/>
      <c r="BF10011" s="4"/>
      <c r="BG10011" s="4"/>
      <c r="BH10011" s="4"/>
      <c r="BI10011" s="4"/>
      <c r="BJ10011" s="4"/>
      <c r="BK10011" s="4"/>
    </row>
    <row r="10012" spans="1:63" ht="12.75" x14ac:dyDescent="0.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4"/>
      <c r="AX10012" s="4"/>
      <c r="AY10012" s="4"/>
      <c r="AZ10012" s="4"/>
      <c r="BA10012" s="4"/>
      <c r="BB10012" s="4"/>
      <c r="BC10012" s="4"/>
      <c r="BD10012" s="4"/>
      <c r="BE10012" s="4"/>
      <c r="BF10012" s="4"/>
      <c r="BG10012" s="4"/>
      <c r="BH10012" s="4"/>
      <c r="BI10012" s="4"/>
      <c r="BJ10012" s="4"/>
      <c r="BK10012" s="4"/>
    </row>
    <row r="10013" spans="1:63" ht="12.75" x14ac:dyDescent="0.2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4"/>
      <c r="AX10013" s="4"/>
      <c r="AY10013" s="4"/>
      <c r="AZ10013" s="4"/>
      <c r="BA10013" s="4"/>
      <c r="BB10013" s="4"/>
      <c r="BC10013" s="4"/>
      <c r="BD10013" s="4"/>
      <c r="BE10013" s="4"/>
      <c r="BF10013" s="4"/>
      <c r="BG10013" s="4"/>
      <c r="BH10013" s="4"/>
      <c r="BI10013" s="4"/>
      <c r="BJ10013" s="4"/>
      <c r="BK10013" s="4"/>
    </row>
    <row r="10014" spans="1:63" ht="12.75" x14ac:dyDescent="0.2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4"/>
      <c r="AX10014" s="4"/>
      <c r="AY10014" s="4"/>
      <c r="AZ10014" s="4"/>
      <c r="BA10014" s="4"/>
      <c r="BB10014" s="4"/>
      <c r="BC10014" s="4"/>
      <c r="BD10014" s="4"/>
      <c r="BE10014" s="4"/>
      <c r="BF10014" s="4"/>
      <c r="BG10014" s="4"/>
      <c r="BH10014" s="4"/>
      <c r="BI10014" s="4"/>
      <c r="BJ10014" s="4"/>
      <c r="BK10014" s="4"/>
    </row>
    <row r="10015" spans="1:63" ht="12.75" x14ac:dyDescent="0.2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4"/>
      <c r="AX10015" s="4"/>
      <c r="AY10015" s="4"/>
      <c r="AZ10015" s="4"/>
      <c r="BA10015" s="4"/>
      <c r="BB10015" s="4"/>
      <c r="BC10015" s="4"/>
      <c r="BD10015" s="4"/>
      <c r="BE10015" s="4"/>
      <c r="BF10015" s="4"/>
      <c r="BG10015" s="4"/>
      <c r="BH10015" s="4"/>
      <c r="BI10015" s="4"/>
      <c r="BJ10015" s="4"/>
      <c r="BK10015" s="4"/>
    </row>
    <row r="10016" spans="1:63" ht="12.75" x14ac:dyDescent="0.2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4"/>
      <c r="AX10016" s="4"/>
      <c r="AY10016" s="4"/>
      <c r="AZ10016" s="4"/>
      <c r="BA10016" s="4"/>
      <c r="BB10016" s="4"/>
      <c r="BC10016" s="4"/>
      <c r="BD10016" s="4"/>
      <c r="BE10016" s="4"/>
      <c r="BF10016" s="4"/>
      <c r="BG10016" s="4"/>
      <c r="BH10016" s="4"/>
      <c r="BI10016" s="4"/>
      <c r="BJ10016" s="4"/>
      <c r="BK10016" s="4"/>
    </row>
    <row r="10017" spans="1:63" ht="12.75" x14ac:dyDescent="0.2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4"/>
      <c r="AX10017" s="4"/>
      <c r="AY10017" s="4"/>
      <c r="AZ10017" s="4"/>
      <c r="BA10017" s="4"/>
      <c r="BB10017" s="4"/>
      <c r="BC10017" s="4"/>
      <c r="BD10017" s="4"/>
      <c r="BE10017" s="4"/>
      <c r="BF10017" s="4"/>
      <c r="BG10017" s="4"/>
      <c r="BH10017" s="4"/>
      <c r="BI10017" s="4"/>
      <c r="BJ10017" s="4"/>
      <c r="BK10017" s="4"/>
    </row>
    <row r="10018" spans="1:63" ht="12.75" x14ac:dyDescent="0.2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4"/>
      <c r="AX10018" s="4"/>
      <c r="AY10018" s="4"/>
      <c r="AZ10018" s="4"/>
      <c r="BA10018" s="4"/>
      <c r="BB10018" s="4"/>
      <c r="BC10018" s="4"/>
      <c r="BD10018" s="4"/>
      <c r="BE10018" s="4"/>
      <c r="BF10018" s="4"/>
      <c r="BG10018" s="4"/>
      <c r="BH10018" s="4"/>
      <c r="BI10018" s="4"/>
      <c r="BJ10018" s="4"/>
      <c r="BK10018" s="4"/>
    </row>
    <row r="10019" spans="1:63" ht="12.75" x14ac:dyDescent="0.2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4"/>
      <c r="AX10019" s="4"/>
      <c r="AY10019" s="4"/>
      <c r="AZ10019" s="4"/>
      <c r="BA10019" s="4"/>
      <c r="BB10019" s="4"/>
      <c r="BC10019" s="4"/>
      <c r="BD10019" s="4"/>
      <c r="BE10019" s="4"/>
      <c r="BF10019" s="4"/>
      <c r="BG10019" s="4"/>
      <c r="BH10019" s="4"/>
      <c r="BI10019" s="4"/>
      <c r="BJ10019" s="4"/>
      <c r="BK10019" s="4"/>
    </row>
    <row r="10020" spans="1:63" ht="12.75" x14ac:dyDescent="0.2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4"/>
      <c r="AX10020" s="4"/>
      <c r="AY10020" s="4"/>
      <c r="AZ10020" s="4"/>
      <c r="BA10020" s="4"/>
      <c r="BB10020" s="4"/>
      <c r="BC10020" s="4"/>
      <c r="BD10020" s="4"/>
      <c r="BE10020" s="4"/>
      <c r="BF10020" s="4"/>
      <c r="BG10020" s="4"/>
      <c r="BH10020" s="4"/>
      <c r="BI10020" s="4"/>
      <c r="BJ10020" s="4"/>
      <c r="BK10020" s="4"/>
    </row>
    <row r="10021" spans="1:63" ht="12.75" x14ac:dyDescent="0.2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4"/>
      <c r="AX10021" s="4"/>
      <c r="AY10021" s="4"/>
      <c r="AZ10021" s="4"/>
      <c r="BA10021" s="4"/>
      <c r="BB10021" s="4"/>
      <c r="BC10021" s="4"/>
      <c r="BD10021" s="4"/>
      <c r="BE10021" s="4"/>
      <c r="BF10021" s="4"/>
      <c r="BG10021" s="4"/>
      <c r="BH10021" s="4"/>
      <c r="BI10021" s="4"/>
      <c r="BJ10021" s="4"/>
      <c r="BK10021" s="4"/>
    </row>
    <row r="10022" spans="1:63" ht="12.75" x14ac:dyDescent="0.2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4"/>
      <c r="AX10022" s="4"/>
      <c r="AY10022" s="4"/>
      <c r="AZ10022" s="4"/>
      <c r="BA10022" s="4"/>
      <c r="BB10022" s="4"/>
      <c r="BC10022" s="4"/>
      <c r="BD10022" s="4"/>
      <c r="BE10022" s="4"/>
      <c r="BF10022" s="4"/>
      <c r="BG10022" s="4"/>
      <c r="BH10022" s="4"/>
      <c r="BI10022" s="4"/>
      <c r="BJ10022" s="4"/>
      <c r="BK10022" s="4"/>
    </row>
    <row r="10023" spans="1:63" ht="12.75" x14ac:dyDescent="0.2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4"/>
      <c r="AX10023" s="4"/>
      <c r="AY10023" s="4"/>
      <c r="AZ10023" s="4"/>
      <c r="BA10023" s="4"/>
      <c r="BB10023" s="4"/>
      <c r="BC10023" s="4"/>
      <c r="BD10023" s="4"/>
      <c r="BE10023" s="4"/>
      <c r="BF10023" s="4"/>
      <c r="BG10023" s="4"/>
      <c r="BH10023" s="4"/>
      <c r="BI10023" s="4"/>
      <c r="BJ10023" s="4"/>
      <c r="BK10023" s="4"/>
    </row>
    <row r="10024" spans="1:63" ht="12.75" x14ac:dyDescent="0.2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4"/>
      <c r="AX10024" s="4"/>
      <c r="AY10024" s="4"/>
      <c r="AZ10024" s="4"/>
      <c r="BA10024" s="4"/>
      <c r="BB10024" s="4"/>
      <c r="BC10024" s="4"/>
      <c r="BD10024" s="4"/>
      <c r="BE10024" s="4"/>
      <c r="BF10024" s="4"/>
      <c r="BG10024" s="4"/>
      <c r="BH10024" s="4"/>
      <c r="BI10024" s="4"/>
      <c r="BJ10024" s="4"/>
      <c r="BK10024" s="4"/>
    </row>
    <row r="10025" spans="1:63" ht="12.75" x14ac:dyDescent="0.2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4"/>
      <c r="AX10025" s="4"/>
      <c r="AY10025" s="4"/>
      <c r="AZ10025" s="4"/>
      <c r="BA10025" s="4"/>
      <c r="BB10025" s="4"/>
      <c r="BC10025" s="4"/>
      <c r="BD10025" s="4"/>
      <c r="BE10025" s="4"/>
      <c r="BF10025" s="4"/>
      <c r="BG10025" s="4"/>
      <c r="BH10025" s="4"/>
      <c r="BI10025" s="4"/>
      <c r="BJ10025" s="4"/>
      <c r="BK10025" s="4"/>
    </row>
    <row r="10026" spans="1:63" ht="12.75" x14ac:dyDescent="0.2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4"/>
      <c r="AX10026" s="4"/>
      <c r="AY10026" s="4"/>
      <c r="AZ10026" s="4"/>
      <c r="BA10026" s="4"/>
      <c r="BB10026" s="4"/>
      <c r="BC10026" s="4"/>
      <c r="BD10026" s="4"/>
      <c r="BE10026" s="4"/>
      <c r="BF10026" s="4"/>
      <c r="BG10026" s="4"/>
      <c r="BH10026" s="4"/>
      <c r="BI10026" s="4"/>
      <c r="BJ10026" s="4"/>
      <c r="BK10026" s="4"/>
    </row>
    <row r="10027" spans="1:63" ht="12.75" x14ac:dyDescent="0.2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4"/>
      <c r="AX10027" s="4"/>
      <c r="AY10027" s="4"/>
      <c r="AZ10027" s="4"/>
      <c r="BA10027" s="4"/>
      <c r="BB10027" s="4"/>
      <c r="BC10027" s="4"/>
      <c r="BD10027" s="4"/>
      <c r="BE10027" s="4"/>
      <c r="BF10027" s="4"/>
      <c r="BG10027" s="4"/>
      <c r="BH10027" s="4"/>
      <c r="BI10027" s="4"/>
      <c r="BJ10027" s="4"/>
      <c r="BK10027" s="4"/>
    </row>
    <row r="10028" spans="1:63" ht="12.75" x14ac:dyDescent="0.2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4"/>
      <c r="AX10028" s="4"/>
      <c r="AY10028" s="4"/>
      <c r="AZ10028" s="4"/>
      <c r="BA10028" s="4"/>
      <c r="BB10028" s="4"/>
      <c r="BC10028" s="4"/>
      <c r="BD10028" s="4"/>
      <c r="BE10028" s="4"/>
      <c r="BF10028" s="4"/>
      <c r="BG10028" s="4"/>
      <c r="BH10028" s="4"/>
      <c r="BI10028" s="4"/>
      <c r="BJ10028" s="4"/>
      <c r="BK10028" s="4"/>
    </row>
    <row r="10029" spans="1:63" ht="12.75" x14ac:dyDescent="0.2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4"/>
      <c r="AX10029" s="4"/>
      <c r="AY10029" s="4"/>
      <c r="AZ10029" s="4"/>
      <c r="BA10029" s="4"/>
      <c r="BB10029" s="4"/>
      <c r="BC10029" s="4"/>
      <c r="BD10029" s="4"/>
      <c r="BE10029" s="4"/>
      <c r="BF10029" s="4"/>
      <c r="BG10029" s="4"/>
      <c r="BH10029" s="4"/>
      <c r="BI10029" s="4"/>
      <c r="BJ10029" s="4"/>
      <c r="BK10029" s="4"/>
    </row>
    <row r="10030" spans="1:63" ht="12.75" x14ac:dyDescent="0.2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4"/>
      <c r="AX10030" s="4"/>
      <c r="AY10030" s="4"/>
      <c r="AZ10030" s="4"/>
      <c r="BA10030" s="4"/>
      <c r="BB10030" s="4"/>
      <c r="BC10030" s="4"/>
      <c r="BD10030" s="4"/>
      <c r="BE10030" s="4"/>
      <c r="BF10030" s="4"/>
      <c r="BG10030" s="4"/>
      <c r="BH10030" s="4"/>
      <c r="BI10030" s="4"/>
      <c r="BJ10030" s="4"/>
      <c r="BK10030" s="4"/>
    </row>
    <row r="10031" spans="1:63" ht="12.75" x14ac:dyDescent="0.2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4"/>
      <c r="AX10031" s="4"/>
      <c r="AY10031" s="4"/>
      <c r="AZ10031" s="4"/>
      <c r="BA10031" s="4"/>
      <c r="BB10031" s="4"/>
      <c r="BC10031" s="4"/>
      <c r="BD10031" s="4"/>
      <c r="BE10031" s="4"/>
      <c r="BF10031" s="4"/>
      <c r="BG10031" s="4"/>
      <c r="BH10031" s="4"/>
      <c r="BI10031" s="4"/>
      <c r="BJ10031" s="4"/>
      <c r="BK10031" s="4"/>
    </row>
    <row r="10032" spans="1:63" ht="12.75" x14ac:dyDescent="0.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4"/>
      <c r="AX10032" s="4"/>
      <c r="AY10032" s="4"/>
      <c r="AZ10032" s="4"/>
      <c r="BA10032" s="4"/>
      <c r="BB10032" s="4"/>
      <c r="BC10032" s="4"/>
      <c r="BD10032" s="4"/>
      <c r="BE10032" s="4"/>
      <c r="BF10032" s="4"/>
      <c r="BG10032" s="4"/>
      <c r="BH10032" s="4"/>
      <c r="BI10032" s="4"/>
      <c r="BJ10032" s="4"/>
      <c r="BK10032" s="4"/>
    </row>
    <row r="10033" spans="1:63" ht="12.75" x14ac:dyDescent="0.2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4"/>
      <c r="AX10033" s="4"/>
      <c r="AY10033" s="4"/>
      <c r="AZ10033" s="4"/>
      <c r="BA10033" s="4"/>
      <c r="BB10033" s="4"/>
      <c r="BC10033" s="4"/>
      <c r="BD10033" s="4"/>
      <c r="BE10033" s="4"/>
      <c r="BF10033" s="4"/>
      <c r="BG10033" s="4"/>
      <c r="BH10033" s="4"/>
      <c r="BI10033" s="4"/>
      <c r="BJ10033" s="4"/>
      <c r="BK10033" s="4"/>
    </row>
    <row r="10034" spans="1:63" ht="12.75" x14ac:dyDescent="0.2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4"/>
      <c r="AX10034" s="4"/>
      <c r="AY10034" s="4"/>
      <c r="AZ10034" s="4"/>
      <c r="BA10034" s="4"/>
      <c r="BB10034" s="4"/>
      <c r="BC10034" s="4"/>
      <c r="BD10034" s="4"/>
      <c r="BE10034" s="4"/>
      <c r="BF10034" s="4"/>
      <c r="BG10034" s="4"/>
      <c r="BH10034" s="4"/>
      <c r="BI10034" s="4"/>
      <c r="BJ10034" s="4"/>
      <c r="BK10034" s="4"/>
    </row>
    <row r="10035" spans="1:63" ht="12.75" x14ac:dyDescent="0.2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4"/>
      <c r="AX10035" s="4"/>
      <c r="AY10035" s="4"/>
      <c r="AZ10035" s="4"/>
      <c r="BA10035" s="4"/>
      <c r="BB10035" s="4"/>
      <c r="BC10035" s="4"/>
      <c r="BD10035" s="4"/>
      <c r="BE10035" s="4"/>
      <c r="BF10035" s="4"/>
      <c r="BG10035" s="4"/>
      <c r="BH10035" s="4"/>
      <c r="BI10035" s="4"/>
      <c r="BJ10035" s="4"/>
      <c r="BK10035" s="4"/>
    </row>
    <row r="10036" spans="1:63" ht="12.75" x14ac:dyDescent="0.2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4"/>
      <c r="AX10036" s="4"/>
      <c r="AY10036" s="4"/>
      <c r="AZ10036" s="4"/>
      <c r="BA10036" s="4"/>
      <c r="BB10036" s="4"/>
      <c r="BC10036" s="4"/>
      <c r="BD10036" s="4"/>
      <c r="BE10036" s="4"/>
      <c r="BF10036" s="4"/>
      <c r="BG10036" s="4"/>
      <c r="BH10036" s="4"/>
      <c r="BI10036" s="4"/>
      <c r="BJ10036" s="4"/>
      <c r="BK10036" s="4"/>
    </row>
    <row r="10037" spans="1:63" ht="12.75" x14ac:dyDescent="0.2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4"/>
      <c r="AX10037" s="4"/>
      <c r="AY10037" s="4"/>
      <c r="AZ10037" s="4"/>
      <c r="BA10037" s="4"/>
      <c r="BB10037" s="4"/>
      <c r="BC10037" s="4"/>
      <c r="BD10037" s="4"/>
      <c r="BE10037" s="4"/>
      <c r="BF10037" s="4"/>
      <c r="BG10037" s="4"/>
      <c r="BH10037" s="4"/>
      <c r="BI10037" s="4"/>
      <c r="BJ10037" s="4"/>
      <c r="BK10037" s="4"/>
    </row>
    <row r="10038" spans="1:63" ht="12.75" x14ac:dyDescent="0.2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4"/>
      <c r="AX10038" s="4"/>
      <c r="AY10038" s="4"/>
      <c r="AZ10038" s="4"/>
      <c r="BA10038" s="4"/>
      <c r="BB10038" s="4"/>
      <c r="BC10038" s="4"/>
      <c r="BD10038" s="4"/>
      <c r="BE10038" s="4"/>
      <c r="BF10038" s="4"/>
      <c r="BG10038" s="4"/>
      <c r="BH10038" s="4"/>
      <c r="BI10038" s="4"/>
      <c r="BJ10038" s="4"/>
      <c r="BK10038" s="4"/>
    </row>
    <row r="10039" spans="1:63" ht="12.75" x14ac:dyDescent="0.2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4"/>
      <c r="AX10039" s="4"/>
      <c r="AY10039" s="4"/>
      <c r="AZ10039" s="4"/>
      <c r="BA10039" s="4"/>
      <c r="BB10039" s="4"/>
      <c r="BC10039" s="4"/>
      <c r="BD10039" s="4"/>
      <c r="BE10039" s="4"/>
      <c r="BF10039" s="4"/>
      <c r="BG10039" s="4"/>
      <c r="BH10039" s="4"/>
      <c r="BI10039" s="4"/>
      <c r="BJ10039" s="4"/>
      <c r="BK10039" s="4"/>
    </row>
    <row r="10040" spans="1:63" ht="12.75" x14ac:dyDescent="0.2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4"/>
      <c r="AX10040" s="4"/>
      <c r="AY10040" s="4"/>
      <c r="AZ10040" s="4"/>
      <c r="BA10040" s="4"/>
      <c r="BB10040" s="4"/>
      <c r="BC10040" s="4"/>
      <c r="BD10040" s="4"/>
      <c r="BE10040" s="4"/>
      <c r="BF10040" s="4"/>
      <c r="BG10040" s="4"/>
      <c r="BH10040" s="4"/>
      <c r="BI10040" s="4"/>
      <c r="BJ10040" s="4"/>
      <c r="BK10040" s="4"/>
    </row>
    <row r="10041" spans="1:63" ht="12.75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4"/>
      <c r="AX10041" s="4"/>
      <c r="AY10041" s="4"/>
      <c r="AZ10041" s="4"/>
      <c r="BA10041" s="4"/>
      <c r="BB10041" s="4"/>
      <c r="BC10041" s="4"/>
      <c r="BD10041" s="4"/>
      <c r="BE10041" s="4"/>
      <c r="BF10041" s="4"/>
      <c r="BG10041" s="4"/>
      <c r="BH10041" s="4"/>
      <c r="BI10041" s="4"/>
      <c r="BJ10041" s="4"/>
      <c r="BK10041" s="4"/>
    </row>
    <row r="10042" spans="1:63" ht="12.75" x14ac:dyDescent="0.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4"/>
      <c r="AX10042" s="4"/>
      <c r="AY10042" s="4"/>
      <c r="AZ10042" s="4"/>
      <c r="BA10042" s="4"/>
      <c r="BB10042" s="4"/>
      <c r="BC10042" s="4"/>
      <c r="BD10042" s="4"/>
      <c r="BE10042" s="4"/>
      <c r="BF10042" s="4"/>
      <c r="BG10042" s="4"/>
      <c r="BH10042" s="4"/>
      <c r="BI10042" s="4"/>
      <c r="BJ10042" s="4"/>
      <c r="BK10042" s="4"/>
    </row>
    <row r="10043" spans="1:63" ht="12.75" x14ac:dyDescent="0.2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4"/>
      <c r="AX10043" s="4"/>
      <c r="AY10043" s="4"/>
      <c r="AZ10043" s="4"/>
      <c r="BA10043" s="4"/>
      <c r="BB10043" s="4"/>
      <c r="BC10043" s="4"/>
      <c r="BD10043" s="4"/>
      <c r="BE10043" s="4"/>
      <c r="BF10043" s="4"/>
      <c r="BG10043" s="4"/>
      <c r="BH10043" s="4"/>
      <c r="BI10043" s="4"/>
      <c r="BJ10043" s="4"/>
      <c r="BK10043" s="4"/>
    </row>
    <row r="10044" spans="1:63" ht="12.75" x14ac:dyDescent="0.2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4"/>
      <c r="AX10044" s="4"/>
      <c r="AY10044" s="4"/>
      <c r="AZ10044" s="4"/>
      <c r="BA10044" s="4"/>
      <c r="BB10044" s="4"/>
      <c r="BC10044" s="4"/>
      <c r="BD10044" s="4"/>
      <c r="BE10044" s="4"/>
      <c r="BF10044" s="4"/>
      <c r="BG10044" s="4"/>
      <c r="BH10044" s="4"/>
      <c r="BI10044" s="4"/>
      <c r="BJ10044" s="4"/>
      <c r="BK10044" s="4"/>
    </row>
    <row r="10045" spans="1:63" ht="12.75" x14ac:dyDescent="0.2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4"/>
      <c r="AX10045" s="4"/>
      <c r="AY10045" s="4"/>
      <c r="AZ10045" s="4"/>
      <c r="BA10045" s="4"/>
      <c r="BB10045" s="4"/>
      <c r="BC10045" s="4"/>
      <c r="BD10045" s="4"/>
      <c r="BE10045" s="4"/>
      <c r="BF10045" s="4"/>
      <c r="BG10045" s="4"/>
      <c r="BH10045" s="4"/>
      <c r="BI10045" s="4"/>
      <c r="BJ10045" s="4"/>
      <c r="BK10045" s="4"/>
    </row>
    <row r="10046" spans="1:63" ht="12.75" x14ac:dyDescent="0.2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4"/>
      <c r="AX10046" s="4"/>
      <c r="AY10046" s="4"/>
      <c r="AZ10046" s="4"/>
      <c r="BA10046" s="4"/>
      <c r="BB10046" s="4"/>
      <c r="BC10046" s="4"/>
      <c r="BD10046" s="4"/>
      <c r="BE10046" s="4"/>
      <c r="BF10046" s="4"/>
      <c r="BG10046" s="4"/>
      <c r="BH10046" s="4"/>
      <c r="BI10046" s="4"/>
      <c r="BJ10046" s="4"/>
      <c r="BK10046" s="4"/>
    </row>
    <row r="10047" spans="1:63" ht="12.75" x14ac:dyDescent="0.2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4"/>
      <c r="AX10047" s="4"/>
      <c r="AY10047" s="4"/>
      <c r="AZ10047" s="4"/>
      <c r="BA10047" s="4"/>
      <c r="BB10047" s="4"/>
      <c r="BC10047" s="4"/>
      <c r="BD10047" s="4"/>
      <c r="BE10047" s="4"/>
      <c r="BF10047" s="4"/>
      <c r="BG10047" s="4"/>
      <c r="BH10047" s="4"/>
      <c r="BI10047" s="4"/>
      <c r="BJ10047" s="4"/>
      <c r="BK10047" s="4"/>
    </row>
    <row r="10048" spans="1:63" ht="12.75" x14ac:dyDescent="0.2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4"/>
      <c r="AX10048" s="4"/>
      <c r="AY10048" s="4"/>
      <c r="AZ10048" s="4"/>
      <c r="BA10048" s="4"/>
      <c r="BB10048" s="4"/>
      <c r="BC10048" s="4"/>
      <c r="BD10048" s="4"/>
      <c r="BE10048" s="4"/>
      <c r="BF10048" s="4"/>
      <c r="BG10048" s="4"/>
      <c r="BH10048" s="4"/>
      <c r="BI10048" s="4"/>
      <c r="BJ10048" s="4"/>
      <c r="BK10048" s="4"/>
    </row>
    <row r="10049" spans="1:63" ht="12.75" x14ac:dyDescent="0.2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4"/>
      <c r="AX10049" s="4"/>
      <c r="AY10049" s="4"/>
      <c r="AZ10049" s="4"/>
      <c r="BA10049" s="4"/>
      <c r="BB10049" s="4"/>
      <c r="BC10049" s="4"/>
      <c r="BD10049" s="4"/>
      <c r="BE10049" s="4"/>
      <c r="BF10049" s="4"/>
      <c r="BG10049" s="4"/>
      <c r="BH10049" s="4"/>
      <c r="BI10049" s="4"/>
      <c r="BJ10049" s="4"/>
      <c r="BK10049" s="4"/>
    </row>
    <row r="10050" spans="1:63" ht="12.75" x14ac:dyDescent="0.2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4"/>
      <c r="AX10050" s="4"/>
      <c r="AY10050" s="4"/>
      <c r="AZ10050" s="4"/>
      <c r="BA10050" s="4"/>
      <c r="BB10050" s="4"/>
      <c r="BC10050" s="4"/>
      <c r="BD10050" s="4"/>
      <c r="BE10050" s="4"/>
      <c r="BF10050" s="4"/>
      <c r="BG10050" s="4"/>
      <c r="BH10050" s="4"/>
      <c r="BI10050" s="4"/>
      <c r="BJ10050" s="4"/>
      <c r="BK10050" s="4"/>
    </row>
    <row r="10051" spans="1:63" ht="12.75" x14ac:dyDescent="0.2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4"/>
      <c r="AX10051" s="4"/>
      <c r="AY10051" s="4"/>
      <c r="AZ10051" s="4"/>
      <c r="BA10051" s="4"/>
      <c r="BB10051" s="4"/>
      <c r="BC10051" s="4"/>
      <c r="BD10051" s="4"/>
      <c r="BE10051" s="4"/>
      <c r="BF10051" s="4"/>
      <c r="BG10051" s="4"/>
      <c r="BH10051" s="4"/>
      <c r="BI10051" s="4"/>
      <c r="BJ10051" s="4"/>
      <c r="BK10051" s="4"/>
    </row>
    <row r="10052" spans="1:63" ht="12.75" x14ac:dyDescent="0.2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4"/>
      <c r="AX10052" s="4"/>
      <c r="AY10052" s="4"/>
      <c r="AZ10052" s="4"/>
      <c r="BA10052" s="4"/>
      <c r="BB10052" s="4"/>
      <c r="BC10052" s="4"/>
      <c r="BD10052" s="4"/>
      <c r="BE10052" s="4"/>
      <c r="BF10052" s="4"/>
      <c r="BG10052" s="4"/>
      <c r="BH10052" s="4"/>
      <c r="BI10052" s="4"/>
      <c r="BJ10052" s="4"/>
      <c r="BK10052" s="4"/>
    </row>
    <row r="10053" spans="1:63" ht="12.75" x14ac:dyDescent="0.2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4"/>
      <c r="AX10053" s="4"/>
      <c r="AY10053" s="4"/>
      <c r="AZ10053" s="4"/>
      <c r="BA10053" s="4"/>
      <c r="BB10053" s="4"/>
      <c r="BC10053" s="4"/>
      <c r="BD10053" s="4"/>
      <c r="BE10053" s="4"/>
      <c r="BF10053" s="4"/>
      <c r="BG10053" s="4"/>
      <c r="BH10053" s="4"/>
      <c r="BI10053" s="4"/>
      <c r="BJ10053" s="4"/>
      <c r="BK10053" s="4"/>
    </row>
    <row r="10054" spans="1:63" ht="12.75" x14ac:dyDescent="0.2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4"/>
      <c r="AX10054" s="4"/>
      <c r="AY10054" s="4"/>
      <c r="AZ10054" s="4"/>
      <c r="BA10054" s="4"/>
      <c r="BB10054" s="4"/>
      <c r="BC10054" s="4"/>
      <c r="BD10054" s="4"/>
      <c r="BE10054" s="4"/>
      <c r="BF10054" s="4"/>
      <c r="BG10054" s="4"/>
      <c r="BH10054" s="4"/>
      <c r="BI10054" s="4"/>
      <c r="BJ10054" s="4"/>
      <c r="BK10054" s="4"/>
    </row>
    <row r="10055" spans="1:63" ht="12.75" x14ac:dyDescent="0.2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4"/>
      <c r="AX10055" s="4"/>
      <c r="AY10055" s="4"/>
      <c r="AZ10055" s="4"/>
      <c r="BA10055" s="4"/>
      <c r="BB10055" s="4"/>
      <c r="BC10055" s="4"/>
      <c r="BD10055" s="4"/>
      <c r="BE10055" s="4"/>
      <c r="BF10055" s="4"/>
      <c r="BG10055" s="4"/>
      <c r="BH10055" s="4"/>
      <c r="BI10055" s="4"/>
      <c r="BJ10055" s="4"/>
      <c r="BK10055" s="4"/>
    </row>
    <row r="10056" spans="1:63" ht="12.75" x14ac:dyDescent="0.2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4"/>
      <c r="AX10056" s="4"/>
      <c r="AY10056" s="4"/>
      <c r="AZ10056" s="4"/>
      <c r="BA10056" s="4"/>
      <c r="BB10056" s="4"/>
      <c r="BC10056" s="4"/>
      <c r="BD10056" s="4"/>
      <c r="BE10056" s="4"/>
      <c r="BF10056" s="4"/>
      <c r="BG10056" s="4"/>
      <c r="BH10056" s="4"/>
      <c r="BI10056" s="4"/>
      <c r="BJ10056" s="4"/>
      <c r="BK10056" s="4"/>
    </row>
    <row r="10057" spans="1:63" ht="12.75" x14ac:dyDescent="0.2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4"/>
      <c r="AX10057" s="4"/>
      <c r="AY10057" s="4"/>
      <c r="AZ10057" s="4"/>
      <c r="BA10057" s="4"/>
      <c r="BB10057" s="4"/>
      <c r="BC10057" s="4"/>
      <c r="BD10057" s="4"/>
      <c r="BE10057" s="4"/>
      <c r="BF10057" s="4"/>
      <c r="BG10057" s="4"/>
      <c r="BH10057" s="4"/>
      <c r="BI10057" s="4"/>
      <c r="BJ10057" s="4"/>
      <c r="BK10057" s="4"/>
    </row>
    <row r="10058" spans="1:63" ht="12.75" x14ac:dyDescent="0.2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4"/>
      <c r="AX10058" s="4"/>
      <c r="AY10058" s="4"/>
      <c r="AZ10058" s="4"/>
      <c r="BA10058" s="4"/>
      <c r="BB10058" s="4"/>
      <c r="BC10058" s="4"/>
      <c r="BD10058" s="4"/>
      <c r="BE10058" s="4"/>
      <c r="BF10058" s="4"/>
      <c r="BG10058" s="4"/>
      <c r="BH10058" s="4"/>
      <c r="BI10058" s="4"/>
      <c r="BJ10058" s="4"/>
      <c r="BK10058" s="4"/>
    </row>
    <row r="10059" spans="1:63" ht="12.75" x14ac:dyDescent="0.2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4"/>
      <c r="AX10059" s="4"/>
      <c r="AY10059" s="4"/>
      <c r="AZ10059" s="4"/>
      <c r="BA10059" s="4"/>
      <c r="BB10059" s="4"/>
      <c r="BC10059" s="4"/>
      <c r="BD10059" s="4"/>
      <c r="BE10059" s="4"/>
      <c r="BF10059" s="4"/>
      <c r="BG10059" s="4"/>
      <c r="BH10059" s="4"/>
      <c r="BI10059" s="4"/>
      <c r="BJ10059" s="4"/>
      <c r="BK10059" s="4"/>
    </row>
    <row r="10060" spans="1:63" ht="12.75" x14ac:dyDescent="0.2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4"/>
      <c r="AX10060" s="4"/>
      <c r="AY10060" s="4"/>
      <c r="AZ10060" s="4"/>
      <c r="BA10060" s="4"/>
      <c r="BB10060" s="4"/>
      <c r="BC10060" s="4"/>
      <c r="BD10060" s="4"/>
      <c r="BE10060" s="4"/>
      <c r="BF10060" s="4"/>
      <c r="BG10060" s="4"/>
      <c r="BH10060" s="4"/>
      <c r="BI10060" s="4"/>
      <c r="BJ10060" s="4"/>
      <c r="BK10060" s="4"/>
    </row>
    <row r="10061" spans="1:63" ht="12.75" x14ac:dyDescent="0.2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4"/>
      <c r="AX10061" s="4"/>
      <c r="AY10061" s="4"/>
      <c r="AZ10061" s="4"/>
      <c r="BA10061" s="4"/>
      <c r="BB10061" s="4"/>
      <c r="BC10061" s="4"/>
      <c r="BD10061" s="4"/>
      <c r="BE10061" s="4"/>
      <c r="BF10061" s="4"/>
      <c r="BG10061" s="4"/>
      <c r="BH10061" s="4"/>
      <c r="BI10061" s="4"/>
      <c r="BJ10061" s="4"/>
      <c r="BK10061" s="4"/>
    </row>
    <row r="10062" spans="1:63" ht="12.75" x14ac:dyDescent="0.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4"/>
      <c r="AX10062" s="4"/>
      <c r="AY10062" s="4"/>
      <c r="AZ10062" s="4"/>
      <c r="BA10062" s="4"/>
      <c r="BB10062" s="4"/>
      <c r="BC10062" s="4"/>
      <c r="BD10062" s="4"/>
      <c r="BE10062" s="4"/>
      <c r="BF10062" s="4"/>
      <c r="BG10062" s="4"/>
      <c r="BH10062" s="4"/>
      <c r="BI10062" s="4"/>
      <c r="BJ10062" s="4"/>
      <c r="BK10062" s="4"/>
    </row>
    <row r="10063" spans="1:63" ht="12.75" x14ac:dyDescent="0.2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4"/>
      <c r="AX10063" s="4"/>
      <c r="AY10063" s="4"/>
      <c r="AZ10063" s="4"/>
      <c r="BA10063" s="4"/>
      <c r="BB10063" s="4"/>
      <c r="BC10063" s="4"/>
      <c r="BD10063" s="4"/>
      <c r="BE10063" s="4"/>
      <c r="BF10063" s="4"/>
      <c r="BG10063" s="4"/>
      <c r="BH10063" s="4"/>
      <c r="BI10063" s="4"/>
      <c r="BJ10063" s="4"/>
      <c r="BK10063" s="4"/>
    </row>
    <row r="10064" spans="1:63" ht="12.75" x14ac:dyDescent="0.2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4"/>
      <c r="AX10064" s="4"/>
      <c r="AY10064" s="4"/>
      <c r="AZ10064" s="4"/>
      <c r="BA10064" s="4"/>
      <c r="BB10064" s="4"/>
      <c r="BC10064" s="4"/>
      <c r="BD10064" s="4"/>
      <c r="BE10064" s="4"/>
      <c r="BF10064" s="4"/>
      <c r="BG10064" s="4"/>
      <c r="BH10064" s="4"/>
      <c r="BI10064" s="4"/>
      <c r="BJ10064" s="4"/>
      <c r="BK10064" s="4"/>
    </row>
    <row r="10065" spans="1:63" ht="12.75" x14ac:dyDescent="0.2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4"/>
      <c r="AX10065" s="4"/>
      <c r="AY10065" s="4"/>
      <c r="AZ10065" s="4"/>
      <c r="BA10065" s="4"/>
      <c r="BB10065" s="4"/>
      <c r="BC10065" s="4"/>
      <c r="BD10065" s="4"/>
      <c r="BE10065" s="4"/>
      <c r="BF10065" s="4"/>
      <c r="BG10065" s="4"/>
      <c r="BH10065" s="4"/>
      <c r="BI10065" s="4"/>
      <c r="BJ10065" s="4"/>
      <c r="BK10065" s="4"/>
    </row>
    <row r="10066" spans="1:63" ht="12.75" x14ac:dyDescent="0.2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4"/>
      <c r="AX10066" s="4"/>
      <c r="AY10066" s="4"/>
      <c r="AZ10066" s="4"/>
      <c r="BA10066" s="4"/>
      <c r="BB10066" s="4"/>
      <c r="BC10066" s="4"/>
      <c r="BD10066" s="4"/>
      <c r="BE10066" s="4"/>
      <c r="BF10066" s="4"/>
      <c r="BG10066" s="4"/>
      <c r="BH10066" s="4"/>
      <c r="BI10066" s="4"/>
      <c r="BJ10066" s="4"/>
      <c r="BK10066" s="4"/>
    </row>
    <row r="10067" spans="1:63" ht="12.75" x14ac:dyDescent="0.2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4"/>
      <c r="AX10067" s="4"/>
      <c r="AY10067" s="4"/>
      <c r="AZ10067" s="4"/>
      <c r="BA10067" s="4"/>
      <c r="BB10067" s="4"/>
      <c r="BC10067" s="4"/>
      <c r="BD10067" s="4"/>
      <c r="BE10067" s="4"/>
      <c r="BF10067" s="4"/>
      <c r="BG10067" s="4"/>
      <c r="BH10067" s="4"/>
      <c r="BI10067" s="4"/>
      <c r="BJ10067" s="4"/>
      <c r="BK10067" s="4"/>
    </row>
    <row r="10068" spans="1:63" ht="12.75" x14ac:dyDescent="0.2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4"/>
      <c r="AX10068" s="4"/>
      <c r="AY10068" s="4"/>
      <c r="AZ10068" s="4"/>
      <c r="BA10068" s="4"/>
      <c r="BB10068" s="4"/>
      <c r="BC10068" s="4"/>
      <c r="BD10068" s="4"/>
      <c r="BE10068" s="4"/>
      <c r="BF10068" s="4"/>
      <c r="BG10068" s="4"/>
      <c r="BH10068" s="4"/>
      <c r="BI10068" s="4"/>
      <c r="BJ10068" s="4"/>
      <c r="BK10068" s="4"/>
    </row>
    <row r="10069" spans="1:63" ht="12.75" x14ac:dyDescent="0.2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4"/>
      <c r="AX10069" s="4"/>
      <c r="AY10069" s="4"/>
      <c r="AZ10069" s="4"/>
      <c r="BA10069" s="4"/>
      <c r="BB10069" s="4"/>
      <c r="BC10069" s="4"/>
      <c r="BD10069" s="4"/>
      <c r="BE10069" s="4"/>
      <c r="BF10069" s="4"/>
      <c r="BG10069" s="4"/>
      <c r="BH10069" s="4"/>
      <c r="BI10069" s="4"/>
      <c r="BJ10069" s="4"/>
      <c r="BK10069" s="4"/>
    </row>
    <row r="10070" spans="1:63" ht="12.75" x14ac:dyDescent="0.2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4"/>
      <c r="AX10070" s="4"/>
      <c r="AY10070" s="4"/>
      <c r="AZ10070" s="4"/>
      <c r="BA10070" s="4"/>
      <c r="BB10070" s="4"/>
      <c r="BC10070" s="4"/>
      <c r="BD10070" s="4"/>
      <c r="BE10070" s="4"/>
      <c r="BF10070" s="4"/>
      <c r="BG10070" s="4"/>
      <c r="BH10070" s="4"/>
      <c r="BI10070" s="4"/>
      <c r="BJ10070" s="4"/>
      <c r="BK10070" s="4"/>
    </row>
    <row r="10071" spans="1:63" ht="12.75" x14ac:dyDescent="0.2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4"/>
      <c r="AX10071" s="4"/>
      <c r="AY10071" s="4"/>
      <c r="AZ10071" s="4"/>
      <c r="BA10071" s="4"/>
      <c r="BB10071" s="4"/>
      <c r="BC10071" s="4"/>
      <c r="BD10071" s="4"/>
      <c r="BE10071" s="4"/>
      <c r="BF10071" s="4"/>
      <c r="BG10071" s="4"/>
      <c r="BH10071" s="4"/>
      <c r="BI10071" s="4"/>
      <c r="BJ10071" s="4"/>
      <c r="BK10071" s="4"/>
    </row>
    <row r="10072" spans="1:63" ht="12.75" x14ac:dyDescent="0.2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4"/>
      <c r="AX10072" s="4"/>
      <c r="AY10072" s="4"/>
      <c r="AZ10072" s="4"/>
      <c r="BA10072" s="4"/>
      <c r="BB10072" s="4"/>
      <c r="BC10072" s="4"/>
      <c r="BD10072" s="4"/>
      <c r="BE10072" s="4"/>
      <c r="BF10072" s="4"/>
      <c r="BG10072" s="4"/>
      <c r="BH10072" s="4"/>
      <c r="BI10072" s="4"/>
      <c r="BJ10072" s="4"/>
      <c r="BK10072" s="4"/>
    </row>
    <row r="10073" spans="1:63" ht="12.75" x14ac:dyDescent="0.2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4"/>
      <c r="AX10073" s="4"/>
      <c r="AY10073" s="4"/>
      <c r="AZ10073" s="4"/>
      <c r="BA10073" s="4"/>
      <c r="BB10073" s="4"/>
      <c r="BC10073" s="4"/>
      <c r="BD10073" s="4"/>
      <c r="BE10073" s="4"/>
      <c r="BF10073" s="4"/>
      <c r="BG10073" s="4"/>
      <c r="BH10073" s="4"/>
      <c r="BI10073" s="4"/>
      <c r="BJ10073" s="4"/>
      <c r="BK10073" s="4"/>
    </row>
    <row r="10074" spans="1:63" ht="12.75" x14ac:dyDescent="0.2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4"/>
      <c r="AX10074" s="4"/>
      <c r="AY10074" s="4"/>
      <c r="AZ10074" s="4"/>
      <c r="BA10074" s="4"/>
      <c r="BB10074" s="4"/>
      <c r="BC10074" s="4"/>
      <c r="BD10074" s="4"/>
      <c r="BE10074" s="4"/>
      <c r="BF10074" s="4"/>
      <c r="BG10074" s="4"/>
      <c r="BH10074" s="4"/>
      <c r="BI10074" s="4"/>
      <c r="BJ10074" s="4"/>
      <c r="BK10074" s="4"/>
    </row>
    <row r="10075" spans="1:63" ht="12.75" x14ac:dyDescent="0.2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4"/>
      <c r="AX10075" s="4"/>
      <c r="AY10075" s="4"/>
      <c r="AZ10075" s="4"/>
      <c r="BA10075" s="4"/>
      <c r="BB10075" s="4"/>
      <c r="BC10075" s="4"/>
      <c r="BD10075" s="4"/>
      <c r="BE10075" s="4"/>
      <c r="BF10075" s="4"/>
      <c r="BG10075" s="4"/>
      <c r="BH10075" s="4"/>
      <c r="BI10075" s="4"/>
      <c r="BJ10075" s="4"/>
      <c r="BK10075" s="4"/>
    </row>
    <row r="10076" spans="1:63" ht="12.75" x14ac:dyDescent="0.2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4"/>
      <c r="AX10076" s="4"/>
      <c r="AY10076" s="4"/>
      <c r="AZ10076" s="4"/>
      <c r="BA10076" s="4"/>
      <c r="BB10076" s="4"/>
      <c r="BC10076" s="4"/>
      <c r="BD10076" s="4"/>
      <c r="BE10076" s="4"/>
      <c r="BF10076" s="4"/>
      <c r="BG10076" s="4"/>
      <c r="BH10076" s="4"/>
      <c r="BI10076" s="4"/>
      <c r="BJ10076" s="4"/>
      <c r="BK10076" s="4"/>
    </row>
    <row r="10077" spans="1:63" ht="12.75" x14ac:dyDescent="0.2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4"/>
      <c r="AX10077" s="4"/>
      <c r="AY10077" s="4"/>
      <c r="AZ10077" s="4"/>
      <c r="BA10077" s="4"/>
      <c r="BB10077" s="4"/>
      <c r="BC10077" s="4"/>
      <c r="BD10077" s="4"/>
      <c r="BE10077" s="4"/>
      <c r="BF10077" s="4"/>
      <c r="BG10077" s="4"/>
      <c r="BH10077" s="4"/>
      <c r="BI10077" s="4"/>
      <c r="BJ10077" s="4"/>
      <c r="BK10077" s="4"/>
    </row>
    <row r="10078" spans="1:63" ht="12.75" x14ac:dyDescent="0.2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4"/>
      <c r="AX10078" s="4"/>
      <c r="AY10078" s="4"/>
      <c r="AZ10078" s="4"/>
      <c r="BA10078" s="4"/>
      <c r="BB10078" s="4"/>
      <c r="BC10078" s="4"/>
      <c r="BD10078" s="4"/>
      <c r="BE10078" s="4"/>
      <c r="BF10078" s="4"/>
      <c r="BG10078" s="4"/>
      <c r="BH10078" s="4"/>
      <c r="BI10078" s="4"/>
      <c r="BJ10078" s="4"/>
      <c r="BK10078" s="4"/>
    </row>
    <row r="10079" spans="1:63" ht="12.75" x14ac:dyDescent="0.2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4"/>
      <c r="AX10079" s="4"/>
      <c r="AY10079" s="4"/>
      <c r="AZ10079" s="4"/>
      <c r="BA10079" s="4"/>
      <c r="BB10079" s="4"/>
      <c r="BC10079" s="4"/>
      <c r="BD10079" s="4"/>
      <c r="BE10079" s="4"/>
      <c r="BF10079" s="4"/>
      <c r="BG10079" s="4"/>
      <c r="BH10079" s="4"/>
      <c r="BI10079" s="4"/>
      <c r="BJ10079" s="4"/>
      <c r="BK10079" s="4"/>
    </row>
    <row r="10080" spans="1:63" ht="12.75" x14ac:dyDescent="0.2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4"/>
      <c r="AX10080" s="4"/>
      <c r="AY10080" s="4"/>
      <c r="AZ10080" s="4"/>
      <c r="BA10080" s="4"/>
      <c r="BB10080" s="4"/>
      <c r="BC10080" s="4"/>
      <c r="BD10080" s="4"/>
      <c r="BE10080" s="4"/>
      <c r="BF10080" s="4"/>
      <c r="BG10080" s="4"/>
      <c r="BH10080" s="4"/>
      <c r="BI10080" s="4"/>
      <c r="BJ10080" s="4"/>
      <c r="BK10080" s="4"/>
    </row>
    <row r="10081" spans="1:63" ht="12.75" x14ac:dyDescent="0.2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4"/>
      <c r="AX10081" s="4"/>
      <c r="AY10081" s="4"/>
      <c r="AZ10081" s="4"/>
      <c r="BA10081" s="4"/>
      <c r="BB10081" s="4"/>
      <c r="BC10081" s="4"/>
      <c r="BD10081" s="4"/>
      <c r="BE10081" s="4"/>
      <c r="BF10081" s="4"/>
      <c r="BG10081" s="4"/>
      <c r="BH10081" s="4"/>
      <c r="BI10081" s="4"/>
      <c r="BJ10081" s="4"/>
      <c r="BK10081" s="4"/>
    </row>
    <row r="10082" spans="1:63" ht="12.75" x14ac:dyDescent="0.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4"/>
      <c r="AX10082" s="4"/>
      <c r="AY10082" s="4"/>
      <c r="AZ10082" s="4"/>
      <c r="BA10082" s="4"/>
      <c r="BB10082" s="4"/>
      <c r="BC10082" s="4"/>
      <c r="BD10082" s="4"/>
      <c r="BE10082" s="4"/>
      <c r="BF10082" s="4"/>
      <c r="BG10082" s="4"/>
      <c r="BH10082" s="4"/>
      <c r="BI10082" s="4"/>
      <c r="BJ10082" s="4"/>
      <c r="BK10082" s="4"/>
    </row>
    <row r="10083" spans="1:63" ht="12.75" x14ac:dyDescent="0.2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4"/>
      <c r="AX10083" s="4"/>
      <c r="AY10083" s="4"/>
      <c r="AZ10083" s="4"/>
      <c r="BA10083" s="4"/>
      <c r="BB10083" s="4"/>
      <c r="BC10083" s="4"/>
      <c r="BD10083" s="4"/>
      <c r="BE10083" s="4"/>
      <c r="BF10083" s="4"/>
      <c r="BG10083" s="4"/>
      <c r="BH10083" s="4"/>
      <c r="BI10083" s="4"/>
      <c r="BJ10083" s="4"/>
      <c r="BK10083" s="4"/>
    </row>
    <row r="10084" spans="1:63" ht="12.75" x14ac:dyDescent="0.2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4"/>
      <c r="AX10084" s="4"/>
      <c r="AY10084" s="4"/>
      <c r="AZ10084" s="4"/>
      <c r="BA10084" s="4"/>
      <c r="BB10084" s="4"/>
      <c r="BC10084" s="4"/>
      <c r="BD10084" s="4"/>
      <c r="BE10084" s="4"/>
      <c r="BF10084" s="4"/>
      <c r="BG10084" s="4"/>
      <c r="BH10084" s="4"/>
      <c r="BI10084" s="4"/>
      <c r="BJ10084" s="4"/>
      <c r="BK10084" s="4"/>
    </row>
    <row r="10085" spans="1:63" ht="12.75" x14ac:dyDescent="0.2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4"/>
      <c r="AX10085" s="4"/>
      <c r="AY10085" s="4"/>
      <c r="AZ10085" s="4"/>
      <c r="BA10085" s="4"/>
      <c r="BB10085" s="4"/>
      <c r="BC10085" s="4"/>
      <c r="BD10085" s="4"/>
      <c r="BE10085" s="4"/>
      <c r="BF10085" s="4"/>
      <c r="BG10085" s="4"/>
      <c r="BH10085" s="4"/>
      <c r="BI10085" s="4"/>
      <c r="BJ10085" s="4"/>
      <c r="BK10085" s="4"/>
    </row>
    <row r="10086" spans="1:63" ht="12.75" x14ac:dyDescent="0.2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4"/>
      <c r="AX10086" s="4"/>
      <c r="AY10086" s="4"/>
      <c r="AZ10086" s="4"/>
      <c r="BA10086" s="4"/>
      <c r="BB10086" s="4"/>
      <c r="BC10086" s="4"/>
      <c r="BD10086" s="4"/>
      <c r="BE10086" s="4"/>
      <c r="BF10086" s="4"/>
      <c r="BG10086" s="4"/>
      <c r="BH10086" s="4"/>
      <c r="BI10086" s="4"/>
      <c r="BJ10086" s="4"/>
      <c r="BK10086" s="4"/>
    </row>
    <row r="10087" spans="1:63" ht="12.75" x14ac:dyDescent="0.2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4"/>
      <c r="AX10087" s="4"/>
      <c r="AY10087" s="4"/>
      <c r="AZ10087" s="4"/>
      <c r="BA10087" s="4"/>
      <c r="BB10087" s="4"/>
      <c r="BC10087" s="4"/>
      <c r="BD10087" s="4"/>
      <c r="BE10087" s="4"/>
      <c r="BF10087" s="4"/>
      <c r="BG10087" s="4"/>
      <c r="BH10087" s="4"/>
      <c r="BI10087" s="4"/>
      <c r="BJ10087" s="4"/>
      <c r="BK10087" s="4"/>
    </row>
    <row r="10088" spans="1:63" ht="12.75" x14ac:dyDescent="0.2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4"/>
      <c r="AX10088" s="4"/>
      <c r="AY10088" s="4"/>
      <c r="AZ10088" s="4"/>
      <c r="BA10088" s="4"/>
      <c r="BB10088" s="4"/>
      <c r="BC10088" s="4"/>
      <c r="BD10088" s="4"/>
      <c r="BE10088" s="4"/>
      <c r="BF10088" s="4"/>
      <c r="BG10088" s="4"/>
      <c r="BH10088" s="4"/>
      <c r="BI10088" s="4"/>
      <c r="BJ10088" s="4"/>
      <c r="BK10088" s="4"/>
    </row>
    <row r="10089" spans="1:63" ht="12.75" x14ac:dyDescent="0.2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4"/>
      <c r="AX10089" s="4"/>
      <c r="AY10089" s="4"/>
      <c r="AZ10089" s="4"/>
      <c r="BA10089" s="4"/>
      <c r="BB10089" s="4"/>
      <c r="BC10089" s="4"/>
      <c r="BD10089" s="4"/>
      <c r="BE10089" s="4"/>
      <c r="BF10089" s="4"/>
      <c r="BG10089" s="4"/>
      <c r="BH10089" s="4"/>
      <c r="BI10089" s="4"/>
      <c r="BJ10089" s="4"/>
      <c r="BK10089" s="4"/>
    </row>
    <row r="10090" spans="1:63" ht="12.75" x14ac:dyDescent="0.2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4"/>
      <c r="AX10090" s="4"/>
      <c r="AY10090" s="4"/>
      <c r="AZ10090" s="4"/>
      <c r="BA10090" s="4"/>
      <c r="BB10090" s="4"/>
      <c r="BC10090" s="4"/>
      <c r="BD10090" s="4"/>
      <c r="BE10090" s="4"/>
      <c r="BF10090" s="4"/>
      <c r="BG10090" s="4"/>
      <c r="BH10090" s="4"/>
      <c r="BI10090" s="4"/>
      <c r="BJ10090" s="4"/>
      <c r="BK10090" s="4"/>
    </row>
    <row r="10091" spans="1:63" ht="12.75" x14ac:dyDescent="0.2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4"/>
      <c r="AX10091" s="4"/>
      <c r="AY10091" s="4"/>
      <c r="AZ10091" s="4"/>
      <c r="BA10091" s="4"/>
      <c r="BB10091" s="4"/>
      <c r="BC10091" s="4"/>
      <c r="BD10091" s="4"/>
      <c r="BE10091" s="4"/>
      <c r="BF10091" s="4"/>
      <c r="BG10091" s="4"/>
      <c r="BH10091" s="4"/>
      <c r="BI10091" s="4"/>
      <c r="BJ10091" s="4"/>
      <c r="BK10091" s="4"/>
    </row>
    <row r="10092" spans="1:63" ht="12.75" x14ac:dyDescent="0.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4"/>
      <c r="AX10092" s="4"/>
      <c r="AY10092" s="4"/>
      <c r="AZ10092" s="4"/>
      <c r="BA10092" s="4"/>
      <c r="BB10092" s="4"/>
      <c r="BC10092" s="4"/>
      <c r="BD10092" s="4"/>
      <c r="BE10092" s="4"/>
      <c r="BF10092" s="4"/>
      <c r="BG10092" s="4"/>
      <c r="BH10092" s="4"/>
      <c r="BI10092" s="4"/>
      <c r="BJ10092" s="4"/>
      <c r="BK10092" s="4"/>
    </row>
    <row r="10093" spans="1:63" ht="12.75" x14ac:dyDescent="0.2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4"/>
      <c r="AX10093" s="4"/>
      <c r="AY10093" s="4"/>
      <c r="AZ10093" s="4"/>
      <c r="BA10093" s="4"/>
      <c r="BB10093" s="4"/>
      <c r="BC10093" s="4"/>
      <c r="BD10093" s="4"/>
      <c r="BE10093" s="4"/>
      <c r="BF10093" s="4"/>
      <c r="BG10093" s="4"/>
      <c r="BH10093" s="4"/>
      <c r="BI10093" s="4"/>
      <c r="BJ10093" s="4"/>
      <c r="BK10093" s="4"/>
    </row>
    <row r="10094" spans="1:63" ht="12.75" x14ac:dyDescent="0.2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4"/>
      <c r="AX10094" s="4"/>
      <c r="AY10094" s="4"/>
      <c r="AZ10094" s="4"/>
      <c r="BA10094" s="4"/>
      <c r="BB10094" s="4"/>
      <c r="BC10094" s="4"/>
      <c r="BD10094" s="4"/>
      <c r="BE10094" s="4"/>
      <c r="BF10094" s="4"/>
      <c r="BG10094" s="4"/>
      <c r="BH10094" s="4"/>
      <c r="BI10094" s="4"/>
      <c r="BJ10094" s="4"/>
      <c r="BK10094" s="4"/>
    </row>
    <row r="10095" spans="1:63" ht="12.75" x14ac:dyDescent="0.2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4"/>
      <c r="AX10095" s="4"/>
      <c r="AY10095" s="4"/>
      <c r="AZ10095" s="4"/>
      <c r="BA10095" s="4"/>
      <c r="BB10095" s="4"/>
      <c r="BC10095" s="4"/>
      <c r="BD10095" s="4"/>
      <c r="BE10095" s="4"/>
      <c r="BF10095" s="4"/>
      <c r="BG10095" s="4"/>
      <c r="BH10095" s="4"/>
      <c r="BI10095" s="4"/>
      <c r="BJ10095" s="4"/>
      <c r="BK10095" s="4"/>
    </row>
    <row r="10096" spans="1:63" ht="12.75" x14ac:dyDescent="0.2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4"/>
      <c r="AX10096" s="4"/>
      <c r="AY10096" s="4"/>
      <c r="AZ10096" s="4"/>
      <c r="BA10096" s="4"/>
      <c r="BB10096" s="4"/>
      <c r="BC10096" s="4"/>
      <c r="BD10096" s="4"/>
      <c r="BE10096" s="4"/>
      <c r="BF10096" s="4"/>
      <c r="BG10096" s="4"/>
      <c r="BH10096" s="4"/>
      <c r="BI10096" s="4"/>
      <c r="BJ10096" s="4"/>
      <c r="BK10096" s="4"/>
    </row>
    <row r="10097" spans="1:63" ht="12.75" x14ac:dyDescent="0.2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4"/>
      <c r="AX10097" s="4"/>
      <c r="AY10097" s="4"/>
      <c r="AZ10097" s="4"/>
      <c r="BA10097" s="4"/>
      <c r="BB10097" s="4"/>
      <c r="BC10097" s="4"/>
      <c r="BD10097" s="4"/>
      <c r="BE10097" s="4"/>
      <c r="BF10097" s="4"/>
      <c r="BG10097" s="4"/>
      <c r="BH10097" s="4"/>
      <c r="BI10097" s="4"/>
      <c r="BJ10097" s="4"/>
      <c r="BK10097" s="4"/>
    </row>
    <row r="10098" spans="1:63" ht="12.75" x14ac:dyDescent="0.2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4"/>
      <c r="AX10098" s="4"/>
      <c r="AY10098" s="4"/>
      <c r="AZ10098" s="4"/>
      <c r="BA10098" s="4"/>
      <c r="BB10098" s="4"/>
      <c r="BC10098" s="4"/>
      <c r="BD10098" s="4"/>
      <c r="BE10098" s="4"/>
      <c r="BF10098" s="4"/>
      <c r="BG10098" s="4"/>
      <c r="BH10098" s="4"/>
      <c r="BI10098" s="4"/>
      <c r="BJ10098" s="4"/>
      <c r="BK10098" s="4"/>
    </row>
    <row r="10099" spans="1:63" ht="12.75" x14ac:dyDescent="0.2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4"/>
      <c r="AX10099" s="4"/>
      <c r="AY10099" s="4"/>
      <c r="AZ10099" s="4"/>
      <c r="BA10099" s="4"/>
      <c r="BB10099" s="4"/>
      <c r="BC10099" s="4"/>
      <c r="BD10099" s="4"/>
      <c r="BE10099" s="4"/>
      <c r="BF10099" s="4"/>
      <c r="BG10099" s="4"/>
      <c r="BH10099" s="4"/>
      <c r="BI10099" s="4"/>
      <c r="BJ10099" s="4"/>
      <c r="BK10099" s="4"/>
    </row>
    <row r="10100" spans="1:63" ht="12.75" x14ac:dyDescent="0.2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4"/>
      <c r="AX10100" s="4"/>
      <c r="AY10100" s="4"/>
      <c r="AZ10100" s="4"/>
      <c r="BA10100" s="4"/>
      <c r="BB10100" s="4"/>
      <c r="BC10100" s="4"/>
      <c r="BD10100" s="4"/>
      <c r="BE10100" s="4"/>
      <c r="BF10100" s="4"/>
      <c r="BG10100" s="4"/>
      <c r="BH10100" s="4"/>
      <c r="BI10100" s="4"/>
      <c r="BJ10100" s="4"/>
      <c r="BK10100" s="4"/>
    </row>
    <row r="10101" spans="1:63" ht="12.75" x14ac:dyDescent="0.2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4"/>
      <c r="AX10101" s="4"/>
      <c r="AY10101" s="4"/>
      <c r="AZ10101" s="4"/>
      <c r="BA10101" s="4"/>
      <c r="BB10101" s="4"/>
      <c r="BC10101" s="4"/>
      <c r="BD10101" s="4"/>
      <c r="BE10101" s="4"/>
      <c r="BF10101" s="4"/>
      <c r="BG10101" s="4"/>
      <c r="BH10101" s="4"/>
      <c r="BI10101" s="4"/>
      <c r="BJ10101" s="4"/>
      <c r="BK10101" s="4"/>
    </row>
    <row r="10102" spans="1:63" ht="12.75" x14ac:dyDescent="0.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4"/>
      <c r="AX10102" s="4"/>
      <c r="AY10102" s="4"/>
      <c r="AZ10102" s="4"/>
      <c r="BA10102" s="4"/>
      <c r="BB10102" s="4"/>
      <c r="BC10102" s="4"/>
      <c r="BD10102" s="4"/>
      <c r="BE10102" s="4"/>
      <c r="BF10102" s="4"/>
      <c r="BG10102" s="4"/>
      <c r="BH10102" s="4"/>
      <c r="BI10102" s="4"/>
      <c r="BJ10102" s="4"/>
      <c r="BK10102" s="4"/>
    </row>
    <row r="10103" spans="1:63" ht="12.75" x14ac:dyDescent="0.2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4"/>
      <c r="AX10103" s="4"/>
      <c r="AY10103" s="4"/>
      <c r="AZ10103" s="4"/>
      <c r="BA10103" s="4"/>
      <c r="BB10103" s="4"/>
      <c r="BC10103" s="4"/>
      <c r="BD10103" s="4"/>
      <c r="BE10103" s="4"/>
      <c r="BF10103" s="4"/>
      <c r="BG10103" s="4"/>
      <c r="BH10103" s="4"/>
      <c r="BI10103" s="4"/>
      <c r="BJ10103" s="4"/>
      <c r="BK10103" s="4"/>
    </row>
    <row r="10104" spans="1:63" ht="12.75" x14ac:dyDescent="0.2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4"/>
      <c r="AX10104" s="4"/>
      <c r="AY10104" s="4"/>
      <c r="AZ10104" s="4"/>
      <c r="BA10104" s="4"/>
      <c r="BB10104" s="4"/>
      <c r="BC10104" s="4"/>
      <c r="BD10104" s="4"/>
      <c r="BE10104" s="4"/>
      <c r="BF10104" s="4"/>
      <c r="BG10104" s="4"/>
      <c r="BH10104" s="4"/>
      <c r="BI10104" s="4"/>
      <c r="BJ10104" s="4"/>
      <c r="BK10104" s="4"/>
    </row>
    <row r="10105" spans="1:63" ht="12.75" x14ac:dyDescent="0.2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4"/>
      <c r="AX10105" s="4"/>
      <c r="AY10105" s="4"/>
      <c r="AZ10105" s="4"/>
      <c r="BA10105" s="4"/>
      <c r="BB10105" s="4"/>
      <c r="BC10105" s="4"/>
      <c r="BD10105" s="4"/>
      <c r="BE10105" s="4"/>
      <c r="BF10105" s="4"/>
      <c r="BG10105" s="4"/>
      <c r="BH10105" s="4"/>
      <c r="BI10105" s="4"/>
      <c r="BJ10105" s="4"/>
      <c r="BK10105" s="4"/>
    </row>
    <row r="10106" spans="1:63" ht="12.75" x14ac:dyDescent="0.2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4"/>
      <c r="AX10106" s="4"/>
      <c r="AY10106" s="4"/>
      <c r="AZ10106" s="4"/>
      <c r="BA10106" s="4"/>
      <c r="BB10106" s="4"/>
      <c r="BC10106" s="4"/>
      <c r="BD10106" s="4"/>
      <c r="BE10106" s="4"/>
      <c r="BF10106" s="4"/>
      <c r="BG10106" s="4"/>
      <c r="BH10106" s="4"/>
      <c r="BI10106" s="4"/>
      <c r="BJ10106" s="4"/>
      <c r="BK10106" s="4"/>
    </row>
    <row r="10107" spans="1:63" ht="12.75" x14ac:dyDescent="0.2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4"/>
      <c r="AX10107" s="4"/>
      <c r="AY10107" s="4"/>
      <c r="AZ10107" s="4"/>
      <c r="BA10107" s="4"/>
      <c r="BB10107" s="4"/>
      <c r="BC10107" s="4"/>
      <c r="BD10107" s="4"/>
      <c r="BE10107" s="4"/>
      <c r="BF10107" s="4"/>
      <c r="BG10107" s="4"/>
      <c r="BH10107" s="4"/>
      <c r="BI10107" s="4"/>
      <c r="BJ10107" s="4"/>
      <c r="BK10107" s="4"/>
    </row>
    <row r="10108" spans="1:63" ht="12.75" x14ac:dyDescent="0.2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4"/>
      <c r="AX10108" s="4"/>
      <c r="AY10108" s="4"/>
      <c r="AZ10108" s="4"/>
      <c r="BA10108" s="4"/>
      <c r="BB10108" s="4"/>
      <c r="BC10108" s="4"/>
      <c r="BD10108" s="4"/>
      <c r="BE10108" s="4"/>
      <c r="BF10108" s="4"/>
      <c r="BG10108" s="4"/>
      <c r="BH10108" s="4"/>
      <c r="BI10108" s="4"/>
      <c r="BJ10108" s="4"/>
      <c r="BK10108" s="4"/>
    </row>
    <row r="10109" spans="1:63" ht="12.75" x14ac:dyDescent="0.2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4"/>
      <c r="AX10109" s="4"/>
      <c r="AY10109" s="4"/>
      <c r="AZ10109" s="4"/>
      <c r="BA10109" s="4"/>
      <c r="BB10109" s="4"/>
      <c r="BC10109" s="4"/>
      <c r="BD10109" s="4"/>
      <c r="BE10109" s="4"/>
      <c r="BF10109" s="4"/>
      <c r="BG10109" s="4"/>
      <c r="BH10109" s="4"/>
      <c r="BI10109" s="4"/>
      <c r="BJ10109" s="4"/>
      <c r="BK10109" s="4"/>
    </row>
    <row r="10110" spans="1:63" ht="12.75" x14ac:dyDescent="0.2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4"/>
      <c r="AX10110" s="4"/>
      <c r="AY10110" s="4"/>
      <c r="AZ10110" s="4"/>
      <c r="BA10110" s="4"/>
      <c r="BB10110" s="4"/>
      <c r="BC10110" s="4"/>
      <c r="BD10110" s="4"/>
      <c r="BE10110" s="4"/>
      <c r="BF10110" s="4"/>
      <c r="BG10110" s="4"/>
      <c r="BH10110" s="4"/>
      <c r="BI10110" s="4"/>
      <c r="BJ10110" s="4"/>
      <c r="BK10110" s="4"/>
    </row>
    <row r="10111" spans="1:63" ht="12.75" x14ac:dyDescent="0.2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4"/>
      <c r="AX10111" s="4"/>
      <c r="AY10111" s="4"/>
      <c r="AZ10111" s="4"/>
      <c r="BA10111" s="4"/>
      <c r="BB10111" s="4"/>
      <c r="BC10111" s="4"/>
      <c r="BD10111" s="4"/>
      <c r="BE10111" s="4"/>
      <c r="BF10111" s="4"/>
      <c r="BG10111" s="4"/>
      <c r="BH10111" s="4"/>
      <c r="BI10111" s="4"/>
      <c r="BJ10111" s="4"/>
      <c r="BK10111" s="4"/>
    </row>
    <row r="10112" spans="1:63" ht="12.75" x14ac:dyDescent="0.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4"/>
      <c r="AX10112" s="4"/>
      <c r="AY10112" s="4"/>
      <c r="AZ10112" s="4"/>
      <c r="BA10112" s="4"/>
      <c r="BB10112" s="4"/>
      <c r="BC10112" s="4"/>
      <c r="BD10112" s="4"/>
      <c r="BE10112" s="4"/>
      <c r="BF10112" s="4"/>
      <c r="BG10112" s="4"/>
      <c r="BH10112" s="4"/>
      <c r="BI10112" s="4"/>
      <c r="BJ10112" s="4"/>
      <c r="BK10112" s="4"/>
    </row>
    <row r="10113" spans="1:63" ht="12.75" x14ac:dyDescent="0.2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4"/>
      <c r="AX10113" s="4"/>
      <c r="AY10113" s="4"/>
      <c r="AZ10113" s="4"/>
      <c r="BA10113" s="4"/>
      <c r="BB10113" s="4"/>
      <c r="BC10113" s="4"/>
      <c r="BD10113" s="4"/>
      <c r="BE10113" s="4"/>
      <c r="BF10113" s="4"/>
      <c r="BG10113" s="4"/>
      <c r="BH10113" s="4"/>
      <c r="BI10113" s="4"/>
      <c r="BJ10113" s="4"/>
      <c r="BK10113" s="4"/>
    </row>
    <row r="10114" spans="1:63" ht="12.75" x14ac:dyDescent="0.2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4"/>
      <c r="AX10114" s="4"/>
      <c r="AY10114" s="4"/>
      <c r="AZ10114" s="4"/>
      <c r="BA10114" s="4"/>
      <c r="BB10114" s="4"/>
      <c r="BC10114" s="4"/>
      <c r="BD10114" s="4"/>
      <c r="BE10114" s="4"/>
      <c r="BF10114" s="4"/>
      <c r="BG10114" s="4"/>
      <c r="BH10114" s="4"/>
      <c r="BI10114" s="4"/>
      <c r="BJ10114" s="4"/>
      <c r="BK10114" s="4"/>
    </row>
    <row r="10115" spans="1:63" ht="12.75" x14ac:dyDescent="0.2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4"/>
      <c r="AX10115" s="4"/>
      <c r="AY10115" s="4"/>
      <c r="AZ10115" s="4"/>
      <c r="BA10115" s="4"/>
      <c r="BB10115" s="4"/>
      <c r="BC10115" s="4"/>
      <c r="BD10115" s="4"/>
      <c r="BE10115" s="4"/>
      <c r="BF10115" s="4"/>
      <c r="BG10115" s="4"/>
      <c r="BH10115" s="4"/>
      <c r="BI10115" s="4"/>
      <c r="BJ10115" s="4"/>
      <c r="BK10115" s="4"/>
    </row>
    <row r="10116" spans="1:63" ht="12.75" x14ac:dyDescent="0.2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4"/>
      <c r="AX10116" s="4"/>
      <c r="AY10116" s="4"/>
      <c r="AZ10116" s="4"/>
      <c r="BA10116" s="4"/>
      <c r="BB10116" s="4"/>
      <c r="BC10116" s="4"/>
      <c r="BD10116" s="4"/>
      <c r="BE10116" s="4"/>
      <c r="BF10116" s="4"/>
      <c r="BG10116" s="4"/>
      <c r="BH10116" s="4"/>
      <c r="BI10116" s="4"/>
      <c r="BJ10116" s="4"/>
      <c r="BK10116" s="4"/>
    </row>
    <row r="10117" spans="1:63" ht="12.75" x14ac:dyDescent="0.2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4"/>
      <c r="AX10117" s="4"/>
      <c r="AY10117" s="4"/>
      <c r="AZ10117" s="4"/>
      <c r="BA10117" s="4"/>
      <c r="BB10117" s="4"/>
      <c r="BC10117" s="4"/>
      <c r="BD10117" s="4"/>
      <c r="BE10117" s="4"/>
      <c r="BF10117" s="4"/>
      <c r="BG10117" s="4"/>
      <c r="BH10117" s="4"/>
      <c r="BI10117" s="4"/>
      <c r="BJ10117" s="4"/>
      <c r="BK10117" s="4"/>
    </row>
    <row r="10118" spans="1:63" ht="12.75" x14ac:dyDescent="0.2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4"/>
      <c r="AX10118" s="4"/>
      <c r="AY10118" s="4"/>
      <c r="AZ10118" s="4"/>
      <c r="BA10118" s="4"/>
      <c r="BB10118" s="4"/>
      <c r="BC10118" s="4"/>
      <c r="BD10118" s="4"/>
      <c r="BE10118" s="4"/>
      <c r="BF10118" s="4"/>
      <c r="BG10118" s="4"/>
      <c r="BH10118" s="4"/>
      <c r="BI10118" s="4"/>
      <c r="BJ10118" s="4"/>
      <c r="BK10118" s="4"/>
    </row>
    <row r="10119" spans="1:63" ht="12.75" x14ac:dyDescent="0.2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4"/>
      <c r="AX10119" s="4"/>
      <c r="AY10119" s="4"/>
      <c r="AZ10119" s="4"/>
      <c r="BA10119" s="4"/>
      <c r="BB10119" s="4"/>
      <c r="BC10119" s="4"/>
      <c r="BD10119" s="4"/>
      <c r="BE10119" s="4"/>
      <c r="BF10119" s="4"/>
      <c r="BG10119" s="4"/>
      <c r="BH10119" s="4"/>
      <c r="BI10119" s="4"/>
      <c r="BJ10119" s="4"/>
      <c r="BK10119" s="4"/>
    </row>
    <row r="10120" spans="1:63" ht="12.75" x14ac:dyDescent="0.2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4"/>
      <c r="AX10120" s="4"/>
      <c r="AY10120" s="4"/>
      <c r="AZ10120" s="4"/>
      <c r="BA10120" s="4"/>
      <c r="BB10120" s="4"/>
      <c r="BC10120" s="4"/>
      <c r="BD10120" s="4"/>
      <c r="BE10120" s="4"/>
      <c r="BF10120" s="4"/>
      <c r="BG10120" s="4"/>
      <c r="BH10120" s="4"/>
      <c r="BI10120" s="4"/>
      <c r="BJ10120" s="4"/>
      <c r="BK10120" s="4"/>
    </row>
    <row r="10121" spans="1:63" ht="12.75" x14ac:dyDescent="0.2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4"/>
      <c r="AX10121" s="4"/>
      <c r="AY10121" s="4"/>
      <c r="AZ10121" s="4"/>
      <c r="BA10121" s="4"/>
      <c r="BB10121" s="4"/>
      <c r="BC10121" s="4"/>
      <c r="BD10121" s="4"/>
      <c r="BE10121" s="4"/>
      <c r="BF10121" s="4"/>
      <c r="BG10121" s="4"/>
      <c r="BH10121" s="4"/>
      <c r="BI10121" s="4"/>
      <c r="BJ10121" s="4"/>
      <c r="BK10121" s="4"/>
    </row>
    <row r="10122" spans="1:63" ht="12.75" x14ac:dyDescent="0.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4"/>
      <c r="AX10122" s="4"/>
      <c r="AY10122" s="4"/>
      <c r="AZ10122" s="4"/>
      <c r="BA10122" s="4"/>
      <c r="BB10122" s="4"/>
      <c r="BC10122" s="4"/>
      <c r="BD10122" s="4"/>
      <c r="BE10122" s="4"/>
      <c r="BF10122" s="4"/>
      <c r="BG10122" s="4"/>
      <c r="BH10122" s="4"/>
      <c r="BI10122" s="4"/>
      <c r="BJ10122" s="4"/>
      <c r="BK10122" s="4"/>
    </row>
    <row r="10123" spans="1:63" ht="12.75" x14ac:dyDescent="0.2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4"/>
      <c r="AX10123" s="4"/>
      <c r="AY10123" s="4"/>
      <c r="AZ10123" s="4"/>
      <c r="BA10123" s="4"/>
      <c r="BB10123" s="4"/>
      <c r="BC10123" s="4"/>
      <c r="BD10123" s="4"/>
      <c r="BE10123" s="4"/>
      <c r="BF10123" s="4"/>
      <c r="BG10123" s="4"/>
      <c r="BH10123" s="4"/>
      <c r="BI10123" s="4"/>
      <c r="BJ10123" s="4"/>
      <c r="BK10123" s="4"/>
    </row>
    <row r="10124" spans="1:63" ht="12.75" x14ac:dyDescent="0.2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4"/>
      <c r="AX10124" s="4"/>
      <c r="AY10124" s="4"/>
      <c r="AZ10124" s="4"/>
      <c r="BA10124" s="4"/>
      <c r="BB10124" s="4"/>
      <c r="BC10124" s="4"/>
      <c r="BD10124" s="4"/>
      <c r="BE10124" s="4"/>
      <c r="BF10124" s="4"/>
      <c r="BG10124" s="4"/>
      <c r="BH10124" s="4"/>
      <c r="BI10124" s="4"/>
      <c r="BJ10124" s="4"/>
      <c r="BK10124" s="4"/>
    </row>
    <row r="10125" spans="1:63" ht="12.75" x14ac:dyDescent="0.2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4"/>
      <c r="AX10125" s="4"/>
      <c r="AY10125" s="4"/>
      <c r="AZ10125" s="4"/>
      <c r="BA10125" s="4"/>
      <c r="BB10125" s="4"/>
      <c r="BC10125" s="4"/>
      <c r="BD10125" s="4"/>
      <c r="BE10125" s="4"/>
      <c r="BF10125" s="4"/>
      <c r="BG10125" s="4"/>
      <c r="BH10125" s="4"/>
      <c r="BI10125" s="4"/>
      <c r="BJ10125" s="4"/>
      <c r="BK10125" s="4"/>
    </row>
    <row r="10126" spans="1:63" ht="12.75" x14ac:dyDescent="0.2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4"/>
      <c r="AX10126" s="4"/>
      <c r="AY10126" s="4"/>
      <c r="AZ10126" s="4"/>
      <c r="BA10126" s="4"/>
      <c r="BB10126" s="4"/>
      <c r="BC10126" s="4"/>
      <c r="BD10126" s="4"/>
      <c r="BE10126" s="4"/>
      <c r="BF10126" s="4"/>
      <c r="BG10126" s="4"/>
      <c r="BH10126" s="4"/>
      <c r="BI10126" s="4"/>
      <c r="BJ10126" s="4"/>
      <c r="BK10126" s="4"/>
    </row>
    <row r="10127" spans="1:63" ht="12.75" x14ac:dyDescent="0.2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4"/>
      <c r="AX10127" s="4"/>
      <c r="AY10127" s="4"/>
      <c r="AZ10127" s="4"/>
      <c r="BA10127" s="4"/>
      <c r="BB10127" s="4"/>
      <c r="BC10127" s="4"/>
      <c r="BD10127" s="4"/>
      <c r="BE10127" s="4"/>
      <c r="BF10127" s="4"/>
      <c r="BG10127" s="4"/>
      <c r="BH10127" s="4"/>
      <c r="BI10127" s="4"/>
      <c r="BJ10127" s="4"/>
      <c r="BK10127" s="4"/>
    </row>
    <row r="10128" spans="1:63" ht="12.75" x14ac:dyDescent="0.2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4"/>
      <c r="AX10128" s="4"/>
      <c r="AY10128" s="4"/>
      <c r="AZ10128" s="4"/>
      <c r="BA10128" s="4"/>
      <c r="BB10128" s="4"/>
      <c r="BC10128" s="4"/>
      <c r="BD10128" s="4"/>
      <c r="BE10128" s="4"/>
      <c r="BF10128" s="4"/>
      <c r="BG10128" s="4"/>
      <c r="BH10128" s="4"/>
      <c r="BI10128" s="4"/>
      <c r="BJ10128" s="4"/>
      <c r="BK10128" s="4"/>
    </row>
    <row r="10129" spans="1:63" ht="12.75" x14ac:dyDescent="0.2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4"/>
      <c r="AX10129" s="4"/>
      <c r="AY10129" s="4"/>
      <c r="AZ10129" s="4"/>
      <c r="BA10129" s="4"/>
      <c r="BB10129" s="4"/>
      <c r="BC10129" s="4"/>
      <c r="BD10129" s="4"/>
      <c r="BE10129" s="4"/>
      <c r="BF10129" s="4"/>
      <c r="BG10129" s="4"/>
      <c r="BH10129" s="4"/>
      <c r="BI10129" s="4"/>
      <c r="BJ10129" s="4"/>
      <c r="BK10129" s="4"/>
    </row>
    <row r="10130" spans="1:63" ht="12.75" x14ac:dyDescent="0.2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4"/>
      <c r="AX10130" s="4"/>
      <c r="AY10130" s="4"/>
      <c r="AZ10130" s="4"/>
      <c r="BA10130" s="4"/>
      <c r="BB10130" s="4"/>
      <c r="BC10130" s="4"/>
      <c r="BD10130" s="4"/>
      <c r="BE10130" s="4"/>
      <c r="BF10130" s="4"/>
      <c r="BG10130" s="4"/>
      <c r="BH10130" s="4"/>
      <c r="BI10130" s="4"/>
      <c r="BJ10130" s="4"/>
      <c r="BK10130" s="4"/>
    </row>
    <row r="10131" spans="1:63" ht="12.75" x14ac:dyDescent="0.2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4"/>
      <c r="AX10131" s="4"/>
      <c r="AY10131" s="4"/>
      <c r="AZ10131" s="4"/>
      <c r="BA10131" s="4"/>
      <c r="BB10131" s="4"/>
      <c r="BC10131" s="4"/>
      <c r="BD10131" s="4"/>
      <c r="BE10131" s="4"/>
      <c r="BF10131" s="4"/>
      <c r="BG10131" s="4"/>
      <c r="BH10131" s="4"/>
      <c r="BI10131" s="4"/>
      <c r="BJ10131" s="4"/>
      <c r="BK10131" s="4"/>
    </row>
    <row r="10132" spans="1:63" ht="12.75" x14ac:dyDescent="0.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4"/>
      <c r="AX10132" s="4"/>
      <c r="AY10132" s="4"/>
      <c r="AZ10132" s="4"/>
      <c r="BA10132" s="4"/>
      <c r="BB10132" s="4"/>
      <c r="BC10132" s="4"/>
      <c r="BD10132" s="4"/>
      <c r="BE10132" s="4"/>
      <c r="BF10132" s="4"/>
      <c r="BG10132" s="4"/>
      <c r="BH10132" s="4"/>
      <c r="BI10132" s="4"/>
      <c r="BJ10132" s="4"/>
      <c r="BK10132" s="4"/>
    </row>
    <row r="10133" spans="1:63" ht="12.75" x14ac:dyDescent="0.2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4"/>
      <c r="AX10133" s="4"/>
      <c r="AY10133" s="4"/>
      <c r="AZ10133" s="4"/>
      <c r="BA10133" s="4"/>
      <c r="BB10133" s="4"/>
      <c r="BC10133" s="4"/>
      <c r="BD10133" s="4"/>
      <c r="BE10133" s="4"/>
      <c r="BF10133" s="4"/>
      <c r="BG10133" s="4"/>
      <c r="BH10133" s="4"/>
      <c r="BI10133" s="4"/>
      <c r="BJ10133" s="4"/>
      <c r="BK10133" s="4"/>
    </row>
    <row r="10134" spans="1:63" ht="12.75" x14ac:dyDescent="0.2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4"/>
      <c r="AX10134" s="4"/>
      <c r="AY10134" s="4"/>
      <c r="AZ10134" s="4"/>
      <c r="BA10134" s="4"/>
      <c r="BB10134" s="4"/>
      <c r="BC10134" s="4"/>
      <c r="BD10134" s="4"/>
      <c r="BE10134" s="4"/>
      <c r="BF10134" s="4"/>
      <c r="BG10134" s="4"/>
      <c r="BH10134" s="4"/>
      <c r="BI10134" s="4"/>
      <c r="BJ10134" s="4"/>
      <c r="BK10134" s="4"/>
    </row>
    <row r="10135" spans="1:63" ht="12.75" x14ac:dyDescent="0.2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4"/>
      <c r="AX10135" s="4"/>
      <c r="AY10135" s="4"/>
      <c r="AZ10135" s="4"/>
      <c r="BA10135" s="4"/>
      <c r="BB10135" s="4"/>
      <c r="BC10135" s="4"/>
      <c r="BD10135" s="4"/>
      <c r="BE10135" s="4"/>
      <c r="BF10135" s="4"/>
      <c r="BG10135" s="4"/>
      <c r="BH10135" s="4"/>
      <c r="BI10135" s="4"/>
      <c r="BJ10135" s="4"/>
      <c r="BK10135" s="4"/>
    </row>
    <row r="10136" spans="1:63" ht="12.75" x14ac:dyDescent="0.2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4"/>
      <c r="AX10136" s="4"/>
      <c r="AY10136" s="4"/>
      <c r="AZ10136" s="4"/>
      <c r="BA10136" s="4"/>
      <c r="BB10136" s="4"/>
      <c r="BC10136" s="4"/>
      <c r="BD10136" s="4"/>
      <c r="BE10136" s="4"/>
      <c r="BF10136" s="4"/>
      <c r="BG10136" s="4"/>
      <c r="BH10136" s="4"/>
      <c r="BI10136" s="4"/>
      <c r="BJ10136" s="4"/>
      <c r="BK10136" s="4"/>
    </row>
    <row r="10137" spans="1:63" ht="12.75" x14ac:dyDescent="0.2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4"/>
      <c r="AX10137" s="4"/>
      <c r="AY10137" s="4"/>
      <c r="AZ10137" s="4"/>
      <c r="BA10137" s="4"/>
      <c r="BB10137" s="4"/>
      <c r="BC10137" s="4"/>
      <c r="BD10137" s="4"/>
      <c r="BE10137" s="4"/>
      <c r="BF10137" s="4"/>
      <c r="BG10137" s="4"/>
      <c r="BH10137" s="4"/>
      <c r="BI10137" s="4"/>
      <c r="BJ10137" s="4"/>
      <c r="BK10137" s="4"/>
    </row>
    <row r="10138" spans="1:63" ht="12.75" x14ac:dyDescent="0.2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4"/>
      <c r="AX10138" s="4"/>
      <c r="AY10138" s="4"/>
      <c r="AZ10138" s="4"/>
      <c r="BA10138" s="4"/>
      <c r="BB10138" s="4"/>
      <c r="BC10138" s="4"/>
      <c r="BD10138" s="4"/>
      <c r="BE10138" s="4"/>
      <c r="BF10138" s="4"/>
      <c r="BG10138" s="4"/>
      <c r="BH10138" s="4"/>
      <c r="BI10138" s="4"/>
      <c r="BJ10138" s="4"/>
      <c r="BK10138" s="4"/>
    </row>
    <row r="10139" spans="1:63" ht="12.75" x14ac:dyDescent="0.2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4"/>
      <c r="AX10139" s="4"/>
      <c r="AY10139" s="4"/>
      <c r="AZ10139" s="4"/>
      <c r="BA10139" s="4"/>
      <c r="BB10139" s="4"/>
      <c r="BC10139" s="4"/>
      <c r="BD10139" s="4"/>
      <c r="BE10139" s="4"/>
      <c r="BF10139" s="4"/>
      <c r="BG10139" s="4"/>
      <c r="BH10139" s="4"/>
      <c r="BI10139" s="4"/>
      <c r="BJ10139" s="4"/>
      <c r="BK10139" s="4"/>
    </row>
    <row r="10140" spans="1:63" ht="12.75" x14ac:dyDescent="0.2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4"/>
      <c r="AX10140" s="4"/>
      <c r="AY10140" s="4"/>
      <c r="AZ10140" s="4"/>
      <c r="BA10140" s="4"/>
      <c r="BB10140" s="4"/>
      <c r="BC10140" s="4"/>
      <c r="BD10140" s="4"/>
      <c r="BE10140" s="4"/>
      <c r="BF10140" s="4"/>
      <c r="BG10140" s="4"/>
      <c r="BH10140" s="4"/>
      <c r="BI10140" s="4"/>
      <c r="BJ10140" s="4"/>
      <c r="BK10140" s="4"/>
    </row>
    <row r="10141" spans="1:63" ht="12.75" x14ac:dyDescent="0.2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4"/>
      <c r="AX10141" s="4"/>
      <c r="AY10141" s="4"/>
      <c r="AZ10141" s="4"/>
      <c r="BA10141" s="4"/>
      <c r="BB10141" s="4"/>
      <c r="BC10141" s="4"/>
      <c r="BD10141" s="4"/>
      <c r="BE10141" s="4"/>
      <c r="BF10141" s="4"/>
      <c r="BG10141" s="4"/>
      <c r="BH10141" s="4"/>
      <c r="BI10141" s="4"/>
      <c r="BJ10141" s="4"/>
      <c r="BK10141" s="4"/>
    </row>
    <row r="10142" spans="1:63" ht="12.75" x14ac:dyDescent="0.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4"/>
      <c r="AX10142" s="4"/>
      <c r="AY10142" s="4"/>
      <c r="AZ10142" s="4"/>
      <c r="BA10142" s="4"/>
      <c r="BB10142" s="4"/>
      <c r="BC10142" s="4"/>
      <c r="BD10142" s="4"/>
      <c r="BE10142" s="4"/>
      <c r="BF10142" s="4"/>
      <c r="BG10142" s="4"/>
      <c r="BH10142" s="4"/>
      <c r="BI10142" s="4"/>
      <c r="BJ10142" s="4"/>
      <c r="BK10142" s="4"/>
    </row>
    <row r="10143" spans="1:63" ht="12.75" x14ac:dyDescent="0.2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4"/>
      <c r="AX10143" s="4"/>
      <c r="AY10143" s="4"/>
      <c r="AZ10143" s="4"/>
      <c r="BA10143" s="4"/>
      <c r="BB10143" s="4"/>
      <c r="BC10143" s="4"/>
      <c r="BD10143" s="4"/>
      <c r="BE10143" s="4"/>
      <c r="BF10143" s="4"/>
      <c r="BG10143" s="4"/>
      <c r="BH10143" s="4"/>
      <c r="BI10143" s="4"/>
      <c r="BJ10143" s="4"/>
      <c r="BK10143" s="4"/>
    </row>
    <row r="10144" spans="1:63" ht="12.75" x14ac:dyDescent="0.2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4"/>
      <c r="AX10144" s="4"/>
      <c r="AY10144" s="4"/>
      <c r="AZ10144" s="4"/>
      <c r="BA10144" s="4"/>
      <c r="BB10144" s="4"/>
      <c r="BC10144" s="4"/>
      <c r="BD10144" s="4"/>
      <c r="BE10144" s="4"/>
      <c r="BF10144" s="4"/>
      <c r="BG10144" s="4"/>
      <c r="BH10144" s="4"/>
      <c r="BI10144" s="4"/>
      <c r="BJ10144" s="4"/>
      <c r="BK10144" s="4"/>
    </row>
    <row r="10145" spans="1:63" ht="12.75" x14ac:dyDescent="0.2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4"/>
      <c r="AX10145" s="4"/>
      <c r="AY10145" s="4"/>
      <c r="AZ10145" s="4"/>
      <c r="BA10145" s="4"/>
      <c r="BB10145" s="4"/>
      <c r="BC10145" s="4"/>
      <c r="BD10145" s="4"/>
      <c r="BE10145" s="4"/>
      <c r="BF10145" s="4"/>
      <c r="BG10145" s="4"/>
      <c r="BH10145" s="4"/>
      <c r="BI10145" s="4"/>
      <c r="BJ10145" s="4"/>
      <c r="BK10145" s="4"/>
    </row>
    <row r="10146" spans="1:63" ht="12.75" x14ac:dyDescent="0.2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4"/>
      <c r="AX10146" s="4"/>
      <c r="AY10146" s="4"/>
      <c r="AZ10146" s="4"/>
      <c r="BA10146" s="4"/>
      <c r="BB10146" s="4"/>
      <c r="BC10146" s="4"/>
      <c r="BD10146" s="4"/>
      <c r="BE10146" s="4"/>
      <c r="BF10146" s="4"/>
      <c r="BG10146" s="4"/>
      <c r="BH10146" s="4"/>
      <c r="BI10146" s="4"/>
      <c r="BJ10146" s="4"/>
      <c r="BK10146" s="4"/>
    </row>
    <row r="10147" spans="1:63" ht="12.75" x14ac:dyDescent="0.2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4"/>
      <c r="AX10147" s="4"/>
      <c r="AY10147" s="4"/>
      <c r="AZ10147" s="4"/>
      <c r="BA10147" s="4"/>
      <c r="BB10147" s="4"/>
      <c r="BC10147" s="4"/>
      <c r="BD10147" s="4"/>
      <c r="BE10147" s="4"/>
      <c r="BF10147" s="4"/>
      <c r="BG10147" s="4"/>
      <c r="BH10147" s="4"/>
      <c r="BI10147" s="4"/>
      <c r="BJ10147" s="4"/>
      <c r="BK10147" s="4"/>
    </row>
    <row r="10148" spans="1:63" ht="12.75" x14ac:dyDescent="0.2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4"/>
      <c r="AX10148" s="4"/>
      <c r="AY10148" s="4"/>
      <c r="AZ10148" s="4"/>
      <c r="BA10148" s="4"/>
      <c r="BB10148" s="4"/>
      <c r="BC10148" s="4"/>
      <c r="BD10148" s="4"/>
      <c r="BE10148" s="4"/>
      <c r="BF10148" s="4"/>
      <c r="BG10148" s="4"/>
      <c r="BH10148" s="4"/>
      <c r="BI10148" s="4"/>
      <c r="BJ10148" s="4"/>
      <c r="BK10148" s="4"/>
    </row>
    <row r="10149" spans="1:63" ht="12.75" x14ac:dyDescent="0.2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4"/>
      <c r="AX10149" s="4"/>
      <c r="AY10149" s="4"/>
      <c r="AZ10149" s="4"/>
      <c r="BA10149" s="4"/>
      <c r="BB10149" s="4"/>
      <c r="BC10149" s="4"/>
      <c r="BD10149" s="4"/>
      <c r="BE10149" s="4"/>
      <c r="BF10149" s="4"/>
      <c r="BG10149" s="4"/>
      <c r="BH10149" s="4"/>
      <c r="BI10149" s="4"/>
      <c r="BJ10149" s="4"/>
      <c r="BK10149" s="4"/>
    </row>
    <row r="10150" spans="1:63" ht="12.75" x14ac:dyDescent="0.2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4"/>
      <c r="AX10150" s="4"/>
      <c r="AY10150" s="4"/>
      <c r="AZ10150" s="4"/>
      <c r="BA10150" s="4"/>
      <c r="BB10150" s="4"/>
      <c r="BC10150" s="4"/>
      <c r="BD10150" s="4"/>
      <c r="BE10150" s="4"/>
      <c r="BF10150" s="4"/>
      <c r="BG10150" s="4"/>
      <c r="BH10150" s="4"/>
      <c r="BI10150" s="4"/>
      <c r="BJ10150" s="4"/>
      <c r="BK10150" s="4"/>
    </row>
    <row r="10151" spans="1:63" ht="12.75" x14ac:dyDescent="0.2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4"/>
      <c r="AX10151" s="4"/>
      <c r="AY10151" s="4"/>
      <c r="AZ10151" s="4"/>
      <c r="BA10151" s="4"/>
      <c r="BB10151" s="4"/>
      <c r="BC10151" s="4"/>
      <c r="BD10151" s="4"/>
      <c r="BE10151" s="4"/>
      <c r="BF10151" s="4"/>
      <c r="BG10151" s="4"/>
      <c r="BH10151" s="4"/>
      <c r="BI10151" s="4"/>
      <c r="BJ10151" s="4"/>
      <c r="BK10151" s="4"/>
    </row>
    <row r="10152" spans="1:63" ht="12.75" x14ac:dyDescent="0.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4"/>
      <c r="AX10152" s="4"/>
      <c r="AY10152" s="4"/>
      <c r="AZ10152" s="4"/>
      <c r="BA10152" s="4"/>
      <c r="BB10152" s="4"/>
      <c r="BC10152" s="4"/>
      <c r="BD10152" s="4"/>
      <c r="BE10152" s="4"/>
      <c r="BF10152" s="4"/>
      <c r="BG10152" s="4"/>
      <c r="BH10152" s="4"/>
      <c r="BI10152" s="4"/>
      <c r="BJ10152" s="4"/>
      <c r="BK10152" s="4"/>
    </row>
    <row r="10153" spans="1:63" ht="12.75" x14ac:dyDescent="0.2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4"/>
      <c r="AX10153" s="4"/>
      <c r="AY10153" s="4"/>
      <c r="AZ10153" s="4"/>
      <c r="BA10153" s="4"/>
      <c r="BB10153" s="4"/>
      <c r="BC10153" s="4"/>
      <c r="BD10153" s="4"/>
      <c r="BE10153" s="4"/>
      <c r="BF10153" s="4"/>
      <c r="BG10153" s="4"/>
      <c r="BH10153" s="4"/>
      <c r="BI10153" s="4"/>
      <c r="BJ10153" s="4"/>
      <c r="BK10153" s="4"/>
    </row>
    <row r="10154" spans="1:63" ht="12.75" x14ac:dyDescent="0.2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4"/>
      <c r="AX10154" s="4"/>
      <c r="AY10154" s="4"/>
      <c r="AZ10154" s="4"/>
      <c r="BA10154" s="4"/>
      <c r="BB10154" s="4"/>
      <c r="BC10154" s="4"/>
      <c r="BD10154" s="4"/>
      <c r="BE10154" s="4"/>
      <c r="BF10154" s="4"/>
      <c r="BG10154" s="4"/>
      <c r="BH10154" s="4"/>
      <c r="BI10154" s="4"/>
      <c r="BJ10154" s="4"/>
      <c r="BK10154" s="4"/>
    </row>
    <row r="10155" spans="1:63" ht="12.75" x14ac:dyDescent="0.2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4"/>
      <c r="AX10155" s="4"/>
      <c r="AY10155" s="4"/>
      <c r="AZ10155" s="4"/>
      <c r="BA10155" s="4"/>
      <c r="BB10155" s="4"/>
      <c r="BC10155" s="4"/>
      <c r="BD10155" s="4"/>
      <c r="BE10155" s="4"/>
      <c r="BF10155" s="4"/>
      <c r="BG10155" s="4"/>
      <c r="BH10155" s="4"/>
      <c r="BI10155" s="4"/>
      <c r="BJ10155" s="4"/>
      <c r="BK10155" s="4"/>
    </row>
    <row r="10156" spans="1:63" ht="12.75" x14ac:dyDescent="0.2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4"/>
      <c r="AX10156" s="4"/>
      <c r="AY10156" s="4"/>
      <c r="AZ10156" s="4"/>
      <c r="BA10156" s="4"/>
      <c r="BB10156" s="4"/>
      <c r="BC10156" s="4"/>
      <c r="BD10156" s="4"/>
      <c r="BE10156" s="4"/>
      <c r="BF10156" s="4"/>
      <c r="BG10156" s="4"/>
      <c r="BH10156" s="4"/>
      <c r="BI10156" s="4"/>
      <c r="BJ10156" s="4"/>
      <c r="BK10156" s="4"/>
    </row>
    <row r="10157" spans="1:63" ht="12.75" x14ac:dyDescent="0.2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4"/>
      <c r="AX10157" s="4"/>
      <c r="AY10157" s="4"/>
      <c r="AZ10157" s="4"/>
      <c r="BA10157" s="4"/>
      <c r="BB10157" s="4"/>
      <c r="BC10157" s="4"/>
      <c r="BD10157" s="4"/>
      <c r="BE10157" s="4"/>
      <c r="BF10157" s="4"/>
      <c r="BG10157" s="4"/>
      <c r="BH10157" s="4"/>
      <c r="BI10157" s="4"/>
      <c r="BJ10157" s="4"/>
      <c r="BK10157" s="4"/>
    </row>
    <row r="10158" spans="1:63" ht="12.75" x14ac:dyDescent="0.2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4"/>
      <c r="AX10158" s="4"/>
      <c r="AY10158" s="4"/>
      <c r="AZ10158" s="4"/>
      <c r="BA10158" s="4"/>
      <c r="BB10158" s="4"/>
      <c r="BC10158" s="4"/>
      <c r="BD10158" s="4"/>
      <c r="BE10158" s="4"/>
      <c r="BF10158" s="4"/>
      <c r="BG10158" s="4"/>
      <c r="BH10158" s="4"/>
      <c r="BI10158" s="4"/>
      <c r="BJ10158" s="4"/>
      <c r="BK10158" s="4"/>
    </row>
    <row r="10159" spans="1:63" ht="12.75" x14ac:dyDescent="0.2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4"/>
      <c r="AX10159" s="4"/>
      <c r="AY10159" s="4"/>
      <c r="AZ10159" s="4"/>
      <c r="BA10159" s="4"/>
      <c r="BB10159" s="4"/>
      <c r="BC10159" s="4"/>
      <c r="BD10159" s="4"/>
      <c r="BE10159" s="4"/>
      <c r="BF10159" s="4"/>
      <c r="BG10159" s="4"/>
      <c r="BH10159" s="4"/>
      <c r="BI10159" s="4"/>
      <c r="BJ10159" s="4"/>
      <c r="BK10159" s="4"/>
    </row>
    <row r="10160" spans="1:63" ht="12.75" x14ac:dyDescent="0.2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4"/>
      <c r="AX10160" s="4"/>
      <c r="AY10160" s="4"/>
      <c r="AZ10160" s="4"/>
      <c r="BA10160" s="4"/>
      <c r="BB10160" s="4"/>
      <c r="BC10160" s="4"/>
      <c r="BD10160" s="4"/>
      <c r="BE10160" s="4"/>
      <c r="BF10160" s="4"/>
      <c r="BG10160" s="4"/>
      <c r="BH10160" s="4"/>
      <c r="BI10160" s="4"/>
      <c r="BJ10160" s="4"/>
      <c r="BK10160" s="4"/>
    </row>
    <row r="10161" spans="1:63" ht="12.75" x14ac:dyDescent="0.2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4"/>
      <c r="AX10161" s="4"/>
      <c r="AY10161" s="4"/>
      <c r="AZ10161" s="4"/>
      <c r="BA10161" s="4"/>
      <c r="BB10161" s="4"/>
      <c r="BC10161" s="4"/>
      <c r="BD10161" s="4"/>
      <c r="BE10161" s="4"/>
      <c r="BF10161" s="4"/>
      <c r="BG10161" s="4"/>
      <c r="BH10161" s="4"/>
      <c r="BI10161" s="4"/>
      <c r="BJ10161" s="4"/>
      <c r="BK10161" s="4"/>
    </row>
    <row r="10162" spans="1:63" ht="12.75" x14ac:dyDescent="0.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4"/>
      <c r="AX10162" s="4"/>
      <c r="AY10162" s="4"/>
      <c r="AZ10162" s="4"/>
      <c r="BA10162" s="4"/>
      <c r="BB10162" s="4"/>
      <c r="BC10162" s="4"/>
      <c r="BD10162" s="4"/>
      <c r="BE10162" s="4"/>
      <c r="BF10162" s="4"/>
      <c r="BG10162" s="4"/>
      <c r="BH10162" s="4"/>
      <c r="BI10162" s="4"/>
      <c r="BJ10162" s="4"/>
      <c r="BK10162" s="4"/>
    </row>
    <row r="10163" spans="1:63" ht="12.75" x14ac:dyDescent="0.2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4"/>
      <c r="AX10163" s="4"/>
      <c r="AY10163" s="4"/>
      <c r="AZ10163" s="4"/>
      <c r="BA10163" s="4"/>
      <c r="BB10163" s="4"/>
      <c r="BC10163" s="4"/>
      <c r="BD10163" s="4"/>
      <c r="BE10163" s="4"/>
      <c r="BF10163" s="4"/>
      <c r="BG10163" s="4"/>
      <c r="BH10163" s="4"/>
      <c r="BI10163" s="4"/>
      <c r="BJ10163" s="4"/>
      <c r="BK10163" s="4"/>
    </row>
    <row r="10164" spans="1:63" ht="12.75" x14ac:dyDescent="0.2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4"/>
      <c r="AX10164" s="4"/>
      <c r="AY10164" s="4"/>
      <c r="AZ10164" s="4"/>
      <c r="BA10164" s="4"/>
      <c r="BB10164" s="4"/>
      <c r="BC10164" s="4"/>
      <c r="BD10164" s="4"/>
      <c r="BE10164" s="4"/>
      <c r="BF10164" s="4"/>
      <c r="BG10164" s="4"/>
      <c r="BH10164" s="4"/>
      <c r="BI10164" s="4"/>
      <c r="BJ10164" s="4"/>
      <c r="BK10164" s="4"/>
    </row>
    <row r="10165" spans="1:63" ht="12.75" x14ac:dyDescent="0.2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4"/>
      <c r="AX10165" s="4"/>
      <c r="AY10165" s="4"/>
      <c r="AZ10165" s="4"/>
      <c r="BA10165" s="4"/>
      <c r="BB10165" s="4"/>
      <c r="BC10165" s="4"/>
      <c r="BD10165" s="4"/>
      <c r="BE10165" s="4"/>
      <c r="BF10165" s="4"/>
      <c r="BG10165" s="4"/>
      <c r="BH10165" s="4"/>
      <c r="BI10165" s="4"/>
      <c r="BJ10165" s="4"/>
      <c r="BK10165" s="4"/>
    </row>
    <row r="10166" spans="1:63" ht="12.75" x14ac:dyDescent="0.2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4"/>
      <c r="AX10166" s="4"/>
      <c r="AY10166" s="4"/>
      <c r="AZ10166" s="4"/>
      <c r="BA10166" s="4"/>
      <c r="BB10166" s="4"/>
      <c r="BC10166" s="4"/>
      <c r="BD10166" s="4"/>
      <c r="BE10166" s="4"/>
      <c r="BF10166" s="4"/>
      <c r="BG10166" s="4"/>
      <c r="BH10166" s="4"/>
      <c r="BI10166" s="4"/>
      <c r="BJ10166" s="4"/>
      <c r="BK10166" s="4"/>
    </row>
    <row r="10167" spans="1:63" ht="12.75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4"/>
      <c r="AX10167" s="4"/>
      <c r="AY10167" s="4"/>
      <c r="AZ10167" s="4"/>
      <c r="BA10167" s="4"/>
      <c r="BB10167" s="4"/>
      <c r="BC10167" s="4"/>
      <c r="BD10167" s="4"/>
      <c r="BE10167" s="4"/>
      <c r="BF10167" s="4"/>
      <c r="BG10167" s="4"/>
      <c r="BH10167" s="4"/>
      <c r="BI10167" s="4"/>
      <c r="BJ10167" s="4"/>
      <c r="BK10167" s="4"/>
    </row>
    <row r="10168" spans="1:63" ht="12.75" x14ac:dyDescent="0.2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4"/>
      <c r="AX10168" s="4"/>
      <c r="AY10168" s="4"/>
      <c r="AZ10168" s="4"/>
      <c r="BA10168" s="4"/>
      <c r="BB10168" s="4"/>
      <c r="BC10168" s="4"/>
      <c r="BD10168" s="4"/>
      <c r="BE10168" s="4"/>
      <c r="BF10168" s="4"/>
      <c r="BG10168" s="4"/>
      <c r="BH10168" s="4"/>
      <c r="BI10168" s="4"/>
      <c r="BJ10168" s="4"/>
      <c r="BK10168" s="4"/>
    </row>
    <row r="10169" spans="1:63" ht="12.75" x14ac:dyDescent="0.2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4"/>
      <c r="AX10169" s="4"/>
      <c r="AY10169" s="4"/>
      <c r="AZ10169" s="4"/>
      <c r="BA10169" s="4"/>
      <c r="BB10169" s="4"/>
      <c r="BC10169" s="4"/>
      <c r="BD10169" s="4"/>
      <c r="BE10169" s="4"/>
      <c r="BF10169" s="4"/>
      <c r="BG10169" s="4"/>
      <c r="BH10169" s="4"/>
      <c r="BI10169" s="4"/>
      <c r="BJ10169" s="4"/>
      <c r="BK10169" s="4"/>
    </row>
    <row r="10170" spans="1:63" ht="12.75" x14ac:dyDescent="0.2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4"/>
      <c r="AX10170" s="4"/>
      <c r="AY10170" s="4"/>
      <c r="AZ10170" s="4"/>
      <c r="BA10170" s="4"/>
      <c r="BB10170" s="4"/>
      <c r="BC10170" s="4"/>
      <c r="BD10170" s="4"/>
      <c r="BE10170" s="4"/>
      <c r="BF10170" s="4"/>
      <c r="BG10170" s="4"/>
      <c r="BH10170" s="4"/>
      <c r="BI10170" s="4"/>
      <c r="BJ10170" s="4"/>
      <c r="BK10170" s="4"/>
    </row>
    <row r="10171" spans="1:63" ht="12.75" x14ac:dyDescent="0.2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4"/>
      <c r="AX10171" s="4"/>
      <c r="AY10171" s="4"/>
      <c r="AZ10171" s="4"/>
      <c r="BA10171" s="4"/>
      <c r="BB10171" s="4"/>
      <c r="BC10171" s="4"/>
      <c r="BD10171" s="4"/>
      <c r="BE10171" s="4"/>
      <c r="BF10171" s="4"/>
      <c r="BG10171" s="4"/>
      <c r="BH10171" s="4"/>
      <c r="BI10171" s="4"/>
      <c r="BJ10171" s="4"/>
      <c r="BK10171" s="4"/>
    </row>
    <row r="10172" spans="1:63" ht="12.75" x14ac:dyDescent="0.2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4"/>
      <c r="AX10172" s="4"/>
      <c r="AY10172" s="4"/>
      <c r="AZ10172" s="4"/>
      <c r="BA10172" s="4"/>
      <c r="BB10172" s="4"/>
      <c r="BC10172" s="4"/>
      <c r="BD10172" s="4"/>
      <c r="BE10172" s="4"/>
      <c r="BF10172" s="4"/>
      <c r="BG10172" s="4"/>
      <c r="BH10172" s="4"/>
      <c r="BI10172" s="4"/>
      <c r="BJ10172" s="4"/>
      <c r="BK10172" s="4"/>
    </row>
    <row r="10173" spans="1:63" ht="12.75" x14ac:dyDescent="0.2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4"/>
      <c r="AX10173" s="4"/>
      <c r="AY10173" s="4"/>
      <c r="AZ10173" s="4"/>
      <c r="BA10173" s="4"/>
      <c r="BB10173" s="4"/>
      <c r="BC10173" s="4"/>
      <c r="BD10173" s="4"/>
      <c r="BE10173" s="4"/>
      <c r="BF10173" s="4"/>
      <c r="BG10173" s="4"/>
      <c r="BH10173" s="4"/>
      <c r="BI10173" s="4"/>
      <c r="BJ10173" s="4"/>
      <c r="BK10173" s="4"/>
    </row>
    <row r="10174" spans="1:63" ht="12.75" x14ac:dyDescent="0.2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4"/>
      <c r="AX10174" s="4"/>
      <c r="AY10174" s="4"/>
      <c r="AZ10174" s="4"/>
      <c r="BA10174" s="4"/>
      <c r="BB10174" s="4"/>
      <c r="BC10174" s="4"/>
      <c r="BD10174" s="4"/>
      <c r="BE10174" s="4"/>
      <c r="BF10174" s="4"/>
      <c r="BG10174" s="4"/>
      <c r="BH10174" s="4"/>
      <c r="BI10174" s="4"/>
      <c r="BJ10174" s="4"/>
      <c r="BK10174" s="4"/>
    </row>
    <row r="10175" spans="1:63" ht="12.75" x14ac:dyDescent="0.2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4"/>
      <c r="AX10175" s="4"/>
      <c r="AY10175" s="4"/>
      <c r="AZ10175" s="4"/>
      <c r="BA10175" s="4"/>
      <c r="BB10175" s="4"/>
      <c r="BC10175" s="4"/>
      <c r="BD10175" s="4"/>
      <c r="BE10175" s="4"/>
      <c r="BF10175" s="4"/>
      <c r="BG10175" s="4"/>
      <c r="BH10175" s="4"/>
      <c r="BI10175" s="4"/>
      <c r="BJ10175" s="4"/>
      <c r="BK10175" s="4"/>
    </row>
    <row r="10176" spans="1:63" ht="12.75" x14ac:dyDescent="0.2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4"/>
      <c r="AX10176" s="4"/>
      <c r="AY10176" s="4"/>
      <c r="AZ10176" s="4"/>
      <c r="BA10176" s="4"/>
      <c r="BB10176" s="4"/>
      <c r="BC10176" s="4"/>
      <c r="BD10176" s="4"/>
      <c r="BE10176" s="4"/>
      <c r="BF10176" s="4"/>
      <c r="BG10176" s="4"/>
      <c r="BH10176" s="4"/>
      <c r="BI10176" s="4"/>
      <c r="BJ10176" s="4"/>
      <c r="BK10176" s="4"/>
    </row>
    <row r="10177" spans="1:63" ht="12.75" x14ac:dyDescent="0.2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4"/>
      <c r="AX10177" s="4"/>
      <c r="AY10177" s="4"/>
      <c r="AZ10177" s="4"/>
      <c r="BA10177" s="4"/>
      <c r="BB10177" s="4"/>
      <c r="BC10177" s="4"/>
      <c r="BD10177" s="4"/>
      <c r="BE10177" s="4"/>
      <c r="BF10177" s="4"/>
      <c r="BG10177" s="4"/>
      <c r="BH10177" s="4"/>
      <c r="BI10177" s="4"/>
      <c r="BJ10177" s="4"/>
      <c r="BK10177" s="4"/>
    </row>
    <row r="10178" spans="1:63" ht="12.75" x14ac:dyDescent="0.2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4"/>
      <c r="AX10178" s="4"/>
      <c r="AY10178" s="4"/>
      <c r="AZ10178" s="4"/>
      <c r="BA10178" s="4"/>
      <c r="BB10178" s="4"/>
      <c r="BC10178" s="4"/>
      <c r="BD10178" s="4"/>
      <c r="BE10178" s="4"/>
      <c r="BF10178" s="4"/>
      <c r="BG10178" s="4"/>
      <c r="BH10178" s="4"/>
      <c r="BI10178" s="4"/>
      <c r="BJ10178" s="4"/>
      <c r="BK10178" s="4"/>
    </row>
    <row r="10179" spans="1:63" ht="12.75" x14ac:dyDescent="0.2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4"/>
      <c r="AX10179" s="4"/>
      <c r="AY10179" s="4"/>
      <c r="AZ10179" s="4"/>
      <c r="BA10179" s="4"/>
      <c r="BB10179" s="4"/>
      <c r="BC10179" s="4"/>
      <c r="BD10179" s="4"/>
      <c r="BE10179" s="4"/>
      <c r="BF10179" s="4"/>
      <c r="BG10179" s="4"/>
      <c r="BH10179" s="4"/>
      <c r="BI10179" s="4"/>
      <c r="BJ10179" s="4"/>
      <c r="BK10179" s="4"/>
    </row>
    <row r="10180" spans="1:63" ht="12.75" x14ac:dyDescent="0.2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4"/>
      <c r="AX10180" s="4"/>
      <c r="AY10180" s="4"/>
      <c r="AZ10180" s="4"/>
      <c r="BA10180" s="4"/>
      <c r="BB10180" s="4"/>
      <c r="BC10180" s="4"/>
      <c r="BD10180" s="4"/>
      <c r="BE10180" s="4"/>
      <c r="BF10180" s="4"/>
      <c r="BG10180" s="4"/>
      <c r="BH10180" s="4"/>
      <c r="BI10180" s="4"/>
      <c r="BJ10180" s="4"/>
      <c r="BK10180" s="4"/>
    </row>
    <row r="10181" spans="1:63" ht="12.75" x14ac:dyDescent="0.2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4"/>
      <c r="AX10181" s="4"/>
      <c r="AY10181" s="4"/>
      <c r="AZ10181" s="4"/>
      <c r="BA10181" s="4"/>
      <c r="BB10181" s="4"/>
      <c r="BC10181" s="4"/>
      <c r="BD10181" s="4"/>
      <c r="BE10181" s="4"/>
      <c r="BF10181" s="4"/>
      <c r="BG10181" s="4"/>
      <c r="BH10181" s="4"/>
      <c r="BI10181" s="4"/>
      <c r="BJ10181" s="4"/>
      <c r="BK10181" s="4"/>
    </row>
    <row r="10182" spans="1:63" ht="12.75" x14ac:dyDescent="0.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4"/>
      <c r="AX10182" s="4"/>
      <c r="AY10182" s="4"/>
      <c r="AZ10182" s="4"/>
      <c r="BA10182" s="4"/>
      <c r="BB10182" s="4"/>
      <c r="BC10182" s="4"/>
      <c r="BD10182" s="4"/>
      <c r="BE10182" s="4"/>
      <c r="BF10182" s="4"/>
      <c r="BG10182" s="4"/>
      <c r="BH10182" s="4"/>
      <c r="BI10182" s="4"/>
      <c r="BJ10182" s="4"/>
      <c r="BK10182" s="4"/>
    </row>
    <row r="10183" spans="1:63" ht="12.75" x14ac:dyDescent="0.2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4"/>
      <c r="AX10183" s="4"/>
      <c r="AY10183" s="4"/>
      <c r="AZ10183" s="4"/>
      <c r="BA10183" s="4"/>
      <c r="BB10183" s="4"/>
      <c r="BC10183" s="4"/>
      <c r="BD10183" s="4"/>
      <c r="BE10183" s="4"/>
      <c r="BF10183" s="4"/>
      <c r="BG10183" s="4"/>
      <c r="BH10183" s="4"/>
      <c r="BI10183" s="4"/>
      <c r="BJ10183" s="4"/>
      <c r="BK10183" s="4"/>
    </row>
    <row r="10184" spans="1:63" ht="12.75" x14ac:dyDescent="0.2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4"/>
      <c r="AX10184" s="4"/>
      <c r="AY10184" s="4"/>
      <c r="AZ10184" s="4"/>
      <c r="BA10184" s="4"/>
      <c r="BB10184" s="4"/>
      <c r="BC10184" s="4"/>
      <c r="BD10184" s="4"/>
      <c r="BE10184" s="4"/>
      <c r="BF10184" s="4"/>
      <c r="BG10184" s="4"/>
      <c r="BH10184" s="4"/>
      <c r="BI10184" s="4"/>
      <c r="BJ10184" s="4"/>
      <c r="BK10184" s="4"/>
    </row>
    <row r="10185" spans="1:63" ht="12.75" x14ac:dyDescent="0.2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4"/>
      <c r="AX10185" s="4"/>
      <c r="AY10185" s="4"/>
      <c r="AZ10185" s="4"/>
      <c r="BA10185" s="4"/>
      <c r="BB10185" s="4"/>
      <c r="BC10185" s="4"/>
      <c r="BD10185" s="4"/>
      <c r="BE10185" s="4"/>
      <c r="BF10185" s="4"/>
      <c r="BG10185" s="4"/>
      <c r="BH10185" s="4"/>
      <c r="BI10185" s="4"/>
      <c r="BJ10185" s="4"/>
      <c r="BK10185" s="4"/>
    </row>
    <row r="10186" spans="1:63" ht="12.75" x14ac:dyDescent="0.2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4"/>
      <c r="AX10186" s="4"/>
      <c r="AY10186" s="4"/>
      <c r="AZ10186" s="4"/>
      <c r="BA10186" s="4"/>
      <c r="BB10186" s="4"/>
      <c r="BC10186" s="4"/>
      <c r="BD10186" s="4"/>
      <c r="BE10186" s="4"/>
      <c r="BF10186" s="4"/>
      <c r="BG10186" s="4"/>
      <c r="BH10186" s="4"/>
      <c r="BI10186" s="4"/>
      <c r="BJ10186" s="4"/>
      <c r="BK10186" s="4"/>
    </row>
    <row r="10187" spans="1:63" ht="12.75" x14ac:dyDescent="0.2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4"/>
      <c r="AX10187" s="4"/>
      <c r="AY10187" s="4"/>
      <c r="AZ10187" s="4"/>
      <c r="BA10187" s="4"/>
      <c r="BB10187" s="4"/>
      <c r="BC10187" s="4"/>
      <c r="BD10187" s="4"/>
      <c r="BE10187" s="4"/>
      <c r="BF10187" s="4"/>
      <c r="BG10187" s="4"/>
      <c r="BH10187" s="4"/>
      <c r="BI10187" s="4"/>
      <c r="BJ10187" s="4"/>
      <c r="BK10187" s="4"/>
    </row>
    <row r="10188" spans="1:63" ht="12.75" x14ac:dyDescent="0.2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4"/>
      <c r="AX10188" s="4"/>
      <c r="AY10188" s="4"/>
      <c r="AZ10188" s="4"/>
      <c r="BA10188" s="4"/>
      <c r="BB10188" s="4"/>
      <c r="BC10188" s="4"/>
      <c r="BD10188" s="4"/>
      <c r="BE10188" s="4"/>
      <c r="BF10188" s="4"/>
      <c r="BG10188" s="4"/>
      <c r="BH10188" s="4"/>
      <c r="BI10188" s="4"/>
      <c r="BJ10188" s="4"/>
      <c r="BK10188" s="4"/>
    </row>
    <row r="10189" spans="1:63" ht="12.75" x14ac:dyDescent="0.2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4"/>
      <c r="AX10189" s="4"/>
      <c r="AY10189" s="4"/>
      <c r="AZ10189" s="4"/>
      <c r="BA10189" s="4"/>
      <c r="BB10189" s="4"/>
      <c r="BC10189" s="4"/>
      <c r="BD10189" s="4"/>
      <c r="BE10189" s="4"/>
      <c r="BF10189" s="4"/>
      <c r="BG10189" s="4"/>
      <c r="BH10189" s="4"/>
      <c r="BI10189" s="4"/>
      <c r="BJ10189" s="4"/>
      <c r="BK10189" s="4"/>
    </row>
    <row r="10190" spans="1:63" ht="12.75" x14ac:dyDescent="0.2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4"/>
      <c r="AX10190" s="4"/>
      <c r="AY10190" s="4"/>
      <c r="AZ10190" s="4"/>
      <c r="BA10190" s="4"/>
      <c r="BB10190" s="4"/>
      <c r="BC10190" s="4"/>
      <c r="BD10190" s="4"/>
      <c r="BE10190" s="4"/>
      <c r="BF10190" s="4"/>
      <c r="BG10190" s="4"/>
      <c r="BH10190" s="4"/>
      <c r="BI10190" s="4"/>
      <c r="BJ10190" s="4"/>
      <c r="BK10190" s="4"/>
    </row>
    <row r="10191" spans="1:63" ht="12.75" x14ac:dyDescent="0.2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4"/>
      <c r="AX10191" s="4"/>
      <c r="AY10191" s="4"/>
      <c r="AZ10191" s="4"/>
      <c r="BA10191" s="4"/>
      <c r="BB10191" s="4"/>
      <c r="BC10191" s="4"/>
      <c r="BD10191" s="4"/>
      <c r="BE10191" s="4"/>
      <c r="BF10191" s="4"/>
      <c r="BG10191" s="4"/>
      <c r="BH10191" s="4"/>
      <c r="BI10191" s="4"/>
      <c r="BJ10191" s="4"/>
      <c r="BK10191" s="4"/>
    </row>
    <row r="10192" spans="1:63" ht="12.75" x14ac:dyDescent="0.2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4"/>
      <c r="AX10192" s="4"/>
      <c r="AY10192" s="4"/>
      <c r="AZ10192" s="4"/>
      <c r="BA10192" s="4"/>
      <c r="BB10192" s="4"/>
      <c r="BC10192" s="4"/>
      <c r="BD10192" s="4"/>
      <c r="BE10192" s="4"/>
      <c r="BF10192" s="4"/>
      <c r="BG10192" s="4"/>
      <c r="BH10192" s="4"/>
      <c r="BI10192" s="4"/>
      <c r="BJ10192" s="4"/>
      <c r="BK10192" s="4"/>
    </row>
    <row r="10193" spans="1:63" ht="12.75" x14ac:dyDescent="0.2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4"/>
      <c r="AX10193" s="4"/>
      <c r="AY10193" s="4"/>
      <c r="AZ10193" s="4"/>
      <c r="BA10193" s="4"/>
      <c r="BB10193" s="4"/>
      <c r="BC10193" s="4"/>
      <c r="BD10193" s="4"/>
      <c r="BE10193" s="4"/>
      <c r="BF10193" s="4"/>
      <c r="BG10193" s="4"/>
      <c r="BH10193" s="4"/>
      <c r="BI10193" s="4"/>
      <c r="BJ10193" s="4"/>
      <c r="BK10193" s="4"/>
    </row>
    <row r="10194" spans="1:63" ht="12.75" x14ac:dyDescent="0.2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4"/>
      <c r="AX10194" s="4"/>
      <c r="AY10194" s="4"/>
      <c r="AZ10194" s="4"/>
      <c r="BA10194" s="4"/>
      <c r="BB10194" s="4"/>
      <c r="BC10194" s="4"/>
      <c r="BD10194" s="4"/>
      <c r="BE10194" s="4"/>
      <c r="BF10194" s="4"/>
      <c r="BG10194" s="4"/>
      <c r="BH10194" s="4"/>
      <c r="BI10194" s="4"/>
      <c r="BJ10194" s="4"/>
      <c r="BK10194" s="4"/>
    </row>
    <row r="10195" spans="1:63" ht="12.75" x14ac:dyDescent="0.2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4"/>
      <c r="AX10195" s="4"/>
      <c r="AY10195" s="4"/>
      <c r="AZ10195" s="4"/>
      <c r="BA10195" s="4"/>
      <c r="BB10195" s="4"/>
      <c r="BC10195" s="4"/>
      <c r="BD10195" s="4"/>
      <c r="BE10195" s="4"/>
      <c r="BF10195" s="4"/>
      <c r="BG10195" s="4"/>
      <c r="BH10195" s="4"/>
      <c r="BI10195" s="4"/>
      <c r="BJ10195" s="4"/>
      <c r="BK10195" s="4"/>
    </row>
    <row r="10196" spans="1:63" ht="12.75" x14ac:dyDescent="0.2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4"/>
      <c r="AX10196" s="4"/>
      <c r="AY10196" s="4"/>
      <c r="AZ10196" s="4"/>
      <c r="BA10196" s="4"/>
      <c r="BB10196" s="4"/>
      <c r="BC10196" s="4"/>
      <c r="BD10196" s="4"/>
      <c r="BE10196" s="4"/>
      <c r="BF10196" s="4"/>
      <c r="BG10196" s="4"/>
      <c r="BH10196" s="4"/>
      <c r="BI10196" s="4"/>
      <c r="BJ10196" s="4"/>
      <c r="BK10196" s="4"/>
    </row>
    <row r="10197" spans="1:63" ht="12.75" x14ac:dyDescent="0.2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4"/>
      <c r="AX10197" s="4"/>
      <c r="AY10197" s="4"/>
      <c r="AZ10197" s="4"/>
      <c r="BA10197" s="4"/>
      <c r="BB10197" s="4"/>
      <c r="BC10197" s="4"/>
      <c r="BD10197" s="4"/>
      <c r="BE10197" s="4"/>
      <c r="BF10197" s="4"/>
      <c r="BG10197" s="4"/>
      <c r="BH10197" s="4"/>
      <c r="BI10197" s="4"/>
      <c r="BJ10197" s="4"/>
      <c r="BK10197" s="4"/>
    </row>
    <row r="10198" spans="1:63" ht="12.75" x14ac:dyDescent="0.2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4"/>
      <c r="AX10198" s="4"/>
      <c r="AY10198" s="4"/>
      <c r="AZ10198" s="4"/>
      <c r="BA10198" s="4"/>
      <c r="BB10198" s="4"/>
      <c r="BC10198" s="4"/>
      <c r="BD10198" s="4"/>
      <c r="BE10198" s="4"/>
      <c r="BF10198" s="4"/>
      <c r="BG10198" s="4"/>
      <c r="BH10198" s="4"/>
      <c r="BI10198" s="4"/>
      <c r="BJ10198" s="4"/>
      <c r="BK10198" s="4"/>
    </row>
    <row r="10199" spans="1:63" ht="12.75" x14ac:dyDescent="0.2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4"/>
      <c r="AX10199" s="4"/>
      <c r="AY10199" s="4"/>
      <c r="AZ10199" s="4"/>
      <c r="BA10199" s="4"/>
      <c r="BB10199" s="4"/>
      <c r="BC10199" s="4"/>
      <c r="BD10199" s="4"/>
      <c r="BE10199" s="4"/>
      <c r="BF10199" s="4"/>
      <c r="BG10199" s="4"/>
      <c r="BH10199" s="4"/>
      <c r="BI10199" s="4"/>
      <c r="BJ10199" s="4"/>
      <c r="BK10199" s="4"/>
    </row>
    <row r="10200" spans="1:63" ht="12.75" x14ac:dyDescent="0.2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4"/>
      <c r="AX10200" s="4"/>
      <c r="AY10200" s="4"/>
      <c r="AZ10200" s="4"/>
      <c r="BA10200" s="4"/>
      <c r="BB10200" s="4"/>
      <c r="BC10200" s="4"/>
      <c r="BD10200" s="4"/>
      <c r="BE10200" s="4"/>
      <c r="BF10200" s="4"/>
      <c r="BG10200" s="4"/>
      <c r="BH10200" s="4"/>
      <c r="BI10200" s="4"/>
      <c r="BJ10200" s="4"/>
      <c r="BK10200" s="4"/>
    </row>
    <row r="10201" spans="1:63" ht="12.75" x14ac:dyDescent="0.2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4"/>
      <c r="AX10201" s="4"/>
      <c r="AY10201" s="4"/>
      <c r="AZ10201" s="4"/>
      <c r="BA10201" s="4"/>
      <c r="BB10201" s="4"/>
      <c r="BC10201" s="4"/>
      <c r="BD10201" s="4"/>
      <c r="BE10201" s="4"/>
      <c r="BF10201" s="4"/>
      <c r="BG10201" s="4"/>
      <c r="BH10201" s="4"/>
      <c r="BI10201" s="4"/>
      <c r="BJ10201" s="4"/>
      <c r="BK10201" s="4"/>
    </row>
    <row r="10202" spans="1:63" ht="12.75" x14ac:dyDescent="0.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4"/>
      <c r="AX10202" s="4"/>
      <c r="AY10202" s="4"/>
      <c r="AZ10202" s="4"/>
      <c r="BA10202" s="4"/>
      <c r="BB10202" s="4"/>
      <c r="BC10202" s="4"/>
      <c r="BD10202" s="4"/>
      <c r="BE10202" s="4"/>
      <c r="BF10202" s="4"/>
      <c r="BG10202" s="4"/>
      <c r="BH10202" s="4"/>
      <c r="BI10202" s="4"/>
      <c r="BJ10202" s="4"/>
      <c r="BK10202" s="4"/>
    </row>
    <row r="10203" spans="1:63" ht="12.75" x14ac:dyDescent="0.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4"/>
      <c r="AX10203" s="4"/>
      <c r="AY10203" s="4"/>
      <c r="AZ10203" s="4"/>
      <c r="BA10203" s="4"/>
      <c r="BB10203" s="4"/>
      <c r="BC10203" s="4"/>
      <c r="BD10203" s="4"/>
      <c r="BE10203" s="4"/>
      <c r="BF10203" s="4"/>
      <c r="BG10203" s="4"/>
      <c r="BH10203" s="4"/>
      <c r="BI10203" s="4"/>
      <c r="BJ10203" s="4"/>
      <c r="BK10203" s="4"/>
    </row>
    <row r="10204" spans="1:63" ht="12.75" x14ac:dyDescent="0.2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4"/>
      <c r="AX10204" s="4"/>
      <c r="AY10204" s="4"/>
      <c r="AZ10204" s="4"/>
      <c r="BA10204" s="4"/>
      <c r="BB10204" s="4"/>
      <c r="BC10204" s="4"/>
      <c r="BD10204" s="4"/>
      <c r="BE10204" s="4"/>
      <c r="BF10204" s="4"/>
      <c r="BG10204" s="4"/>
      <c r="BH10204" s="4"/>
      <c r="BI10204" s="4"/>
      <c r="BJ10204" s="4"/>
      <c r="BK10204" s="4"/>
    </row>
    <row r="10205" spans="1:63" ht="12.75" x14ac:dyDescent="0.2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4"/>
      <c r="AX10205" s="4"/>
      <c r="AY10205" s="4"/>
      <c r="AZ10205" s="4"/>
      <c r="BA10205" s="4"/>
      <c r="BB10205" s="4"/>
      <c r="BC10205" s="4"/>
      <c r="BD10205" s="4"/>
      <c r="BE10205" s="4"/>
      <c r="BF10205" s="4"/>
      <c r="BG10205" s="4"/>
      <c r="BH10205" s="4"/>
      <c r="BI10205" s="4"/>
      <c r="BJ10205" s="4"/>
      <c r="BK10205" s="4"/>
    </row>
    <row r="10206" spans="1:63" ht="12.75" x14ac:dyDescent="0.2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4"/>
      <c r="AX10206" s="4"/>
      <c r="AY10206" s="4"/>
      <c r="AZ10206" s="4"/>
      <c r="BA10206" s="4"/>
      <c r="BB10206" s="4"/>
      <c r="BC10206" s="4"/>
      <c r="BD10206" s="4"/>
      <c r="BE10206" s="4"/>
      <c r="BF10206" s="4"/>
      <c r="BG10206" s="4"/>
      <c r="BH10206" s="4"/>
      <c r="BI10206" s="4"/>
      <c r="BJ10206" s="4"/>
      <c r="BK10206" s="4"/>
    </row>
    <row r="10207" spans="1:63" ht="12.75" x14ac:dyDescent="0.2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4"/>
      <c r="AX10207" s="4"/>
      <c r="AY10207" s="4"/>
      <c r="AZ10207" s="4"/>
      <c r="BA10207" s="4"/>
      <c r="BB10207" s="4"/>
      <c r="BC10207" s="4"/>
      <c r="BD10207" s="4"/>
      <c r="BE10207" s="4"/>
      <c r="BF10207" s="4"/>
      <c r="BG10207" s="4"/>
      <c r="BH10207" s="4"/>
      <c r="BI10207" s="4"/>
      <c r="BJ10207" s="4"/>
      <c r="BK10207" s="4"/>
    </row>
    <row r="10208" spans="1:63" ht="12.75" x14ac:dyDescent="0.2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4"/>
      <c r="AX10208" s="4"/>
      <c r="AY10208" s="4"/>
      <c r="AZ10208" s="4"/>
      <c r="BA10208" s="4"/>
      <c r="BB10208" s="4"/>
      <c r="BC10208" s="4"/>
      <c r="BD10208" s="4"/>
      <c r="BE10208" s="4"/>
      <c r="BF10208" s="4"/>
      <c r="BG10208" s="4"/>
      <c r="BH10208" s="4"/>
      <c r="BI10208" s="4"/>
      <c r="BJ10208" s="4"/>
      <c r="BK10208" s="4"/>
    </row>
    <row r="10209" spans="1:63" ht="12.75" x14ac:dyDescent="0.2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4"/>
      <c r="AX10209" s="4"/>
      <c r="AY10209" s="4"/>
      <c r="AZ10209" s="4"/>
      <c r="BA10209" s="4"/>
      <c r="BB10209" s="4"/>
      <c r="BC10209" s="4"/>
      <c r="BD10209" s="4"/>
      <c r="BE10209" s="4"/>
      <c r="BF10209" s="4"/>
      <c r="BG10209" s="4"/>
      <c r="BH10209" s="4"/>
      <c r="BI10209" s="4"/>
      <c r="BJ10209" s="4"/>
      <c r="BK10209" s="4"/>
    </row>
    <row r="10210" spans="1:63" ht="12.75" x14ac:dyDescent="0.2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4"/>
      <c r="AX10210" s="4"/>
      <c r="AY10210" s="4"/>
      <c r="AZ10210" s="4"/>
      <c r="BA10210" s="4"/>
      <c r="BB10210" s="4"/>
      <c r="BC10210" s="4"/>
      <c r="BD10210" s="4"/>
      <c r="BE10210" s="4"/>
      <c r="BF10210" s="4"/>
      <c r="BG10210" s="4"/>
      <c r="BH10210" s="4"/>
      <c r="BI10210" s="4"/>
      <c r="BJ10210" s="4"/>
      <c r="BK10210" s="4"/>
    </row>
    <row r="10211" spans="1:63" ht="12.75" x14ac:dyDescent="0.2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4"/>
      <c r="AX10211" s="4"/>
      <c r="AY10211" s="4"/>
      <c r="AZ10211" s="4"/>
      <c r="BA10211" s="4"/>
      <c r="BB10211" s="4"/>
      <c r="BC10211" s="4"/>
      <c r="BD10211" s="4"/>
      <c r="BE10211" s="4"/>
      <c r="BF10211" s="4"/>
      <c r="BG10211" s="4"/>
      <c r="BH10211" s="4"/>
      <c r="BI10211" s="4"/>
      <c r="BJ10211" s="4"/>
      <c r="BK10211" s="4"/>
    </row>
    <row r="10212" spans="1:63" ht="12.75" x14ac:dyDescent="0.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4"/>
      <c r="AX10212" s="4"/>
      <c r="AY10212" s="4"/>
      <c r="AZ10212" s="4"/>
      <c r="BA10212" s="4"/>
      <c r="BB10212" s="4"/>
      <c r="BC10212" s="4"/>
      <c r="BD10212" s="4"/>
      <c r="BE10212" s="4"/>
      <c r="BF10212" s="4"/>
      <c r="BG10212" s="4"/>
      <c r="BH10212" s="4"/>
      <c r="BI10212" s="4"/>
      <c r="BJ10212" s="4"/>
      <c r="BK10212" s="4"/>
    </row>
    <row r="10213" spans="1:63" ht="12.75" x14ac:dyDescent="0.2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4"/>
      <c r="AX10213" s="4"/>
      <c r="AY10213" s="4"/>
      <c r="AZ10213" s="4"/>
      <c r="BA10213" s="4"/>
      <c r="BB10213" s="4"/>
      <c r="BC10213" s="4"/>
      <c r="BD10213" s="4"/>
      <c r="BE10213" s="4"/>
      <c r="BF10213" s="4"/>
      <c r="BG10213" s="4"/>
      <c r="BH10213" s="4"/>
      <c r="BI10213" s="4"/>
      <c r="BJ10213" s="4"/>
      <c r="BK10213" s="4"/>
    </row>
    <row r="10214" spans="1:63" ht="12.75" x14ac:dyDescent="0.2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4"/>
      <c r="AX10214" s="4"/>
      <c r="AY10214" s="4"/>
      <c r="AZ10214" s="4"/>
      <c r="BA10214" s="4"/>
      <c r="BB10214" s="4"/>
      <c r="BC10214" s="4"/>
      <c r="BD10214" s="4"/>
      <c r="BE10214" s="4"/>
      <c r="BF10214" s="4"/>
      <c r="BG10214" s="4"/>
      <c r="BH10214" s="4"/>
      <c r="BI10214" s="4"/>
      <c r="BJ10214" s="4"/>
      <c r="BK10214" s="4"/>
    </row>
    <row r="10215" spans="1:63" ht="12.75" x14ac:dyDescent="0.2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4"/>
      <c r="AX10215" s="4"/>
      <c r="AY10215" s="4"/>
      <c r="AZ10215" s="4"/>
      <c r="BA10215" s="4"/>
      <c r="BB10215" s="4"/>
      <c r="BC10215" s="4"/>
      <c r="BD10215" s="4"/>
      <c r="BE10215" s="4"/>
      <c r="BF10215" s="4"/>
      <c r="BG10215" s="4"/>
      <c r="BH10215" s="4"/>
      <c r="BI10215" s="4"/>
      <c r="BJ10215" s="4"/>
      <c r="BK10215" s="4"/>
    </row>
    <row r="10216" spans="1:63" ht="12.75" x14ac:dyDescent="0.2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4"/>
      <c r="AX10216" s="4"/>
      <c r="AY10216" s="4"/>
      <c r="AZ10216" s="4"/>
      <c r="BA10216" s="4"/>
      <c r="BB10216" s="4"/>
      <c r="BC10216" s="4"/>
      <c r="BD10216" s="4"/>
      <c r="BE10216" s="4"/>
      <c r="BF10216" s="4"/>
      <c r="BG10216" s="4"/>
      <c r="BH10216" s="4"/>
      <c r="BI10216" s="4"/>
      <c r="BJ10216" s="4"/>
      <c r="BK10216" s="4"/>
    </row>
    <row r="10217" spans="1:63" ht="12.75" x14ac:dyDescent="0.2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4"/>
      <c r="AX10217" s="4"/>
      <c r="AY10217" s="4"/>
      <c r="AZ10217" s="4"/>
      <c r="BA10217" s="4"/>
      <c r="BB10217" s="4"/>
      <c r="BC10217" s="4"/>
      <c r="BD10217" s="4"/>
      <c r="BE10217" s="4"/>
      <c r="BF10217" s="4"/>
      <c r="BG10217" s="4"/>
      <c r="BH10217" s="4"/>
      <c r="BI10217" s="4"/>
      <c r="BJ10217" s="4"/>
      <c r="BK10217" s="4"/>
    </row>
    <row r="10218" spans="1:63" ht="12.75" x14ac:dyDescent="0.2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4"/>
      <c r="AX10218" s="4"/>
      <c r="AY10218" s="4"/>
      <c r="AZ10218" s="4"/>
      <c r="BA10218" s="4"/>
      <c r="BB10218" s="4"/>
      <c r="BC10218" s="4"/>
      <c r="BD10218" s="4"/>
      <c r="BE10218" s="4"/>
      <c r="BF10218" s="4"/>
      <c r="BG10218" s="4"/>
      <c r="BH10218" s="4"/>
      <c r="BI10218" s="4"/>
      <c r="BJ10218" s="4"/>
      <c r="BK10218" s="4"/>
    </row>
    <row r="10219" spans="1:63" ht="12.75" x14ac:dyDescent="0.2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4"/>
      <c r="AX10219" s="4"/>
      <c r="AY10219" s="4"/>
      <c r="AZ10219" s="4"/>
      <c r="BA10219" s="4"/>
      <c r="BB10219" s="4"/>
      <c r="BC10219" s="4"/>
      <c r="BD10219" s="4"/>
      <c r="BE10219" s="4"/>
      <c r="BF10219" s="4"/>
      <c r="BG10219" s="4"/>
      <c r="BH10219" s="4"/>
      <c r="BI10219" s="4"/>
      <c r="BJ10219" s="4"/>
      <c r="BK10219" s="4"/>
    </row>
    <row r="10220" spans="1:63" ht="12.75" x14ac:dyDescent="0.2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4"/>
      <c r="AX10220" s="4"/>
      <c r="AY10220" s="4"/>
      <c r="AZ10220" s="4"/>
      <c r="BA10220" s="4"/>
      <c r="BB10220" s="4"/>
      <c r="BC10220" s="4"/>
      <c r="BD10220" s="4"/>
      <c r="BE10220" s="4"/>
      <c r="BF10220" s="4"/>
      <c r="BG10220" s="4"/>
      <c r="BH10220" s="4"/>
      <c r="BI10220" s="4"/>
      <c r="BJ10220" s="4"/>
      <c r="BK10220" s="4"/>
    </row>
    <row r="10221" spans="1:63" ht="12.75" x14ac:dyDescent="0.2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4"/>
      <c r="AX10221" s="4"/>
      <c r="AY10221" s="4"/>
      <c r="AZ10221" s="4"/>
      <c r="BA10221" s="4"/>
      <c r="BB10221" s="4"/>
      <c r="BC10221" s="4"/>
      <c r="BD10221" s="4"/>
      <c r="BE10221" s="4"/>
      <c r="BF10221" s="4"/>
      <c r="BG10221" s="4"/>
      <c r="BH10221" s="4"/>
      <c r="BI10221" s="4"/>
      <c r="BJ10221" s="4"/>
      <c r="BK10221" s="4"/>
    </row>
    <row r="10222" spans="1:63" ht="12.75" x14ac:dyDescent="0.2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4"/>
      <c r="AX10222" s="4"/>
      <c r="AY10222" s="4"/>
      <c r="AZ10222" s="4"/>
      <c r="BA10222" s="4"/>
      <c r="BB10222" s="4"/>
      <c r="BC10222" s="4"/>
      <c r="BD10222" s="4"/>
      <c r="BE10222" s="4"/>
      <c r="BF10222" s="4"/>
      <c r="BG10222" s="4"/>
      <c r="BH10222" s="4"/>
      <c r="BI10222" s="4"/>
      <c r="BJ10222" s="4"/>
      <c r="BK10222" s="4"/>
    </row>
    <row r="10223" spans="1:63" ht="12.75" x14ac:dyDescent="0.2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4"/>
      <c r="AX10223" s="4"/>
      <c r="AY10223" s="4"/>
      <c r="AZ10223" s="4"/>
      <c r="BA10223" s="4"/>
      <c r="BB10223" s="4"/>
      <c r="BC10223" s="4"/>
      <c r="BD10223" s="4"/>
      <c r="BE10223" s="4"/>
      <c r="BF10223" s="4"/>
      <c r="BG10223" s="4"/>
      <c r="BH10223" s="4"/>
      <c r="BI10223" s="4"/>
      <c r="BJ10223" s="4"/>
      <c r="BK10223" s="4"/>
    </row>
    <row r="10224" spans="1:63" ht="12.75" x14ac:dyDescent="0.2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4"/>
      <c r="AX10224" s="4"/>
      <c r="AY10224" s="4"/>
      <c r="AZ10224" s="4"/>
      <c r="BA10224" s="4"/>
      <c r="BB10224" s="4"/>
      <c r="BC10224" s="4"/>
      <c r="BD10224" s="4"/>
      <c r="BE10224" s="4"/>
      <c r="BF10224" s="4"/>
      <c r="BG10224" s="4"/>
      <c r="BH10224" s="4"/>
      <c r="BI10224" s="4"/>
      <c r="BJ10224" s="4"/>
      <c r="BK10224" s="4"/>
    </row>
    <row r="10225" spans="1:63" ht="12.75" x14ac:dyDescent="0.2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4"/>
      <c r="AX10225" s="4"/>
      <c r="AY10225" s="4"/>
      <c r="AZ10225" s="4"/>
      <c r="BA10225" s="4"/>
      <c r="BB10225" s="4"/>
      <c r="BC10225" s="4"/>
      <c r="BD10225" s="4"/>
      <c r="BE10225" s="4"/>
      <c r="BF10225" s="4"/>
      <c r="BG10225" s="4"/>
      <c r="BH10225" s="4"/>
      <c r="BI10225" s="4"/>
      <c r="BJ10225" s="4"/>
      <c r="BK10225" s="4"/>
    </row>
    <row r="10226" spans="1:63" ht="12.75" x14ac:dyDescent="0.2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4"/>
      <c r="AX10226" s="4"/>
      <c r="AY10226" s="4"/>
      <c r="AZ10226" s="4"/>
      <c r="BA10226" s="4"/>
      <c r="BB10226" s="4"/>
      <c r="BC10226" s="4"/>
      <c r="BD10226" s="4"/>
      <c r="BE10226" s="4"/>
      <c r="BF10226" s="4"/>
      <c r="BG10226" s="4"/>
      <c r="BH10226" s="4"/>
      <c r="BI10226" s="4"/>
      <c r="BJ10226" s="4"/>
      <c r="BK10226" s="4"/>
    </row>
    <row r="10227" spans="1:63" ht="12.75" x14ac:dyDescent="0.2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4"/>
      <c r="AX10227" s="4"/>
      <c r="AY10227" s="4"/>
      <c r="AZ10227" s="4"/>
      <c r="BA10227" s="4"/>
      <c r="BB10227" s="4"/>
      <c r="BC10227" s="4"/>
      <c r="BD10227" s="4"/>
      <c r="BE10227" s="4"/>
      <c r="BF10227" s="4"/>
      <c r="BG10227" s="4"/>
      <c r="BH10227" s="4"/>
      <c r="BI10227" s="4"/>
      <c r="BJ10227" s="4"/>
      <c r="BK10227" s="4"/>
    </row>
    <row r="10228" spans="1:63" ht="12.75" x14ac:dyDescent="0.2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4"/>
      <c r="AX10228" s="4"/>
      <c r="AY10228" s="4"/>
      <c r="AZ10228" s="4"/>
      <c r="BA10228" s="4"/>
      <c r="BB10228" s="4"/>
      <c r="BC10228" s="4"/>
      <c r="BD10228" s="4"/>
      <c r="BE10228" s="4"/>
      <c r="BF10228" s="4"/>
      <c r="BG10228" s="4"/>
      <c r="BH10228" s="4"/>
      <c r="BI10228" s="4"/>
      <c r="BJ10228" s="4"/>
      <c r="BK10228" s="4"/>
    </row>
    <row r="10229" spans="1:63" ht="12.75" x14ac:dyDescent="0.2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4"/>
      <c r="AX10229" s="4"/>
      <c r="AY10229" s="4"/>
      <c r="AZ10229" s="4"/>
      <c r="BA10229" s="4"/>
      <c r="BB10229" s="4"/>
      <c r="BC10229" s="4"/>
      <c r="BD10229" s="4"/>
      <c r="BE10229" s="4"/>
      <c r="BF10229" s="4"/>
      <c r="BG10229" s="4"/>
      <c r="BH10229" s="4"/>
      <c r="BI10229" s="4"/>
      <c r="BJ10229" s="4"/>
      <c r="BK10229" s="4"/>
    </row>
    <row r="10230" spans="1:63" ht="12.75" x14ac:dyDescent="0.2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4"/>
      <c r="AX10230" s="4"/>
      <c r="AY10230" s="4"/>
      <c r="AZ10230" s="4"/>
      <c r="BA10230" s="4"/>
      <c r="BB10230" s="4"/>
      <c r="BC10230" s="4"/>
      <c r="BD10230" s="4"/>
      <c r="BE10230" s="4"/>
      <c r="BF10230" s="4"/>
      <c r="BG10230" s="4"/>
      <c r="BH10230" s="4"/>
      <c r="BI10230" s="4"/>
      <c r="BJ10230" s="4"/>
      <c r="BK10230" s="4"/>
    </row>
    <row r="10231" spans="1:63" ht="12.75" x14ac:dyDescent="0.2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4"/>
      <c r="AX10231" s="4"/>
      <c r="AY10231" s="4"/>
      <c r="AZ10231" s="4"/>
      <c r="BA10231" s="4"/>
      <c r="BB10231" s="4"/>
      <c r="BC10231" s="4"/>
      <c r="BD10231" s="4"/>
      <c r="BE10231" s="4"/>
      <c r="BF10231" s="4"/>
      <c r="BG10231" s="4"/>
      <c r="BH10231" s="4"/>
      <c r="BI10231" s="4"/>
      <c r="BJ10231" s="4"/>
      <c r="BK10231" s="4"/>
    </row>
    <row r="10232" spans="1:63" ht="12.75" x14ac:dyDescent="0.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4"/>
      <c r="AX10232" s="4"/>
      <c r="AY10232" s="4"/>
      <c r="AZ10232" s="4"/>
      <c r="BA10232" s="4"/>
      <c r="BB10232" s="4"/>
      <c r="BC10232" s="4"/>
      <c r="BD10232" s="4"/>
      <c r="BE10232" s="4"/>
      <c r="BF10232" s="4"/>
      <c r="BG10232" s="4"/>
      <c r="BH10232" s="4"/>
      <c r="BI10232" s="4"/>
      <c r="BJ10232" s="4"/>
      <c r="BK10232" s="4"/>
    </row>
    <row r="10233" spans="1:63" ht="12.75" x14ac:dyDescent="0.2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4"/>
      <c r="AX10233" s="4"/>
      <c r="AY10233" s="4"/>
      <c r="AZ10233" s="4"/>
      <c r="BA10233" s="4"/>
      <c r="BB10233" s="4"/>
      <c r="BC10233" s="4"/>
      <c r="BD10233" s="4"/>
      <c r="BE10233" s="4"/>
      <c r="BF10233" s="4"/>
      <c r="BG10233" s="4"/>
      <c r="BH10233" s="4"/>
      <c r="BI10233" s="4"/>
      <c r="BJ10233" s="4"/>
      <c r="BK10233" s="4"/>
    </row>
    <row r="10234" spans="1:63" ht="12.75" x14ac:dyDescent="0.2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4"/>
      <c r="AX10234" s="4"/>
      <c r="AY10234" s="4"/>
      <c r="AZ10234" s="4"/>
      <c r="BA10234" s="4"/>
      <c r="BB10234" s="4"/>
      <c r="BC10234" s="4"/>
      <c r="BD10234" s="4"/>
      <c r="BE10234" s="4"/>
      <c r="BF10234" s="4"/>
      <c r="BG10234" s="4"/>
      <c r="BH10234" s="4"/>
      <c r="BI10234" s="4"/>
      <c r="BJ10234" s="4"/>
      <c r="BK10234" s="4"/>
    </row>
    <row r="10235" spans="1:63" ht="12.75" x14ac:dyDescent="0.2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4"/>
      <c r="AX10235" s="4"/>
      <c r="AY10235" s="4"/>
      <c r="AZ10235" s="4"/>
      <c r="BA10235" s="4"/>
      <c r="BB10235" s="4"/>
      <c r="BC10235" s="4"/>
      <c r="BD10235" s="4"/>
      <c r="BE10235" s="4"/>
      <c r="BF10235" s="4"/>
      <c r="BG10235" s="4"/>
      <c r="BH10235" s="4"/>
      <c r="BI10235" s="4"/>
      <c r="BJ10235" s="4"/>
      <c r="BK10235" s="4"/>
    </row>
    <row r="10236" spans="1:63" ht="12.75" x14ac:dyDescent="0.2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4"/>
      <c r="AX10236" s="4"/>
      <c r="AY10236" s="4"/>
      <c r="AZ10236" s="4"/>
      <c r="BA10236" s="4"/>
      <c r="BB10236" s="4"/>
      <c r="BC10236" s="4"/>
      <c r="BD10236" s="4"/>
      <c r="BE10236" s="4"/>
      <c r="BF10236" s="4"/>
      <c r="BG10236" s="4"/>
      <c r="BH10236" s="4"/>
      <c r="BI10236" s="4"/>
      <c r="BJ10236" s="4"/>
      <c r="BK10236" s="4"/>
    </row>
    <row r="10237" spans="1:63" ht="12.75" x14ac:dyDescent="0.2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4"/>
      <c r="AX10237" s="4"/>
      <c r="AY10237" s="4"/>
      <c r="AZ10237" s="4"/>
      <c r="BA10237" s="4"/>
      <c r="BB10237" s="4"/>
      <c r="BC10237" s="4"/>
      <c r="BD10237" s="4"/>
      <c r="BE10237" s="4"/>
      <c r="BF10237" s="4"/>
      <c r="BG10237" s="4"/>
      <c r="BH10237" s="4"/>
      <c r="BI10237" s="4"/>
      <c r="BJ10237" s="4"/>
      <c r="BK10237" s="4"/>
    </row>
    <row r="10238" spans="1:63" ht="12.75" x14ac:dyDescent="0.2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4"/>
      <c r="AX10238" s="4"/>
      <c r="AY10238" s="4"/>
      <c r="AZ10238" s="4"/>
      <c r="BA10238" s="4"/>
      <c r="BB10238" s="4"/>
      <c r="BC10238" s="4"/>
      <c r="BD10238" s="4"/>
      <c r="BE10238" s="4"/>
      <c r="BF10238" s="4"/>
      <c r="BG10238" s="4"/>
      <c r="BH10238" s="4"/>
      <c r="BI10238" s="4"/>
      <c r="BJ10238" s="4"/>
      <c r="BK10238" s="4"/>
    </row>
    <row r="10239" spans="1:63" ht="12.75" x14ac:dyDescent="0.2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4"/>
      <c r="AX10239" s="4"/>
      <c r="AY10239" s="4"/>
      <c r="AZ10239" s="4"/>
      <c r="BA10239" s="4"/>
      <c r="BB10239" s="4"/>
      <c r="BC10239" s="4"/>
      <c r="BD10239" s="4"/>
      <c r="BE10239" s="4"/>
      <c r="BF10239" s="4"/>
      <c r="BG10239" s="4"/>
      <c r="BH10239" s="4"/>
      <c r="BI10239" s="4"/>
      <c r="BJ10239" s="4"/>
      <c r="BK10239" s="4"/>
    </row>
    <row r="10240" spans="1:63" ht="12.75" x14ac:dyDescent="0.2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4"/>
      <c r="AX10240" s="4"/>
      <c r="AY10240" s="4"/>
      <c r="AZ10240" s="4"/>
      <c r="BA10240" s="4"/>
      <c r="BB10240" s="4"/>
      <c r="BC10240" s="4"/>
      <c r="BD10240" s="4"/>
      <c r="BE10240" s="4"/>
      <c r="BF10240" s="4"/>
      <c r="BG10240" s="4"/>
      <c r="BH10240" s="4"/>
      <c r="BI10240" s="4"/>
      <c r="BJ10240" s="4"/>
      <c r="BK10240" s="4"/>
    </row>
    <row r="10241" spans="1:63" ht="12.75" x14ac:dyDescent="0.2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4"/>
      <c r="AX10241" s="4"/>
      <c r="AY10241" s="4"/>
      <c r="AZ10241" s="4"/>
      <c r="BA10241" s="4"/>
      <c r="BB10241" s="4"/>
      <c r="BC10241" s="4"/>
      <c r="BD10241" s="4"/>
      <c r="BE10241" s="4"/>
      <c r="BF10241" s="4"/>
      <c r="BG10241" s="4"/>
      <c r="BH10241" s="4"/>
      <c r="BI10241" s="4"/>
      <c r="BJ10241" s="4"/>
      <c r="BK10241" s="4"/>
    </row>
    <row r="10242" spans="1:63" ht="12.75" x14ac:dyDescent="0.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4"/>
      <c r="AX10242" s="4"/>
      <c r="AY10242" s="4"/>
      <c r="AZ10242" s="4"/>
      <c r="BA10242" s="4"/>
      <c r="BB10242" s="4"/>
      <c r="BC10242" s="4"/>
      <c r="BD10242" s="4"/>
      <c r="BE10242" s="4"/>
      <c r="BF10242" s="4"/>
      <c r="BG10242" s="4"/>
      <c r="BH10242" s="4"/>
      <c r="BI10242" s="4"/>
      <c r="BJ10242" s="4"/>
      <c r="BK10242" s="4"/>
    </row>
    <row r="10243" spans="1:63" ht="12.75" x14ac:dyDescent="0.2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4"/>
      <c r="AX10243" s="4"/>
      <c r="AY10243" s="4"/>
      <c r="AZ10243" s="4"/>
      <c r="BA10243" s="4"/>
      <c r="BB10243" s="4"/>
      <c r="BC10243" s="4"/>
      <c r="BD10243" s="4"/>
      <c r="BE10243" s="4"/>
      <c r="BF10243" s="4"/>
      <c r="BG10243" s="4"/>
      <c r="BH10243" s="4"/>
      <c r="BI10243" s="4"/>
      <c r="BJ10243" s="4"/>
      <c r="BK10243" s="4"/>
    </row>
    <row r="10244" spans="1:63" ht="12.75" x14ac:dyDescent="0.2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4"/>
      <c r="AX10244" s="4"/>
      <c r="AY10244" s="4"/>
      <c r="AZ10244" s="4"/>
      <c r="BA10244" s="4"/>
      <c r="BB10244" s="4"/>
      <c r="BC10244" s="4"/>
      <c r="BD10244" s="4"/>
      <c r="BE10244" s="4"/>
      <c r="BF10244" s="4"/>
      <c r="BG10244" s="4"/>
      <c r="BH10244" s="4"/>
      <c r="BI10244" s="4"/>
      <c r="BJ10244" s="4"/>
      <c r="BK10244" s="4"/>
    </row>
    <row r="10245" spans="1:63" ht="12.75" x14ac:dyDescent="0.2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4"/>
      <c r="AX10245" s="4"/>
      <c r="AY10245" s="4"/>
      <c r="AZ10245" s="4"/>
      <c r="BA10245" s="4"/>
      <c r="BB10245" s="4"/>
      <c r="BC10245" s="4"/>
      <c r="BD10245" s="4"/>
      <c r="BE10245" s="4"/>
      <c r="BF10245" s="4"/>
      <c r="BG10245" s="4"/>
      <c r="BH10245" s="4"/>
      <c r="BI10245" s="4"/>
      <c r="BJ10245" s="4"/>
      <c r="BK10245" s="4"/>
    </row>
    <row r="10246" spans="1:63" ht="12.75" x14ac:dyDescent="0.2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4"/>
      <c r="AX10246" s="4"/>
      <c r="AY10246" s="4"/>
      <c r="AZ10246" s="4"/>
      <c r="BA10246" s="4"/>
      <c r="BB10246" s="4"/>
      <c r="BC10246" s="4"/>
      <c r="BD10246" s="4"/>
      <c r="BE10246" s="4"/>
      <c r="BF10246" s="4"/>
      <c r="BG10246" s="4"/>
      <c r="BH10246" s="4"/>
      <c r="BI10246" s="4"/>
      <c r="BJ10246" s="4"/>
      <c r="BK10246" s="4"/>
    </row>
    <row r="10247" spans="1:63" ht="12.75" x14ac:dyDescent="0.2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4"/>
      <c r="AX10247" s="4"/>
      <c r="AY10247" s="4"/>
      <c r="AZ10247" s="4"/>
      <c r="BA10247" s="4"/>
      <c r="BB10247" s="4"/>
      <c r="BC10247" s="4"/>
      <c r="BD10247" s="4"/>
      <c r="BE10247" s="4"/>
      <c r="BF10247" s="4"/>
      <c r="BG10247" s="4"/>
      <c r="BH10247" s="4"/>
      <c r="BI10247" s="4"/>
      <c r="BJ10247" s="4"/>
      <c r="BK10247" s="4"/>
    </row>
    <row r="10248" spans="1:63" ht="12.75" x14ac:dyDescent="0.2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4"/>
      <c r="AX10248" s="4"/>
      <c r="AY10248" s="4"/>
      <c r="AZ10248" s="4"/>
      <c r="BA10248" s="4"/>
      <c r="BB10248" s="4"/>
      <c r="BC10248" s="4"/>
      <c r="BD10248" s="4"/>
      <c r="BE10248" s="4"/>
      <c r="BF10248" s="4"/>
      <c r="BG10248" s="4"/>
      <c r="BH10248" s="4"/>
      <c r="BI10248" s="4"/>
      <c r="BJ10248" s="4"/>
      <c r="BK10248" s="4"/>
    </row>
    <row r="10249" spans="1:63" ht="12.75" x14ac:dyDescent="0.2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4"/>
      <c r="AX10249" s="4"/>
      <c r="AY10249" s="4"/>
      <c r="AZ10249" s="4"/>
      <c r="BA10249" s="4"/>
      <c r="BB10249" s="4"/>
      <c r="BC10249" s="4"/>
      <c r="BD10249" s="4"/>
      <c r="BE10249" s="4"/>
      <c r="BF10249" s="4"/>
      <c r="BG10249" s="4"/>
      <c r="BH10249" s="4"/>
      <c r="BI10249" s="4"/>
      <c r="BJ10249" s="4"/>
      <c r="BK10249" s="4"/>
    </row>
    <row r="10250" spans="1:63" ht="12.75" x14ac:dyDescent="0.2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4"/>
      <c r="AX10250" s="4"/>
      <c r="AY10250" s="4"/>
      <c r="AZ10250" s="4"/>
      <c r="BA10250" s="4"/>
      <c r="BB10250" s="4"/>
      <c r="BC10250" s="4"/>
      <c r="BD10250" s="4"/>
      <c r="BE10250" s="4"/>
      <c r="BF10250" s="4"/>
      <c r="BG10250" s="4"/>
      <c r="BH10250" s="4"/>
      <c r="BI10250" s="4"/>
      <c r="BJ10250" s="4"/>
      <c r="BK10250" s="4"/>
    </row>
    <row r="10251" spans="1:63" ht="12.75" x14ac:dyDescent="0.2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4"/>
      <c r="AX10251" s="4"/>
      <c r="AY10251" s="4"/>
      <c r="AZ10251" s="4"/>
      <c r="BA10251" s="4"/>
      <c r="BB10251" s="4"/>
      <c r="BC10251" s="4"/>
      <c r="BD10251" s="4"/>
      <c r="BE10251" s="4"/>
      <c r="BF10251" s="4"/>
      <c r="BG10251" s="4"/>
      <c r="BH10251" s="4"/>
      <c r="BI10251" s="4"/>
      <c r="BJ10251" s="4"/>
      <c r="BK10251" s="4"/>
    </row>
    <row r="10252" spans="1:63" ht="12.75" x14ac:dyDescent="0.2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4"/>
      <c r="AX10252" s="4"/>
      <c r="AY10252" s="4"/>
      <c r="AZ10252" s="4"/>
      <c r="BA10252" s="4"/>
      <c r="BB10252" s="4"/>
      <c r="BC10252" s="4"/>
      <c r="BD10252" s="4"/>
      <c r="BE10252" s="4"/>
      <c r="BF10252" s="4"/>
      <c r="BG10252" s="4"/>
      <c r="BH10252" s="4"/>
      <c r="BI10252" s="4"/>
      <c r="BJ10252" s="4"/>
      <c r="BK10252" s="4"/>
    </row>
    <row r="10253" spans="1:63" ht="12.75" x14ac:dyDescent="0.2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4"/>
      <c r="AX10253" s="4"/>
      <c r="AY10253" s="4"/>
      <c r="AZ10253" s="4"/>
      <c r="BA10253" s="4"/>
      <c r="BB10253" s="4"/>
      <c r="BC10253" s="4"/>
      <c r="BD10253" s="4"/>
      <c r="BE10253" s="4"/>
      <c r="BF10253" s="4"/>
      <c r="BG10253" s="4"/>
      <c r="BH10253" s="4"/>
      <c r="BI10253" s="4"/>
      <c r="BJ10253" s="4"/>
      <c r="BK10253" s="4"/>
    </row>
    <row r="10254" spans="1:63" ht="12.75" x14ac:dyDescent="0.2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4"/>
      <c r="AX10254" s="4"/>
      <c r="AY10254" s="4"/>
      <c r="AZ10254" s="4"/>
      <c r="BA10254" s="4"/>
      <c r="BB10254" s="4"/>
      <c r="BC10254" s="4"/>
      <c r="BD10254" s="4"/>
      <c r="BE10254" s="4"/>
      <c r="BF10254" s="4"/>
      <c r="BG10254" s="4"/>
      <c r="BH10254" s="4"/>
      <c r="BI10254" s="4"/>
      <c r="BJ10254" s="4"/>
      <c r="BK10254" s="4"/>
    </row>
    <row r="10255" spans="1:63" ht="12.75" x14ac:dyDescent="0.2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4"/>
      <c r="AX10255" s="4"/>
      <c r="AY10255" s="4"/>
      <c r="AZ10255" s="4"/>
      <c r="BA10255" s="4"/>
      <c r="BB10255" s="4"/>
      <c r="BC10255" s="4"/>
      <c r="BD10255" s="4"/>
      <c r="BE10255" s="4"/>
      <c r="BF10255" s="4"/>
      <c r="BG10255" s="4"/>
      <c r="BH10255" s="4"/>
      <c r="BI10255" s="4"/>
      <c r="BJ10255" s="4"/>
      <c r="BK10255" s="4"/>
    </row>
    <row r="10256" spans="1:63" ht="12.75" x14ac:dyDescent="0.2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4"/>
      <c r="AX10256" s="4"/>
      <c r="AY10256" s="4"/>
      <c r="AZ10256" s="4"/>
      <c r="BA10256" s="4"/>
      <c r="BB10256" s="4"/>
      <c r="BC10256" s="4"/>
      <c r="BD10256" s="4"/>
      <c r="BE10256" s="4"/>
      <c r="BF10256" s="4"/>
      <c r="BG10256" s="4"/>
      <c r="BH10256" s="4"/>
      <c r="BI10256" s="4"/>
      <c r="BJ10256" s="4"/>
      <c r="BK10256" s="4"/>
    </row>
    <row r="10257" spans="1:63" ht="12.75" x14ac:dyDescent="0.2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4"/>
      <c r="AX10257" s="4"/>
      <c r="AY10257" s="4"/>
      <c r="AZ10257" s="4"/>
      <c r="BA10257" s="4"/>
      <c r="BB10257" s="4"/>
      <c r="BC10257" s="4"/>
      <c r="BD10257" s="4"/>
      <c r="BE10257" s="4"/>
      <c r="BF10257" s="4"/>
      <c r="BG10257" s="4"/>
      <c r="BH10257" s="4"/>
      <c r="BI10257" s="4"/>
      <c r="BJ10257" s="4"/>
      <c r="BK10257" s="4"/>
    </row>
    <row r="10258" spans="1:63" ht="12.75" x14ac:dyDescent="0.2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4"/>
      <c r="AX10258" s="4"/>
      <c r="AY10258" s="4"/>
      <c r="AZ10258" s="4"/>
      <c r="BA10258" s="4"/>
      <c r="BB10258" s="4"/>
      <c r="BC10258" s="4"/>
      <c r="BD10258" s="4"/>
      <c r="BE10258" s="4"/>
      <c r="BF10258" s="4"/>
      <c r="BG10258" s="4"/>
      <c r="BH10258" s="4"/>
      <c r="BI10258" s="4"/>
      <c r="BJ10258" s="4"/>
      <c r="BK10258" s="4"/>
    </row>
    <row r="10259" spans="1:63" ht="12.75" x14ac:dyDescent="0.2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4"/>
      <c r="AX10259" s="4"/>
      <c r="AY10259" s="4"/>
      <c r="AZ10259" s="4"/>
      <c r="BA10259" s="4"/>
      <c r="BB10259" s="4"/>
      <c r="BC10259" s="4"/>
      <c r="BD10259" s="4"/>
      <c r="BE10259" s="4"/>
      <c r="BF10259" s="4"/>
      <c r="BG10259" s="4"/>
      <c r="BH10259" s="4"/>
      <c r="BI10259" s="4"/>
      <c r="BJ10259" s="4"/>
      <c r="BK10259" s="4"/>
    </row>
    <row r="10260" spans="1:63" ht="12.75" x14ac:dyDescent="0.2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4"/>
      <c r="AX10260" s="4"/>
      <c r="AY10260" s="4"/>
      <c r="AZ10260" s="4"/>
      <c r="BA10260" s="4"/>
      <c r="BB10260" s="4"/>
      <c r="BC10260" s="4"/>
      <c r="BD10260" s="4"/>
      <c r="BE10260" s="4"/>
      <c r="BF10260" s="4"/>
      <c r="BG10260" s="4"/>
      <c r="BH10260" s="4"/>
      <c r="BI10260" s="4"/>
      <c r="BJ10260" s="4"/>
      <c r="BK10260" s="4"/>
    </row>
    <row r="10261" spans="1:63" ht="12.75" x14ac:dyDescent="0.2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4"/>
      <c r="AX10261" s="4"/>
      <c r="AY10261" s="4"/>
      <c r="AZ10261" s="4"/>
      <c r="BA10261" s="4"/>
      <c r="BB10261" s="4"/>
      <c r="BC10261" s="4"/>
      <c r="BD10261" s="4"/>
      <c r="BE10261" s="4"/>
      <c r="BF10261" s="4"/>
      <c r="BG10261" s="4"/>
      <c r="BH10261" s="4"/>
      <c r="BI10261" s="4"/>
      <c r="BJ10261" s="4"/>
      <c r="BK10261" s="4"/>
    </row>
    <row r="10262" spans="1:63" ht="12.75" x14ac:dyDescent="0.2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4"/>
      <c r="AX10262" s="4"/>
      <c r="AY10262" s="4"/>
      <c r="AZ10262" s="4"/>
      <c r="BA10262" s="4"/>
      <c r="BB10262" s="4"/>
      <c r="BC10262" s="4"/>
      <c r="BD10262" s="4"/>
      <c r="BE10262" s="4"/>
      <c r="BF10262" s="4"/>
      <c r="BG10262" s="4"/>
      <c r="BH10262" s="4"/>
      <c r="BI10262" s="4"/>
      <c r="BJ10262" s="4"/>
      <c r="BK10262" s="4"/>
    </row>
    <row r="10263" spans="1:63" ht="12.75" x14ac:dyDescent="0.2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4"/>
      <c r="AX10263" s="4"/>
      <c r="AY10263" s="4"/>
      <c r="AZ10263" s="4"/>
      <c r="BA10263" s="4"/>
      <c r="BB10263" s="4"/>
      <c r="BC10263" s="4"/>
      <c r="BD10263" s="4"/>
      <c r="BE10263" s="4"/>
      <c r="BF10263" s="4"/>
      <c r="BG10263" s="4"/>
      <c r="BH10263" s="4"/>
      <c r="BI10263" s="4"/>
      <c r="BJ10263" s="4"/>
      <c r="BK10263" s="4"/>
    </row>
    <row r="10264" spans="1:63" ht="12.75" x14ac:dyDescent="0.2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4"/>
      <c r="AX10264" s="4"/>
      <c r="AY10264" s="4"/>
      <c r="AZ10264" s="4"/>
      <c r="BA10264" s="4"/>
      <c r="BB10264" s="4"/>
      <c r="BC10264" s="4"/>
      <c r="BD10264" s="4"/>
      <c r="BE10264" s="4"/>
      <c r="BF10264" s="4"/>
      <c r="BG10264" s="4"/>
      <c r="BH10264" s="4"/>
      <c r="BI10264" s="4"/>
      <c r="BJ10264" s="4"/>
      <c r="BK10264" s="4"/>
    </row>
    <row r="10265" spans="1:63" ht="12.75" x14ac:dyDescent="0.2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4"/>
      <c r="AX10265" s="4"/>
      <c r="AY10265" s="4"/>
      <c r="AZ10265" s="4"/>
      <c r="BA10265" s="4"/>
      <c r="BB10265" s="4"/>
      <c r="BC10265" s="4"/>
      <c r="BD10265" s="4"/>
      <c r="BE10265" s="4"/>
      <c r="BF10265" s="4"/>
      <c r="BG10265" s="4"/>
      <c r="BH10265" s="4"/>
      <c r="BI10265" s="4"/>
      <c r="BJ10265" s="4"/>
      <c r="BK10265" s="4"/>
    </row>
    <row r="10266" spans="1:63" ht="12.75" x14ac:dyDescent="0.2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4"/>
      <c r="AX10266" s="4"/>
      <c r="AY10266" s="4"/>
      <c r="AZ10266" s="4"/>
      <c r="BA10266" s="4"/>
      <c r="BB10266" s="4"/>
      <c r="BC10266" s="4"/>
      <c r="BD10266" s="4"/>
      <c r="BE10266" s="4"/>
      <c r="BF10266" s="4"/>
      <c r="BG10266" s="4"/>
      <c r="BH10266" s="4"/>
      <c r="BI10266" s="4"/>
      <c r="BJ10266" s="4"/>
      <c r="BK10266" s="4"/>
    </row>
    <row r="10267" spans="1:63" ht="12.75" x14ac:dyDescent="0.2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4"/>
      <c r="AX10267" s="4"/>
      <c r="AY10267" s="4"/>
      <c r="AZ10267" s="4"/>
      <c r="BA10267" s="4"/>
      <c r="BB10267" s="4"/>
      <c r="BC10267" s="4"/>
      <c r="BD10267" s="4"/>
      <c r="BE10267" s="4"/>
      <c r="BF10267" s="4"/>
      <c r="BG10267" s="4"/>
      <c r="BH10267" s="4"/>
      <c r="BI10267" s="4"/>
      <c r="BJ10267" s="4"/>
      <c r="BK10267" s="4"/>
    </row>
    <row r="10268" spans="1:63" ht="12.75" x14ac:dyDescent="0.2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4"/>
      <c r="AX10268" s="4"/>
      <c r="AY10268" s="4"/>
      <c r="AZ10268" s="4"/>
      <c r="BA10268" s="4"/>
      <c r="BB10268" s="4"/>
      <c r="BC10268" s="4"/>
      <c r="BD10268" s="4"/>
      <c r="BE10268" s="4"/>
      <c r="BF10268" s="4"/>
      <c r="BG10268" s="4"/>
      <c r="BH10268" s="4"/>
      <c r="BI10268" s="4"/>
      <c r="BJ10268" s="4"/>
      <c r="BK10268" s="4"/>
    </row>
    <row r="10269" spans="1:63" ht="12.75" x14ac:dyDescent="0.2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4"/>
      <c r="AX10269" s="4"/>
      <c r="AY10269" s="4"/>
      <c r="AZ10269" s="4"/>
      <c r="BA10269" s="4"/>
      <c r="BB10269" s="4"/>
      <c r="BC10269" s="4"/>
      <c r="BD10269" s="4"/>
      <c r="BE10269" s="4"/>
      <c r="BF10269" s="4"/>
      <c r="BG10269" s="4"/>
      <c r="BH10269" s="4"/>
      <c r="BI10269" s="4"/>
      <c r="BJ10269" s="4"/>
      <c r="BK10269" s="4"/>
    </row>
    <row r="10270" spans="1:63" ht="12.75" x14ac:dyDescent="0.2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4"/>
      <c r="AX10270" s="4"/>
      <c r="AY10270" s="4"/>
      <c r="AZ10270" s="4"/>
      <c r="BA10270" s="4"/>
      <c r="BB10270" s="4"/>
      <c r="BC10270" s="4"/>
      <c r="BD10270" s="4"/>
      <c r="BE10270" s="4"/>
      <c r="BF10270" s="4"/>
      <c r="BG10270" s="4"/>
      <c r="BH10270" s="4"/>
      <c r="BI10270" s="4"/>
      <c r="BJ10270" s="4"/>
      <c r="BK10270" s="4"/>
    </row>
    <row r="10271" spans="1:63" ht="12.75" x14ac:dyDescent="0.2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4"/>
      <c r="AX10271" s="4"/>
      <c r="AY10271" s="4"/>
      <c r="AZ10271" s="4"/>
      <c r="BA10271" s="4"/>
      <c r="BB10271" s="4"/>
      <c r="BC10271" s="4"/>
      <c r="BD10271" s="4"/>
      <c r="BE10271" s="4"/>
      <c r="BF10271" s="4"/>
      <c r="BG10271" s="4"/>
      <c r="BH10271" s="4"/>
      <c r="BI10271" s="4"/>
      <c r="BJ10271" s="4"/>
      <c r="BK10271" s="4"/>
    </row>
    <row r="10272" spans="1:63" ht="12.75" x14ac:dyDescent="0.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4"/>
      <c r="AX10272" s="4"/>
      <c r="AY10272" s="4"/>
      <c r="AZ10272" s="4"/>
      <c r="BA10272" s="4"/>
      <c r="BB10272" s="4"/>
      <c r="BC10272" s="4"/>
      <c r="BD10272" s="4"/>
      <c r="BE10272" s="4"/>
      <c r="BF10272" s="4"/>
      <c r="BG10272" s="4"/>
      <c r="BH10272" s="4"/>
      <c r="BI10272" s="4"/>
      <c r="BJ10272" s="4"/>
      <c r="BK10272" s="4"/>
    </row>
    <row r="10273" spans="1:63" ht="12.75" x14ac:dyDescent="0.2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4"/>
      <c r="AX10273" s="4"/>
      <c r="AY10273" s="4"/>
      <c r="AZ10273" s="4"/>
      <c r="BA10273" s="4"/>
      <c r="BB10273" s="4"/>
      <c r="BC10273" s="4"/>
      <c r="BD10273" s="4"/>
      <c r="BE10273" s="4"/>
      <c r="BF10273" s="4"/>
      <c r="BG10273" s="4"/>
      <c r="BH10273" s="4"/>
      <c r="BI10273" s="4"/>
      <c r="BJ10273" s="4"/>
      <c r="BK10273" s="4"/>
    </row>
    <row r="10274" spans="1:63" ht="12.75" x14ac:dyDescent="0.2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4"/>
      <c r="AX10274" s="4"/>
      <c r="AY10274" s="4"/>
      <c r="AZ10274" s="4"/>
      <c r="BA10274" s="4"/>
      <c r="BB10274" s="4"/>
      <c r="BC10274" s="4"/>
      <c r="BD10274" s="4"/>
      <c r="BE10274" s="4"/>
      <c r="BF10274" s="4"/>
      <c r="BG10274" s="4"/>
      <c r="BH10274" s="4"/>
      <c r="BI10274" s="4"/>
      <c r="BJ10274" s="4"/>
      <c r="BK10274" s="4"/>
    </row>
    <row r="10275" spans="1:63" ht="12.75" x14ac:dyDescent="0.2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4"/>
      <c r="AX10275" s="4"/>
      <c r="AY10275" s="4"/>
      <c r="AZ10275" s="4"/>
      <c r="BA10275" s="4"/>
      <c r="BB10275" s="4"/>
      <c r="BC10275" s="4"/>
      <c r="BD10275" s="4"/>
      <c r="BE10275" s="4"/>
      <c r="BF10275" s="4"/>
      <c r="BG10275" s="4"/>
      <c r="BH10275" s="4"/>
      <c r="BI10275" s="4"/>
      <c r="BJ10275" s="4"/>
      <c r="BK10275" s="4"/>
    </row>
    <row r="10276" spans="1:63" ht="12.75" x14ac:dyDescent="0.2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4"/>
      <c r="AX10276" s="4"/>
      <c r="AY10276" s="4"/>
      <c r="AZ10276" s="4"/>
      <c r="BA10276" s="4"/>
      <c r="BB10276" s="4"/>
      <c r="BC10276" s="4"/>
      <c r="BD10276" s="4"/>
      <c r="BE10276" s="4"/>
      <c r="BF10276" s="4"/>
      <c r="BG10276" s="4"/>
      <c r="BH10276" s="4"/>
      <c r="BI10276" s="4"/>
      <c r="BJ10276" s="4"/>
      <c r="BK10276" s="4"/>
    </row>
    <row r="10277" spans="1:63" ht="12.75" x14ac:dyDescent="0.2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4"/>
      <c r="AX10277" s="4"/>
      <c r="AY10277" s="4"/>
      <c r="AZ10277" s="4"/>
      <c r="BA10277" s="4"/>
      <c r="BB10277" s="4"/>
      <c r="BC10277" s="4"/>
      <c r="BD10277" s="4"/>
      <c r="BE10277" s="4"/>
      <c r="BF10277" s="4"/>
      <c r="BG10277" s="4"/>
      <c r="BH10277" s="4"/>
      <c r="BI10277" s="4"/>
      <c r="BJ10277" s="4"/>
      <c r="BK10277" s="4"/>
    </row>
    <row r="10278" spans="1:63" ht="12.75" x14ac:dyDescent="0.2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4"/>
      <c r="AX10278" s="4"/>
      <c r="AY10278" s="4"/>
      <c r="AZ10278" s="4"/>
      <c r="BA10278" s="4"/>
      <c r="BB10278" s="4"/>
      <c r="BC10278" s="4"/>
      <c r="BD10278" s="4"/>
      <c r="BE10278" s="4"/>
      <c r="BF10278" s="4"/>
      <c r="BG10278" s="4"/>
      <c r="BH10278" s="4"/>
      <c r="BI10278" s="4"/>
      <c r="BJ10278" s="4"/>
      <c r="BK10278" s="4"/>
    </row>
    <row r="10279" spans="1:63" ht="12.75" x14ac:dyDescent="0.2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4"/>
      <c r="AX10279" s="4"/>
      <c r="AY10279" s="4"/>
      <c r="AZ10279" s="4"/>
      <c r="BA10279" s="4"/>
      <c r="BB10279" s="4"/>
      <c r="BC10279" s="4"/>
      <c r="BD10279" s="4"/>
      <c r="BE10279" s="4"/>
      <c r="BF10279" s="4"/>
      <c r="BG10279" s="4"/>
      <c r="BH10279" s="4"/>
      <c r="BI10279" s="4"/>
      <c r="BJ10279" s="4"/>
      <c r="BK10279" s="4"/>
    </row>
    <row r="10280" spans="1:63" ht="12.75" x14ac:dyDescent="0.2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4"/>
      <c r="AX10280" s="4"/>
      <c r="AY10280" s="4"/>
      <c r="AZ10280" s="4"/>
      <c r="BA10280" s="4"/>
      <c r="BB10280" s="4"/>
      <c r="BC10280" s="4"/>
      <c r="BD10280" s="4"/>
      <c r="BE10280" s="4"/>
      <c r="BF10280" s="4"/>
      <c r="BG10280" s="4"/>
      <c r="BH10280" s="4"/>
      <c r="BI10280" s="4"/>
      <c r="BJ10280" s="4"/>
      <c r="BK10280" s="4"/>
    </row>
    <row r="10281" spans="1:63" ht="12.75" x14ac:dyDescent="0.2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4"/>
      <c r="AX10281" s="4"/>
      <c r="AY10281" s="4"/>
      <c r="AZ10281" s="4"/>
      <c r="BA10281" s="4"/>
      <c r="BB10281" s="4"/>
      <c r="BC10281" s="4"/>
      <c r="BD10281" s="4"/>
      <c r="BE10281" s="4"/>
      <c r="BF10281" s="4"/>
      <c r="BG10281" s="4"/>
      <c r="BH10281" s="4"/>
      <c r="BI10281" s="4"/>
      <c r="BJ10281" s="4"/>
      <c r="BK10281" s="4"/>
    </row>
    <row r="10282" spans="1:63" ht="12.75" x14ac:dyDescent="0.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4"/>
      <c r="AX10282" s="4"/>
      <c r="AY10282" s="4"/>
      <c r="AZ10282" s="4"/>
      <c r="BA10282" s="4"/>
      <c r="BB10282" s="4"/>
      <c r="BC10282" s="4"/>
      <c r="BD10282" s="4"/>
      <c r="BE10282" s="4"/>
      <c r="BF10282" s="4"/>
      <c r="BG10282" s="4"/>
      <c r="BH10282" s="4"/>
      <c r="BI10282" s="4"/>
      <c r="BJ10282" s="4"/>
      <c r="BK10282" s="4"/>
    </row>
    <row r="10283" spans="1:63" ht="12.75" x14ac:dyDescent="0.2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4"/>
      <c r="AX10283" s="4"/>
      <c r="AY10283" s="4"/>
      <c r="AZ10283" s="4"/>
      <c r="BA10283" s="4"/>
      <c r="BB10283" s="4"/>
      <c r="BC10283" s="4"/>
      <c r="BD10283" s="4"/>
      <c r="BE10283" s="4"/>
      <c r="BF10283" s="4"/>
      <c r="BG10283" s="4"/>
      <c r="BH10283" s="4"/>
      <c r="BI10283" s="4"/>
      <c r="BJ10283" s="4"/>
      <c r="BK10283" s="4"/>
    </row>
    <row r="10284" spans="1:63" ht="12.75" x14ac:dyDescent="0.2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4"/>
      <c r="AX10284" s="4"/>
      <c r="AY10284" s="4"/>
      <c r="AZ10284" s="4"/>
      <c r="BA10284" s="4"/>
      <c r="BB10284" s="4"/>
      <c r="BC10284" s="4"/>
      <c r="BD10284" s="4"/>
      <c r="BE10284" s="4"/>
      <c r="BF10284" s="4"/>
      <c r="BG10284" s="4"/>
      <c r="BH10284" s="4"/>
      <c r="BI10284" s="4"/>
      <c r="BJ10284" s="4"/>
      <c r="BK10284" s="4"/>
    </row>
    <row r="10285" spans="1:63" ht="12.75" x14ac:dyDescent="0.2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4"/>
      <c r="AX10285" s="4"/>
      <c r="AY10285" s="4"/>
      <c r="AZ10285" s="4"/>
      <c r="BA10285" s="4"/>
      <c r="BB10285" s="4"/>
      <c r="BC10285" s="4"/>
      <c r="BD10285" s="4"/>
      <c r="BE10285" s="4"/>
      <c r="BF10285" s="4"/>
      <c r="BG10285" s="4"/>
      <c r="BH10285" s="4"/>
      <c r="BI10285" s="4"/>
      <c r="BJ10285" s="4"/>
      <c r="BK10285" s="4"/>
    </row>
    <row r="10286" spans="1:63" ht="12.75" x14ac:dyDescent="0.2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4"/>
      <c r="AX10286" s="4"/>
      <c r="AY10286" s="4"/>
      <c r="AZ10286" s="4"/>
      <c r="BA10286" s="4"/>
      <c r="BB10286" s="4"/>
      <c r="BC10286" s="4"/>
      <c r="BD10286" s="4"/>
      <c r="BE10286" s="4"/>
      <c r="BF10286" s="4"/>
      <c r="BG10286" s="4"/>
      <c r="BH10286" s="4"/>
      <c r="BI10286" s="4"/>
      <c r="BJ10286" s="4"/>
      <c r="BK10286" s="4"/>
    </row>
    <row r="10287" spans="1:63" ht="12.75" x14ac:dyDescent="0.2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4"/>
      <c r="AX10287" s="4"/>
      <c r="AY10287" s="4"/>
      <c r="AZ10287" s="4"/>
      <c r="BA10287" s="4"/>
      <c r="BB10287" s="4"/>
      <c r="BC10287" s="4"/>
      <c r="BD10287" s="4"/>
      <c r="BE10287" s="4"/>
      <c r="BF10287" s="4"/>
      <c r="BG10287" s="4"/>
      <c r="BH10287" s="4"/>
      <c r="BI10287" s="4"/>
      <c r="BJ10287" s="4"/>
      <c r="BK10287" s="4"/>
    </row>
    <row r="10288" spans="1:63" ht="12.75" x14ac:dyDescent="0.2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4"/>
      <c r="AX10288" s="4"/>
      <c r="AY10288" s="4"/>
      <c r="AZ10288" s="4"/>
      <c r="BA10288" s="4"/>
      <c r="BB10288" s="4"/>
      <c r="BC10288" s="4"/>
      <c r="BD10288" s="4"/>
      <c r="BE10288" s="4"/>
      <c r="BF10288" s="4"/>
      <c r="BG10288" s="4"/>
      <c r="BH10288" s="4"/>
      <c r="BI10288" s="4"/>
      <c r="BJ10288" s="4"/>
      <c r="BK10288" s="4"/>
    </row>
    <row r="10289" spans="1:63" ht="12.75" x14ac:dyDescent="0.2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4"/>
      <c r="AX10289" s="4"/>
      <c r="AY10289" s="4"/>
      <c r="AZ10289" s="4"/>
      <c r="BA10289" s="4"/>
      <c r="BB10289" s="4"/>
      <c r="BC10289" s="4"/>
      <c r="BD10289" s="4"/>
      <c r="BE10289" s="4"/>
      <c r="BF10289" s="4"/>
      <c r="BG10289" s="4"/>
      <c r="BH10289" s="4"/>
      <c r="BI10289" s="4"/>
      <c r="BJ10289" s="4"/>
      <c r="BK10289" s="4"/>
    </row>
    <row r="10290" spans="1:63" ht="12.75" x14ac:dyDescent="0.2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4"/>
      <c r="AX10290" s="4"/>
      <c r="AY10290" s="4"/>
      <c r="AZ10290" s="4"/>
      <c r="BA10290" s="4"/>
      <c r="BB10290" s="4"/>
      <c r="BC10290" s="4"/>
      <c r="BD10290" s="4"/>
      <c r="BE10290" s="4"/>
      <c r="BF10290" s="4"/>
      <c r="BG10290" s="4"/>
      <c r="BH10290" s="4"/>
      <c r="BI10290" s="4"/>
      <c r="BJ10290" s="4"/>
      <c r="BK10290" s="4"/>
    </row>
    <row r="10291" spans="1:63" ht="12.75" x14ac:dyDescent="0.2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4"/>
      <c r="AX10291" s="4"/>
      <c r="AY10291" s="4"/>
      <c r="AZ10291" s="4"/>
      <c r="BA10291" s="4"/>
      <c r="BB10291" s="4"/>
      <c r="BC10291" s="4"/>
      <c r="BD10291" s="4"/>
      <c r="BE10291" s="4"/>
      <c r="BF10291" s="4"/>
      <c r="BG10291" s="4"/>
      <c r="BH10291" s="4"/>
      <c r="BI10291" s="4"/>
      <c r="BJ10291" s="4"/>
      <c r="BK10291" s="4"/>
    </row>
    <row r="10292" spans="1:63" ht="12.75" x14ac:dyDescent="0.2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4"/>
      <c r="AX10292" s="4"/>
      <c r="AY10292" s="4"/>
      <c r="AZ10292" s="4"/>
      <c r="BA10292" s="4"/>
      <c r="BB10292" s="4"/>
      <c r="BC10292" s="4"/>
      <c r="BD10292" s="4"/>
      <c r="BE10292" s="4"/>
      <c r="BF10292" s="4"/>
      <c r="BG10292" s="4"/>
      <c r="BH10292" s="4"/>
      <c r="BI10292" s="4"/>
      <c r="BJ10292" s="4"/>
      <c r="BK10292" s="4"/>
    </row>
    <row r="10293" spans="1:63" ht="12.75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4"/>
      <c r="AX10293" s="4"/>
      <c r="AY10293" s="4"/>
      <c r="AZ10293" s="4"/>
      <c r="BA10293" s="4"/>
      <c r="BB10293" s="4"/>
      <c r="BC10293" s="4"/>
      <c r="BD10293" s="4"/>
      <c r="BE10293" s="4"/>
      <c r="BF10293" s="4"/>
      <c r="BG10293" s="4"/>
      <c r="BH10293" s="4"/>
      <c r="BI10293" s="4"/>
      <c r="BJ10293" s="4"/>
      <c r="BK10293" s="4"/>
    </row>
    <row r="10294" spans="1:63" ht="12.75" x14ac:dyDescent="0.2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4"/>
      <c r="AX10294" s="4"/>
      <c r="AY10294" s="4"/>
      <c r="AZ10294" s="4"/>
      <c r="BA10294" s="4"/>
      <c r="BB10294" s="4"/>
      <c r="BC10294" s="4"/>
      <c r="BD10294" s="4"/>
      <c r="BE10294" s="4"/>
      <c r="BF10294" s="4"/>
      <c r="BG10294" s="4"/>
      <c r="BH10294" s="4"/>
      <c r="BI10294" s="4"/>
      <c r="BJ10294" s="4"/>
      <c r="BK10294" s="4"/>
    </row>
    <row r="10295" spans="1:63" ht="12.75" x14ac:dyDescent="0.2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4"/>
      <c r="AX10295" s="4"/>
      <c r="AY10295" s="4"/>
      <c r="AZ10295" s="4"/>
      <c r="BA10295" s="4"/>
      <c r="BB10295" s="4"/>
      <c r="BC10295" s="4"/>
      <c r="BD10295" s="4"/>
      <c r="BE10295" s="4"/>
      <c r="BF10295" s="4"/>
      <c r="BG10295" s="4"/>
      <c r="BH10295" s="4"/>
      <c r="BI10295" s="4"/>
      <c r="BJ10295" s="4"/>
      <c r="BK10295" s="4"/>
    </row>
    <row r="10296" spans="1:63" ht="12.75" x14ac:dyDescent="0.2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4"/>
      <c r="AX10296" s="4"/>
      <c r="AY10296" s="4"/>
      <c r="AZ10296" s="4"/>
      <c r="BA10296" s="4"/>
      <c r="BB10296" s="4"/>
      <c r="BC10296" s="4"/>
      <c r="BD10296" s="4"/>
      <c r="BE10296" s="4"/>
      <c r="BF10296" s="4"/>
      <c r="BG10296" s="4"/>
      <c r="BH10296" s="4"/>
      <c r="BI10296" s="4"/>
      <c r="BJ10296" s="4"/>
      <c r="BK10296" s="4"/>
    </row>
    <row r="10297" spans="1:63" ht="12.75" x14ac:dyDescent="0.2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4"/>
      <c r="AX10297" s="4"/>
      <c r="AY10297" s="4"/>
      <c r="AZ10297" s="4"/>
      <c r="BA10297" s="4"/>
      <c r="BB10297" s="4"/>
      <c r="BC10297" s="4"/>
      <c r="BD10297" s="4"/>
      <c r="BE10297" s="4"/>
      <c r="BF10297" s="4"/>
      <c r="BG10297" s="4"/>
      <c r="BH10297" s="4"/>
      <c r="BI10297" s="4"/>
      <c r="BJ10297" s="4"/>
      <c r="BK10297" s="4"/>
    </row>
    <row r="10298" spans="1:63" ht="12.75" x14ac:dyDescent="0.2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4"/>
      <c r="AX10298" s="4"/>
      <c r="AY10298" s="4"/>
      <c r="AZ10298" s="4"/>
      <c r="BA10298" s="4"/>
      <c r="BB10298" s="4"/>
      <c r="BC10298" s="4"/>
      <c r="BD10298" s="4"/>
      <c r="BE10298" s="4"/>
      <c r="BF10298" s="4"/>
      <c r="BG10298" s="4"/>
      <c r="BH10298" s="4"/>
      <c r="BI10298" s="4"/>
      <c r="BJ10298" s="4"/>
      <c r="BK10298" s="4"/>
    </row>
    <row r="10299" spans="1:63" ht="12.75" x14ac:dyDescent="0.2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4"/>
      <c r="AX10299" s="4"/>
      <c r="AY10299" s="4"/>
      <c r="AZ10299" s="4"/>
      <c r="BA10299" s="4"/>
      <c r="BB10299" s="4"/>
      <c r="BC10299" s="4"/>
      <c r="BD10299" s="4"/>
      <c r="BE10299" s="4"/>
      <c r="BF10299" s="4"/>
      <c r="BG10299" s="4"/>
      <c r="BH10299" s="4"/>
      <c r="BI10299" s="4"/>
      <c r="BJ10299" s="4"/>
      <c r="BK10299" s="4"/>
    </row>
    <row r="10300" spans="1:63" ht="12.75" x14ac:dyDescent="0.2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4"/>
      <c r="AX10300" s="4"/>
      <c r="AY10300" s="4"/>
      <c r="AZ10300" s="4"/>
      <c r="BA10300" s="4"/>
      <c r="BB10300" s="4"/>
      <c r="BC10300" s="4"/>
      <c r="BD10300" s="4"/>
      <c r="BE10300" s="4"/>
      <c r="BF10300" s="4"/>
      <c r="BG10300" s="4"/>
      <c r="BH10300" s="4"/>
      <c r="BI10300" s="4"/>
      <c r="BJ10300" s="4"/>
      <c r="BK10300" s="4"/>
    </row>
    <row r="10301" spans="1:63" ht="12.75" x14ac:dyDescent="0.2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4"/>
      <c r="AX10301" s="4"/>
      <c r="AY10301" s="4"/>
      <c r="AZ10301" s="4"/>
      <c r="BA10301" s="4"/>
      <c r="BB10301" s="4"/>
      <c r="BC10301" s="4"/>
      <c r="BD10301" s="4"/>
      <c r="BE10301" s="4"/>
      <c r="BF10301" s="4"/>
      <c r="BG10301" s="4"/>
      <c r="BH10301" s="4"/>
      <c r="BI10301" s="4"/>
      <c r="BJ10301" s="4"/>
      <c r="BK10301" s="4"/>
    </row>
    <row r="10302" spans="1:63" ht="12.75" x14ac:dyDescent="0.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4"/>
      <c r="AX10302" s="4"/>
      <c r="AY10302" s="4"/>
      <c r="AZ10302" s="4"/>
      <c r="BA10302" s="4"/>
      <c r="BB10302" s="4"/>
      <c r="BC10302" s="4"/>
      <c r="BD10302" s="4"/>
      <c r="BE10302" s="4"/>
      <c r="BF10302" s="4"/>
      <c r="BG10302" s="4"/>
      <c r="BH10302" s="4"/>
      <c r="BI10302" s="4"/>
      <c r="BJ10302" s="4"/>
      <c r="BK10302" s="4"/>
    </row>
    <row r="10303" spans="1:63" ht="12.75" x14ac:dyDescent="0.2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4"/>
      <c r="AX10303" s="4"/>
      <c r="AY10303" s="4"/>
      <c r="AZ10303" s="4"/>
      <c r="BA10303" s="4"/>
      <c r="BB10303" s="4"/>
      <c r="BC10303" s="4"/>
      <c r="BD10303" s="4"/>
      <c r="BE10303" s="4"/>
      <c r="BF10303" s="4"/>
      <c r="BG10303" s="4"/>
      <c r="BH10303" s="4"/>
      <c r="BI10303" s="4"/>
      <c r="BJ10303" s="4"/>
      <c r="BK10303" s="4"/>
    </row>
    <row r="10304" spans="1:63" ht="12.75" x14ac:dyDescent="0.2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4"/>
      <c r="AX10304" s="4"/>
      <c r="AY10304" s="4"/>
      <c r="AZ10304" s="4"/>
      <c r="BA10304" s="4"/>
      <c r="BB10304" s="4"/>
      <c r="BC10304" s="4"/>
      <c r="BD10304" s="4"/>
      <c r="BE10304" s="4"/>
      <c r="BF10304" s="4"/>
      <c r="BG10304" s="4"/>
      <c r="BH10304" s="4"/>
      <c r="BI10304" s="4"/>
      <c r="BJ10304" s="4"/>
      <c r="BK10304" s="4"/>
    </row>
    <row r="10305" spans="1:63" ht="12.75" x14ac:dyDescent="0.2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4"/>
      <c r="AX10305" s="4"/>
      <c r="AY10305" s="4"/>
      <c r="AZ10305" s="4"/>
      <c r="BA10305" s="4"/>
      <c r="BB10305" s="4"/>
      <c r="BC10305" s="4"/>
      <c r="BD10305" s="4"/>
      <c r="BE10305" s="4"/>
      <c r="BF10305" s="4"/>
      <c r="BG10305" s="4"/>
      <c r="BH10305" s="4"/>
      <c r="BI10305" s="4"/>
      <c r="BJ10305" s="4"/>
      <c r="BK10305" s="4"/>
    </row>
    <row r="10306" spans="1:63" ht="12.75" x14ac:dyDescent="0.2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4"/>
      <c r="AX10306" s="4"/>
      <c r="AY10306" s="4"/>
      <c r="AZ10306" s="4"/>
      <c r="BA10306" s="4"/>
      <c r="BB10306" s="4"/>
      <c r="BC10306" s="4"/>
      <c r="BD10306" s="4"/>
      <c r="BE10306" s="4"/>
      <c r="BF10306" s="4"/>
      <c r="BG10306" s="4"/>
      <c r="BH10306" s="4"/>
      <c r="BI10306" s="4"/>
      <c r="BJ10306" s="4"/>
      <c r="BK10306" s="4"/>
    </row>
    <row r="10307" spans="1:63" ht="12.75" x14ac:dyDescent="0.2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4"/>
      <c r="AX10307" s="4"/>
      <c r="AY10307" s="4"/>
      <c r="AZ10307" s="4"/>
      <c r="BA10307" s="4"/>
      <c r="BB10307" s="4"/>
      <c r="BC10307" s="4"/>
      <c r="BD10307" s="4"/>
      <c r="BE10307" s="4"/>
      <c r="BF10307" s="4"/>
      <c r="BG10307" s="4"/>
      <c r="BH10307" s="4"/>
      <c r="BI10307" s="4"/>
      <c r="BJ10307" s="4"/>
      <c r="BK10307" s="4"/>
    </row>
    <row r="10308" spans="1:63" ht="12.75" x14ac:dyDescent="0.2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4"/>
      <c r="AX10308" s="4"/>
      <c r="AY10308" s="4"/>
      <c r="AZ10308" s="4"/>
      <c r="BA10308" s="4"/>
      <c r="BB10308" s="4"/>
      <c r="BC10308" s="4"/>
      <c r="BD10308" s="4"/>
      <c r="BE10308" s="4"/>
      <c r="BF10308" s="4"/>
      <c r="BG10308" s="4"/>
      <c r="BH10308" s="4"/>
      <c r="BI10308" s="4"/>
      <c r="BJ10308" s="4"/>
      <c r="BK10308" s="4"/>
    </row>
    <row r="10309" spans="1:63" ht="12.75" x14ac:dyDescent="0.2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4"/>
      <c r="AX10309" s="4"/>
      <c r="AY10309" s="4"/>
      <c r="AZ10309" s="4"/>
      <c r="BA10309" s="4"/>
      <c r="BB10309" s="4"/>
      <c r="BC10309" s="4"/>
      <c r="BD10309" s="4"/>
      <c r="BE10309" s="4"/>
      <c r="BF10309" s="4"/>
      <c r="BG10309" s="4"/>
      <c r="BH10309" s="4"/>
      <c r="BI10309" s="4"/>
      <c r="BJ10309" s="4"/>
      <c r="BK10309" s="4"/>
    </row>
    <row r="10310" spans="1:63" ht="12.75" x14ac:dyDescent="0.2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4"/>
      <c r="AX10310" s="4"/>
      <c r="AY10310" s="4"/>
      <c r="AZ10310" s="4"/>
      <c r="BA10310" s="4"/>
      <c r="BB10310" s="4"/>
      <c r="BC10310" s="4"/>
      <c r="BD10310" s="4"/>
      <c r="BE10310" s="4"/>
      <c r="BF10310" s="4"/>
      <c r="BG10310" s="4"/>
      <c r="BH10310" s="4"/>
      <c r="BI10310" s="4"/>
      <c r="BJ10310" s="4"/>
      <c r="BK10310" s="4"/>
    </row>
    <row r="10311" spans="1:63" ht="12.75" x14ac:dyDescent="0.2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4"/>
      <c r="AX10311" s="4"/>
      <c r="AY10311" s="4"/>
      <c r="AZ10311" s="4"/>
      <c r="BA10311" s="4"/>
      <c r="BB10311" s="4"/>
      <c r="BC10311" s="4"/>
      <c r="BD10311" s="4"/>
      <c r="BE10311" s="4"/>
      <c r="BF10311" s="4"/>
      <c r="BG10311" s="4"/>
      <c r="BH10311" s="4"/>
      <c r="BI10311" s="4"/>
      <c r="BJ10311" s="4"/>
      <c r="BK10311" s="4"/>
    </row>
    <row r="10312" spans="1:63" ht="12.75" x14ac:dyDescent="0.2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4"/>
      <c r="AX10312" s="4"/>
      <c r="AY10312" s="4"/>
      <c r="AZ10312" s="4"/>
      <c r="BA10312" s="4"/>
      <c r="BB10312" s="4"/>
      <c r="BC10312" s="4"/>
      <c r="BD10312" s="4"/>
      <c r="BE10312" s="4"/>
      <c r="BF10312" s="4"/>
      <c r="BG10312" s="4"/>
      <c r="BH10312" s="4"/>
      <c r="BI10312" s="4"/>
      <c r="BJ10312" s="4"/>
      <c r="BK10312" s="4"/>
    </row>
    <row r="10313" spans="1:63" ht="12.75" x14ac:dyDescent="0.2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4"/>
      <c r="AX10313" s="4"/>
      <c r="AY10313" s="4"/>
      <c r="AZ10313" s="4"/>
      <c r="BA10313" s="4"/>
      <c r="BB10313" s="4"/>
      <c r="BC10313" s="4"/>
      <c r="BD10313" s="4"/>
      <c r="BE10313" s="4"/>
      <c r="BF10313" s="4"/>
      <c r="BG10313" s="4"/>
      <c r="BH10313" s="4"/>
      <c r="BI10313" s="4"/>
      <c r="BJ10313" s="4"/>
      <c r="BK10313" s="4"/>
    </row>
    <row r="10314" spans="1:63" ht="12.75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4"/>
      <c r="AX10314" s="4"/>
      <c r="AY10314" s="4"/>
      <c r="AZ10314" s="4"/>
      <c r="BA10314" s="4"/>
      <c r="BB10314" s="4"/>
      <c r="BC10314" s="4"/>
      <c r="BD10314" s="4"/>
      <c r="BE10314" s="4"/>
      <c r="BF10314" s="4"/>
      <c r="BG10314" s="4"/>
      <c r="BH10314" s="4"/>
      <c r="BI10314" s="4"/>
      <c r="BJ10314" s="4"/>
      <c r="BK10314" s="4"/>
    </row>
    <row r="10315" spans="1:63" ht="12.75" x14ac:dyDescent="0.2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4"/>
      <c r="AX10315" s="4"/>
      <c r="AY10315" s="4"/>
      <c r="AZ10315" s="4"/>
      <c r="BA10315" s="4"/>
      <c r="BB10315" s="4"/>
      <c r="BC10315" s="4"/>
      <c r="BD10315" s="4"/>
      <c r="BE10315" s="4"/>
      <c r="BF10315" s="4"/>
      <c r="BG10315" s="4"/>
      <c r="BH10315" s="4"/>
      <c r="BI10315" s="4"/>
      <c r="BJ10315" s="4"/>
      <c r="BK10315" s="4"/>
    </row>
    <row r="10316" spans="1:63" ht="12.75" x14ac:dyDescent="0.2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4"/>
      <c r="AX10316" s="4"/>
      <c r="AY10316" s="4"/>
      <c r="AZ10316" s="4"/>
      <c r="BA10316" s="4"/>
      <c r="BB10316" s="4"/>
      <c r="BC10316" s="4"/>
      <c r="BD10316" s="4"/>
      <c r="BE10316" s="4"/>
      <c r="BF10316" s="4"/>
      <c r="BG10316" s="4"/>
      <c r="BH10316" s="4"/>
      <c r="BI10316" s="4"/>
      <c r="BJ10316" s="4"/>
      <c r="BK10316" s="4"/>
    </row>
    <row r="10317" spans="1:63" ht="12.75" x14ac:dyDescent="0.2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4"/>
      <c r="AX10317" s="4"/>
      <c r="AY10317" s="4"/>
      <c r="AZ10317" s="4"/>
      <c r="BA10317" s="4"/>
      <c r="BB10317" s="4"/>
      <c r="BC10317" s="4"/>
      <c r="BD10317" s="4"/>
      <c r="BE10317" s="4"/>
      <c r="BF10317" s="4"/>
      <c r="BG10317" s="4"/>
      <c r="BH10317" s="4"/>
      <c r="BI10317" s="4"/>
      <c r="BJ10317" s="4"/>
      <c r="BK10317" s="4"/>
    </row>
    <row r="10318" spans="1:63" ht="12.75" x14ac:dyDescent="0.2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4"/>
      <c r="AX10318" s="4"/>
      <c r="AY10318" s="4"/>
      <c r="AZ10318" s="4"/>
      <c r="BA10318" s="4"/>
      <c r="BB10318" s="4"/>
      <c r="BC10318" s="4"/>
      <c r="BD10318" s="4"/>
      <c r="BE10318" s="4"/>
      <c r="BF10318" s="4"/>
      <c r="BG10318" s="4"/>
      <c r="BH10318" s="4"/>
      <c r="BI10318" s="4"/>
      <c r="BJ10318" s="4"/>
      <c r="BK10318" s="4"/>
    </row>
    <row r="10319" spans="1:63" ht="12.75" x14ac:dyDescent="0.2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4"/>
      <c r="AX10319" s="4"/>
      <c r="AY10319" s="4"/>
      <c r="AZ10319" s="4"/>
      <c r="BA10319" s="4"/>
      <c r="BB10319" s="4"/>
      <c r="BC10319" s="4"/>
      <c r="BD10319" s="4"/>
      <c r="BE10319" s="4"/>
      <c r="BF10319" s="4"/>
      <c r="BG10319" s="4"/>
      <c r="BH10319" s="4"/>
      <c r="BI10319" s="4"/>
      <c r="BJ10319" s="4"/>
      <c r="BK10319" s="4"/>
    </row>
    <row r="10320" spans="1:63" ht="12.75" x14ac:dyDescent="0.2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4"/>
      <c r="AX10320" s="4"/>
      <c r="AY10320" s="4"/>
      <c r="AZ10320" s="4"/>
      <c r="BA10320" s="4"/>
      <c r="BB10320" s="4"/>
      <c r="BC10320" s="4"/>
      <c r="BD10320" s="4"/>
      <c r="BE10320" s="4"/>
      <c r="BF10320" s="4"/>
      <c r="BG10320" s="4"/>
      <c r="BH10320" s="4"/>
      <c r="BI10320" s="4"/>
      <c r="BJ10320" s="4"/>
      <c r="BK10320" s="4"/>
    </row>
    <row r="10321" spans="1:63" ht="12.75" x14ac:dyDescent="0.2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4"/>
      <c r="AX10321" s="4"/>
      <c r="AY10321" s="4"/>
      <c r="AZ10321" s="4"/>
      <c r="BA10321" s="4"/>
      <c r="BB10321" s="4"/>
      <c r="BC10321" s="4"/>
      <c r="BD10321" s="4"/>
      <c r="BE10321" s="4"/>
      <c r="BF10321" s="4"/>
      <c r="BG10321" s="4"/>
      <c r="BH10321" s="4"/>
      <c r="BI10321" s="4"/>
      <c r="BJ10321" s="4"/>
      <c r="BK10321" s="4"/>
    </row>
    <row r="10322" spans="1:63" ht="12.75" x14ac:dyDescent="0.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4"/>
      <c r="AX10322" s="4"/>
      <c r="AY10322" s="4"/>
      <c r="AZ10322" s="4"/>
      <c r="BA10322" s="4"/>
      <c r="BB10322" s="4"/>
      <c r="BC10322" s="4"/>
      <c r="BD10322" s="4"/>
      <c r="BE10322" s="4"/>
      <c r="BF10322" s="4"/>
      <c r="BG10322" s="4"/>
      <c r="BH10322" s="4"/>
      <c r="BI10322" s="4"/>
      <c r="BJ10322" s="4"/>
      <c r="BK10322" s="4"/>
    </row>
    <row r="10323" spans="1:63" ht="12.75" x14ac:dyDescent="0.2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4"/>
      <c r="AX10323" s="4"/>
      <c r="AY10323" s="4"/>
      <c r="AZ10323" s="4"/>
      <c r="BA10323" s="4"/>
      <c r="BB10323" s="4"/>
      <c r="BC10323" s="4"/>
      <c r="BD10323" s="4"/>
      <c r="BE10323" s="4"/>
      <c r="BF10323" s="4"/>
      <c r="BG10323" s="4"/>
      <c r="BH10323" s="4"/>
      <c r="BI10323" s="4"/>
      <c r="BJ10323" s="4"/>
      <c r="BK10323" s="4"/>
    </row>
    <row r="10324" spans="1:63" ht="12.75" x14ac:dyDescent="0.2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4"/>
      <c r="AX10324" s="4"/>
      <c r="AY10324" s="4"/>
      <c r="AZ10324" s="4"/>
      <c r="BA10324" s="4"/>
      <c r="BB10324" s="4"/>
      <c r="BC10324" s="4"/>
      <c r="BD10324" s="4"/>
      <c r="BE10324" s="4"/>
      <c r="BF10324" s="4"/>
      <c r="BG10324" s="4"/>
      <c r="BH10324" s="4"/>
      <c r="BI10324" s="4"/>
      <c r="BJ10324" s="4"/>
      <c r="BK10324" s="4"/>
    </row>
    <row r="10325" spans="1:63" ht="12.75" x14ac:dyDescent="0.2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4"/>
      <c r="AX10325" s="4"/>
      <c r="AY10325" s="4"/>
      <c r="AZ10325" s="4"/>
      <c r="BA10325" s="4"/>
      <c r="BB10325" s="4"/>
      <c r="BC10325" s="4"/>
      <c r="BD10325" s="4"/>
      <c r="BE10325" s="4"/>
      <c r="BF10325" s="4"/>
      <c r="BG10325" s="4"/>
      <c r="BH10325" s="4"/>
      <c r="BI10325" s="4"/>
      <c r="BJ10325" s="4"/>
      <c r="BK10325" s="4"/>
    </row>
    <row r="10326" spans="1:63" ht="12.75" x14ac:dyDescent="0.2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4"/>
      <c r="AX10326" s="4"/>
      <c r="AY10326" s="4"/>
      <c r="AZ10326" s="4"/>
      <c r="BA10326" s="4"/>
      <c r="BB10326" s="4"/>
      <c r="BC10326" s="4"/>
      <c r="BD10326" s="4"/>
      <c r="BE10326" s="4"/>
      <c r="BF10326" s="4"/>
      <c r="BG10326" s="4"/>
      <c r="BH10326" s="4"/>
      <c r="BI10326" s="4"/>
      <c r="BJ10326" s="4"/>
      <c r="BK10326" s="4"/>
    </row>
    <row r="10327" spans="1:63" ht="12.75" x14ac:dyDescent="0.2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4"/>
      <c r="AX10327" s="4"/>
      <c r="AY10327" s="4"/>
      <c r="AZ10327" s="4"/>
      <c r="BA10327" s="4"/>
      <c r="BB10327" s="4"/>
      <c r="BC10327" s="4"/>
      <c r="BD10327" s="4"/>
      <c r="BE10327" s="4"/>
      <c r="BF10327" s="4"/>
      <c r="BG10327" s="4"/>
      <c r="BH10327" s="4"/>
      <c r="BI10327" s="4"/>
      <c r="BJ10327" s="4"/>
      <c r="BK10327" s="4"/>
    </row>
    <row r="10328" spans="1:63" ht="12.75" x14ac:dyDescent="0.2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4"/>
      <c r="AX10328" s="4"/>
      <c r="AY10328" s="4"/>
      <c r="AZ10328" s="4"/>
      <c r="BA10328" s="4"/>
      <c r="BB10328" s="4"/>
      <c r="BC10328" s="4"/>
      <c r="BD10328" s="4"/>
      <c r="BE10328" s="4"/>
      <c r="BF10328" s="4"/>
      <c r="BG10328" s="4"/>
      <c r="BH10328" s="4"/>
      <c r="BI10328" s="4"/>
      <c r="BJ10328" s="4"/>
      <c r="BK10328" s="4"/>
    </row>
    <row r="10329" spans="1:63" ht="12.75" x14ac:dyDescent="0.2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4"/>
      <c r="AX10329" s="4"/>
      <c r="AY10329" s="4"/>
      <c r="AZ10329" s="4"/>
      <c r="BA10329" s="4"/>
      <c r="BB10329" s="4"/>
      <c r="BC10329" s="4"/>
      <c r="BD10329" s="4"/>
      <c r="BE10329" s="4"/>
      <c r="BF10329" s="4"/>
      <c r="BG10329" s="4"/>
      <c r="BH10329" s="4"/>
      <c r="BI10329" s="4"/>
      <c r="BJ10329" s="4"/>
      <c r="BK10329" s="4"/>
    </row>
    <row r="10330" spans="1:63" ht="12.75" x14ac:dyDescent="0.2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4"/>
      <c r="AX10330" s="4"/>
      <c r="AY10330" s="4"/>
      <c r="AZ10330" s="4"/>
      <c r="BA10330" s="4"/>
      <c r="BB10330" s="4"/>
      <c r="BC10330" s="4"/>
      <c r="BD10330" s="4"/>
      <c r="BE10330" s="4"/>
      <c r="BF10330" s="4"/>
      <c r="BG10330" s="4"/>
      <c r="BH10330" s="4"/>
      <c r="BI10330" s="4"/>
      <c r="BJ10330" s="4"/>
      <c r="BK10330" s="4"/>
    </row>
    <row r="10331" spans="1:63" ht="12.75" x14ac:dyDescent="0.2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4"/>
      <c r="AX10331" s="4"/>
      <c r="AY10331" s="4"/>
      <c r="AZ10331" s="4"/>
      <c r="BA10331" s="4"/>
      <c r="BB10331" s="4"/>
      <c r="BC10331" s="4"/>
      <c r="BD10331" s="4"/>
      <c r="BE10331" s="4"/>
      <c r="BF10331" s="4"/>
      <c r="BG10331" s="4"/>
      <c r="BH10331" s="4"/>
      <c r="BI10331" s="4"/>
      <c r="BJ10331" s="4"/>
      <c r="BK10331" s="4"/>
    </row>
    <row r="10332" spans="1:63" ht="12.75" x14ac:dyDescent="0.2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4"/>
      <c r="AX10332" s="4"/>
      <c r="AY10332" s="4"/>
      <c r="AZ10332" s="4"/>
      <c r="BA10332" s="4"/>
      <c r="BB10332" s="4"/>
      <c r="BC10332" s="4"/>
      <c r="BD10332" s="4"/>
      <c r="BE10332" s="4"/>
      <c r="BF10332" s="4"/>
      <c r="BG10332" s="4"/>
      <c r="BH10332" s="4"/>
      <c r="BI10332" s="4"/>
      <c r="BJ10332" s="4"/>
      <c r="BK10332" s="4"/>
    </row>
    <row r="10333" spans="1:63" ht="12.75" x14ac:dyDescent="0.2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4"/>
      <c r="AX10333" s="4"/>
      <c r="AY10333" s="4"/>
      <c r="AZ10333" s="4"/>
      <c r="BA10333" s="4"/>
      <c r="BB10333" s="4"/>
      <c r="BC10333" s="4"/>
      <c r="BD10333" s="4"/>
      <c r="BE10333" s="4"/>
      <c r="BF10333" s="4"/>
      <c r="BG10333" s="4"/>
      <c r="BH10333" s="4"/>
      <c r="BI10333" s="4"/>
      <c r="BJ10333" s="4"/>
      <c r="BK10333" s="4"/>
    </row>
    <row r="10334" spans="1:63" ht="12.75" x14ac:dyDescent="0.2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4"/>
      <c r="AX10334" s="4"/>
      <c r="AY10334" s="4"/>
      <c r="AZ10334" s="4"/>
      <c r="BA10334" s="4"/>
      <c r="BB10334" s="4"/>
      <c r="BC10334" s="4"/>
      <c r="BD10334" s="4"/>
      <c r="BE10334" s="4"/>
      <c r="BF10334" s="4"/>
      <c r="BG10334" s="4"/>
      <c r="BH10334" s="4"/>
      <c r="BI10334" s="4"/>
      <c r="BJ10334" s="4"/>
      <c r="BK10334" s="4"/>
    </row>
    <row r="10335" spans="1:63" ht="12.75" x14ac:dyDescent="0.2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4"/>
      <c r="AX10335" s="4"/>
      <c r="AY10335" s="4"/>
      <c r="AZ10335" s="4"/>
      <c r="BA10335" s="4"/>
      <c r="BB10335" s="4"/>
      <c r="BC10335" s="4"/>
      <c r="BD10335" s="4"/>
      <c r="BE10335" s="4"/>
      <c r="BF10335" s="4"/>
      <c r="BG10335" s="4"/>
      <c r="BH10335" s="4"/>
      <c r="BI10335" s="4"/>
      <c r="BJ10335" s="4"/>
      <c r="BK10335" s="4"/>
    </row>
    <row r="10336" spans="1:63" ht="12.75" x14ac:dyDescent="0.2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4"/>
      <c r="AX10336" s="4"/>
      <c r="AY10336" s="4"/>
      <c r="AZ10336" s="4"/>
      <c r="BA10336" s="4"/>
      <c r="BB10336" s="4"/>
      <c r="BC10336" s="4"/>
      <c r="BD10336" s="4"/>
      <c r="BE10336" s="4"/>
      <c r="BF10336" s="4"/>
      <c r="BG10336" s="4"/>
      <c r="BH10336" s="4"/>
      <c r="BI10336" s="4"/>
      <c r="BJ10336" s="4"/>
      <c r="BK10336" s="4"/>
    </row>
    <row r="10337" spans="1:63" ht="12.75" x14ac:dyDescent="0.2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4"/>
      <c r="AX10337" s="4"/>
      <c r="AY10337" s="4"/>
      <c r="AZ10337" s="4"/>
      <c r="BA10337" s="4"/>
      <c r="BB10337" s="4"/>
      <c r="BC10337" s="4"/>
      <c r="BD10337" s="4"/>
      <c r="BE10337" s="4"/>
      <c r="BF10337" s="4"/>
      <c r="BG10337" s="4"/>
      <c r="BH10337" s="4"/>
      <c r="BI10337" s="4"/>
      <c r="BJ10337" s="4"/>
      <c r="BK10337" s="4"/>
    </row>
    <row r="10338" spans="1:63" ht="12.75" x14ac:dyDescent="0.2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4"/>
      <c r="AX10338" s="4"/>
      <c r="AY10338" s="4"/>
      <c r="AZ10338" s="4"/>
      <c r="BA10338" s="4"/>
      <c r="BB10338" s="4"/>
      <c r="BC10338" s="4"/>
      <c r="BD10338" s="4"/>
      <c r="BE10338" s="4"/>
      <c r="BF10338" s="4"/>
      <c r="BG10338" s="4"/>
      <c r="BH10338" s="4"/>
      <c r="BI10338" s="4"/>
      <c r="BJ10338" s="4"/>
      <c r="BK10338" s="4"/>
    </row>
    <row r="10339" spans="1:63" ht="12.75" x14ac:dyDescent="0.2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4"/>
      <c r="AX10339" s="4"/>
      <c r="AY10339" s="4"/>
      <c r="AZ10339" s="4"/>
      <c r="BA10339" s="4"/>
      <c r="BB10339" s="4"/>
      <c r="BC10339" s="4"/>
      <c r="BD10339" s="4"/>
      <c r="BE10339" s="4"/>
      <c r="BF10339" s="4"/>
      <c r="BG10339" s="4"/>
      <c r="BH10339" s="4"/>
      <c r="BI10339" s="4"/>
      <c r="BJ10339" s="4"/>
      <c r="BK10339" s="4"/>
    </row>
    <row r="10340" spans="1:63" ht="12.75" x14ac:dyDescent="0.2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4"/>
      <c r="AX10340" s="4"/>
      <c r="AY10340" s="4"/>
      <c r="AZ10340" s="4"/>
      <c r="BA10340" s="4"/>
      <c r="BB10340" s="4"/>
      <c r="BC10340" s="4"/>
      <c r="BD10340" s="4"/>
      <c r="BE10340" s="4"/>
      <c r="BF10340" s="4"/>
      <c r="BG10340" s="4"/>
      <c r="BH10340" s="4"/>
      <c r="BI10340" s="4"/>
      <c r="BJ10340" s="4"/>
      <c r="BK10340" s="4"/>
    </row>
    <row r="10341" spans="1:63" ht="12.75" x14ac:dyDescent="0.2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4"/>
      <c r="AX10341" s="4"/>
      <c r="AY10341" s="4"/>
      <c r="AZ10341" s="4"/>
      <c r="BA10341" s="4"/>
      <c r="BB10341" s="4"/>
      <c r="BC10341" s="4"/>
      <c r="BD10341" s="4"/>
      <c r="BE10341" s="4"/>
      <c r="BF10341" s="4"/>
      <c r="BG10341" s="4"/>
      <c r="BH10341" s="4"/>
      <c r="BI10341" s="4"/>
      <c r="BJ10341" s="4"/>
      <c r="BK10341" s="4"/>
    </row>
    <row r="10342" spans="1:63" ht="12.75" x14ac:dyDescent="0.2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4"/>
      <c r="AX10342" s="4"/>
      <c r="AY10342" s="4"/>
      <c r="AZ10342" s="4"/>
      <c r="BA10342" s="4"/>
      <c r="BB10342" s="4"/>
      <c r="BC10342" s="4"/>
      <c r="BD10342" s="4"/>
      <c r="BE10342" s="4"/>
      <c r="BF10342" s="4"/>
      <c r="BG10342" s="4"/>
      <c r="BH10342" s="4"/>
      <c r="BI10342" s="4"/>
      <c r="BJ10342" s="4"/>
      <c r="BK10342" s="4"/>
    </row>
    <row r="10343" spans="1:63" ht="12.75" x14ac:dyDescent="0.2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4"/>
      <c r="AX10343" s="4"/>
      <c r="AY10343" s="4"/>
      <c r="AZ10343" s="4"/>
      <c r="BA10343" s="4"/>
      <c r="BB10343" s="4"/>
      <c r="BC10343" s="4"/>
      <c r="BD10343" s="4"/>
      <c r="BE10343" s="4"/>
      <c r="BF10343" s="4"/>
      <c r="BG10343" s="4"/>
      <c r="BH10343" s="4"/>
      <c r="BI10343" s="4"/>
      <c r="BJ10343" s="4"/>
      <c r="BK10343" s="4"/>
    </row>
    <row r="10344" spans="1:63" ht="12.75" x14ac:dyDescent="0.2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4"/>
      <c r="AX10344" s="4"/>
      <c r="AY10344" s="4"/>
      <c r="AZ10344" s="4"/>
      <c r="BA10344" s="4"/>
      <c r="BB10344" s="4"/>
      <c r="BC10344" s="4"/>
      <c r="BD10344" s="4"/>
      <c r="BE10344" s="4"/>
      <c r="BF10344" s="4"/>
      <c r="BG10344" s="4"/>
      <c r="BH10344" s="4"/>
      <c r="BI10344" s="4"/>
      <c r="BJ10344" s="4"/>
      <c r="BK10344" s="4"/>
    </row>
    <row r="10345" spans="1:63" ht="12.75" x14ac:dyDescent="0.2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4"/>
      <c r="AX10345" s="4"/>
      <c r="AY10345" s="4"/>
      <c r="AZ10345" s="4"/>
      <c r="BA10345" s="4"/>
      <c r="BB10345" s="4"/>
      <c r="BC10345" s="4"/>
      <c r="BD10345" s="4"/>
      <c r="BE10345" s="4"/>
      <c r="BF10345" s="4"/>
      <c r="BG10345" s="4"/>
      <c r="BH10345" s="4"/>
      <c r="BI10345" s="4"/>
      <c r="BJ10345" s="4"/>
      <c r="BK10345" s="4"/>
    </row>
    <row r="10346" spans="1:63" ht="12.75" x14ac:dyDescent="0.2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4"/>
      <c r="AX10346" s="4"/>
      <c r="AY10346" s="4"/>
      <c r="AZ10346" s="4"/>
      <c r="BA10346" s="4"/>
      <c r="BB10346" s="4"/>
      <c r="BC10346" s="4"/>
      <c r="BD10346" s="4"/>
      <c r="BE10346" s="4"/>
      <c r="BF10346" s="4"/>
      <c r="BG10346" s="4"/>
      <c r="BH10346" s="4"/>
      <c r="BI10346" s="4"/>
      <c r="BJ10346" s="4"/>
      <c r="BK10346" s="4"/>
    </row>
    <row r="10347" spans="1:63" ht="12.75" x14ac:dyDescent="0.2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4"/>
      <c r="AX10347" s="4"/>
      <c r="AY10347" s="4"/>
      <c r="AZ10347" s="4"/>
      <c r="BA10347" s="4"/>
      <c r="BB10347" s="4"/>
      <c r="BC10347" s="4"/>
      <c r="BD10347" s="4"/>
      <c r="BE10347" s="4"/>
      <c r="BF10347" s="4"/>
      <c r="BG10347" s="4"/>
      <c r="BH10347" s="4"/>
      <c r="BI10347" s="4"/>
      <c r="BJ10347" s="4"/>
      <c r="BK10347" s="4"/>
    </row>
    <row r="10348" spans="1:63" ht="12.75" x14ac:dyDescent="0.2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4"/>
      <c r="AX10348" s="4"/>
      <c r="AY10348" s="4"/>
      <c r="AZ10348" s="4"/>
      <c r="BA10348" s="4"/>
      <c r="BB10348" s="4"/>
      <c r="BC10348" s="4"/>
      <c r="BD10348" s="4"/>
      <c r="BE10348" s="4"/>
      <c r="BF10348" s="4"/>
      <c r="BG10348" s="4"/>
      <c r="BH10348" s="4"/>
      <c r="BI10348" s="4"/>
      <c r="BJ10348" s="4"/>
      <c r="BK10348" s="4"/>
    </row>
    <row r="10349" spans="1:63" ht="12.75" x14ac:dyDescent="0.2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4"/>
      <c r="AX10349" s="4"/>
      <c r="AY10349" s="4"/>
      <c r="AZ10349" s="4"/>
      <c r="BA10349" s="4"/>
      <c r="BB10349" s="4"/>
      <c r="BC10349" s="4"/>
      <c r="BD10349" s="4"/>
      <c r="BE10349" s="4"/>
      <c r="BF10349" s="4"/>
      <c r="BG10349" s="4"/>
      <c r="BH10349" s="4"/>
      <c r="BI10349" s="4"/>
      <c r="BJ10349" s="4"/>
      <c r="BK10349" s="4"/>
    </row>
    <row r="10350" spans="1:63" ht="12.75" x14ac:dyDescent="0.2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4"/>
      <c r="AX10350" s="4"/>
      <c r="AY10350" s="4"/>
      <c r="AZ10350" s="4"/>
      <c r="BA10350" s="4"/>
      <c r="BB10350" s="4"/>
      <c r="BC10350" s="4"/>
      <c r="BD10350" s="4"/>
      <c r="BE10350" s="4"/>
      <c r="BF10350" s="4"/>
      <c r="BG10350" s="4"/>
      <c r="BH10350" s="4"/>
      <c r="BI10350" s="4"/>
      <c r="BJ10350" s="4"/>
      <c r="BK10350" s="4"/>
    </row>
    <row r="10351" spans="1:63" ht="12.75" x14ac:dyDescent="0.2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4"/>
      <c r="AX10351" s="4"/>
      <c r="AY10351" s="4"/>
      <c r="AZ10351" s="4"/>
      <c r="BA10351" s="4"/>
      <c r="BB10351" s="4"/>
      <c r="BC10351" s="4"/>
      <c r="BD10351" s="4"/>
      <c r="BE10351" s="4"/>
      <c r="BF10351" s="4"/>
      <c r="BG10351" s="4"/>
      <c r="BH10351" s="4"/>
      <c r="BI10351" s="4"/>
      <c r="BJ10351" s="4"/>
      <c r="BK10351" s="4"/>
    </row>
    <row r="10352" spans="1:63" ht="12.75" x14ac:dyDescent="0.2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4"/>
      <c r="AX10352" s="4"/>
      <c r="AY10352" s="4"/>
      <c r="AZ10352" s="4"/>
      <c r="BA10352" s="4"/>
      <c r="BB10352" s="4"/>
      <c r="BC10352" s="4"/>
      <c r="BD10352" s="4"/>
      <c r="BE10352" s="4"/>
      <c r="BF10352" s="4"/>
      <c r="BG10352" s="4"/>
      <c r="BH10352" s="4"/>
      <c r="BI10352" s="4"/>
      <c r="BJ10352" s="4"/>
      <c r="BK10352" s="4"/>
    </row>
    <row r="10353" spans="1:63" ht="12.75" x14ac:dyDescent="0.2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4"/>
      <c r="AX10353" s="4"/>
      <c r="AY10353" s="4"/>
      <c r="AZ10353" s="4"/>
      <c r="BA10353" s="4"/>
      <c r="BB10353" s="4"/>
      <c r="BC10353" s="4"/>
      <c r="BD10353" s="4"/>
      <c r="BE10353" s="4"/>
      <c r="BF10353" s="4"/>
      <c r="BG10353" s="4"/>
      <c r="BH10353" s="4"/>
      <c r="BI10353" s="4"/>
      <c r="BJ10353" s="4"/>
      <c r="BK10353" s="4"/>
    </row>
    <row r="10354" spans="1:63" ht="12.75" x14ac:dyDescent="0.2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4"/>
      <c r="AX10354" s="4"/>
      <c r="AY10354" s="4"/>
      <c r="AZ10354" s="4"/>
      <c r="BA10354" s="4"/>
      <c r="BB10354" s="4"/>
      <c r="BC10354" s="4"/>
      <c r="BD10354" s="4"/>
      <c r="BE10354" s="4"/>
      <c r="BF10354" s="4"/>
      <c r="BG10354" s="4"/>
      <c r="BH10354" s="4"/>
      <c r="BI10354" s="4"/>
      <c r="BJ10354" s="4"/>
      <c r="BK10354" s="4"/>
    </row>
    <row r="10355" spans="1:63" ht="12.75" x14ac:dyDescent="0.2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4"/>
      <c r="AX10355" s="4"/>
      <c r="AY10355" s="4"/>
      <c r="AZ10355" s="4"/>
      <c r="BA10355" s="4"/>
      <c r="BB10355" s="4"/>
      <c r="BC10355" s="4"/>
      <c r="BD10355" s="4"/>
      <c r="BE10355" s="4"/>
      <c r="BF10355" s="4"/>
      <c r="BG10355" s="4"/>
      <c r="BH10355" s="4"/>
      <c r="BI10355" s="4"/>
      <c r="BJ10355" s="4"/>
      <c r="BK10355" s="4"/>
    </row>
    <row r="10356" spans="1:63" ht="12.75" x14ac:dyDescent="0.2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4"/>
      <c r="AX10356" s="4"/>
      <c r="AY10356" s="4"/>
      <c r="AZ10356" s="4"/>
      <c r="BA10356" s="4"/>
      <c r="BB10356" s="4"/>
      <c r="BC10356" s="4"/>
      <c r="BD10356" s="4"/>
      <c r="BE10356" s="4"/>
      <c r="BF10356" s="4"/>
      <c r="BG10356" s="4"/>
      <c r="BH10356" s="4"/>
      <c r="BI10356" s="4"/>
      <c r="BJ10356" s="4"/>
      <c r="BK10356" s="4"/>
    </row>
    <row r="10357" spans="1:63" ht="12.75" x14ac:dyDescent="0.2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4"/>
      <c r="AX10357" s="4"/>
      <c r="AY10357" s="4"/>
      <c r="AZ10357" s="4"/>
      <c r="BA10357" s="4"/>
      <c r="BB10357" s="4"/>
      <c r="BC10357" s="4"/>
      <c r="BD10357" s="4"/>
      <c r="BE10357" s="4"/>
      <c r="BF10357" s="4"/>
      <c r="BG10357" s="4"/>
      <c r="BH10357" s="4"/>
      <c r="BI10357" s="4"/>
      <c r="BJ10357" s="4"/>
      <c r="BK10357" s="4"/>
    </row>
    <row r="10358" spans="1:63" ht="12.75" x14ac:dyDescent="0.2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4"/>
      <c r="AX10358" s="4"/>
      <c r="AY10358" s="4"/>
      <c r="AZ10358" s="4"/>
      <c r="BA10358" s="4"/>
      <c r="BB10358" s="4"/>
      <c r="BC10358" s="4"/>
      <c r="BD10358" s="4"/>
      <c r="BE10358" s="4"/>
      <c r="BF10358" s="4"/>
      <c r="BG10358" s="4"/>
      <c r="BH10358" s="4"/>
      <c r="BI10358" s="4"/>
      <c r="BJ10358" s="4"/>
      <c r="BK10358" s="4"/>
    </row>
    <row r="10359" spans="1:63" ht="12.75" x14ac:dyDescent="0.2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4"/>
      <c r="AX10359" s="4"/>
      <c r="AY10359" s="4"/>
      <c r="AZ10359" s="4"/>
      <c r="BA10359" s="4"/>
      <c r="BB10359" s="4"/>
      <c r="BC10359" s="4"/>
      <c r="BD10359" s="4"/>
      <c r="BE10359" s="4"/>
      <c r="BF10359" s="4"/>
      <c r="BG10359" s="4"/>
      <c r="BH10359" s="4"/>
      <c r="BI10359" s="4"/>
      <c r="BJ10359" s="4"/>
      <c r="BK10359" s="4"/>
    </row>
    <row r="10360" spans="1:63" ht="12.75" x14ac:dyDescent="0.2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4"/>
      <c r="AX10360" s="4"/>
      <c r="AY10360" s="4"/>
      <c r="AZ10360" s="4"/>
      <c r="BA10360" s="4"/>
      <c r="BB10360" s="4"/>
      <c r="BC10360" s="4"/>
      <c r="BD10360" s="4"/>
      <c r="BE10360" s="4"/>
      <c r="BF10360" s="4"/>
      <c r="BG10360" s="4"/>
      <c r="BH10360" s="4"/>
      <c r="BI10360" s="4"/>
      <c r="BJ10360" s="4"/>
      <c r="BK10360" s="4"/>
    </row>
    <row r="10361" spans="1:63" ht="12.75" x14ac:dyDescent="0.2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4"/>
      <c r="AX10361" s="4"/>
      <c r="AY10361" s="4"/>
      <c r="AZ10361" s="4"/>
      <c r="BA10361" s="4"/>
      <c r="BB10361" s="4"/>
      <c r="BC10361" s="4"/>
      <c r="BD10361" s="4"/>
      <c r="BE10361" s="4"/>
      <c r="BF10361" s="4"/>
      <c r="BG10361" s="4"/>
      <c r="BH10361" s="4"/>
      <c r="BI10361" s="4"/>
      <c r="BJ10361" s="4"/>
      <c r="BK10361" s="4"/>
    </row>
    <row r="10362" spans="1:63" ht="12.75" x14ac:dyDescent="0.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4"/>
      <c r="AX10362" s="4"/>
      <c r="AY10362" s="4"/>
      <c r="AZ10362" s="4"/>
      <c r="BA10362" s="4"/>
      <c r="BB10362" s="4"/>
      <c r="BC10362" s="4"/>
      <c r="BD10362" s="4"/>
      <c r="BE10362" s="4"/>
      <c r="BF10362" s="4"/>
      <c r="BG10362" s="4"/>
      <c r="BH10362" s="4"/>
      <c r="BI10362" s="4"/>
      <c r="BJ10362" s="4"/>
      <c r="BK10362" s="4"/>
    </row>
    <row r="10363" spans="1:63" ht="12.75" x14ac:dyDescent="0.2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4"/>
      <c r="AX10363" s="4"/>
      <c r="AY10363" s="4"/>
      <c r="AZ10363" s="4"/>
      <c r="BA10363" s="4"/>
      <c r="BB10363" s="4"/>
      <c r="BC10363" s="4"/>
      <c r="BD10363" s="4"/>
      <c r="BE10363" s="4"/>
      <c r="BF10363" s="4"/>
      <c r="BG10363" s="4"/>
      <c r="BH10363" s="4"/>
      <c r="BI10363" s="4"/>
      <c r="BJ10363" s="4"/>
      <c r="BK10363" s="4"/>
    </row>
    <row r="10364" spans="1:63" ht="12.75" x14ac:dyDescent="0.2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4"/>
      <c r="AX10364" s="4"/>
      <c r="AY10364" s="4"/>
      <c r="AZ10364" s="4"/>
      <c r="BA10364" s="4"/>
      <c r="BB10364" s="4"/>
      <c r="BC10364" s="4"/>
      <c r="BD10364" s="4"/>
      <c r="BE10364" s="4"/>
      <c r="BF10364" s="4"/>
      <c r="BG10364" s="4"/>
      <c r="BH10364" s="4"/>
      <c r="BI10364" s="4"/>
      <c r="BJ10364" s="4"/>
      <c r="BK10364" s="4"/>
    </row>
    <row r="10365" spans="1:63" ht="12.75" x14ac:dyDescent="0.2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4"/>
      <c r="AX10365" s="4"/>
      <c r="AY10365" s="4"/>
      <c r="AZ10365" s="4"/>
      <c r="BA10365" s="4"/>
      <c r="BB10365" s="4"/>
      <c r="BC10365" s="4"/>
      <c r="BD10365" s="4"/>
      <c r="BE10365" s="4"/>
      <c r="BF10365" s="4"/>
      <c r="BG10365" s="4"/>
      <c r="BH10365" s="4"/>
      <c r="BI10365" s="4"/>
      <c r="BJ10365" s="4"/>
      <c r="BK10365" s="4"/>
    </row>
    <row r="10366" spans="1:63" ht="12.75" x14ac:dyDescent="0.2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4"/>
      <c r="AX10366" s="4"/>
      <c r="AY10366" s="4"/>
      <c r="AZ10366" s="4"/>
      <c r="BA10366" s="4"/>
      <c r="BB10366" s="4"/>
      <c r="BC10366" s="4"/>
      <c r="BD10366" s="4"/>
      <c r="BE10366" s="4"/>
      <c r="BF10366" s="4"/>
      <c r="BG10366" s="4"/>
      <c r="BH10366" s="4"/>
      <c r="BI10366" s="4"/>
      <c r="BJ10366" s="4"/>
      <c r="BK10366" s="4"/>
    </row>
    <row r="10367" spans="1:63" ht="12.75" x14ac:dyDescent="0.2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4"/>
      <c r="AX10367" s="4"/>
      <c r="AY10367" s="4"/>
      <c r="AZ10367" s="4"/>
      <c r="BA10367" s="4"/>
      <c r="BB10367" s="4"/>
      <c r="BC10367" s="4"/>
      <c r="BD10367" s="4"/>
      <c r="BE10367" s="4"/>
      <c r="BF10367" s="4"/>
      <c r="BG10367" s="4"/>
      <c r="BH10367" s="4"/>
      <c r="BI10367" s="4"/>
      <c r="BJ10367" s="4"/>
      <c r="BK10367" s="4"/>
    </row>
    <row r="10368" spans="1:63" ht="12.75" x14ac:dyDescent="0.2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4"/>
      <c r="AX10368" s="4"/>
      <c r="AY10368" s="4"/>
      <c r="AZ10368" s="4"/>
      <c r="BA10368" s="4"/>
      <c r="BB10368" s="4"/>
      <c r="BC10368" s="4"/>
      <c r="BD10368" s="4"/>
      <c r="BE10368" s="4"/>
      <c r="BF10368" s="4"/>
      <c r="BG10368" s="4"/>
      <c r="BH10368" s="4"/>
      <c r="BI10368" s="4"/>
      <c r="BJ10368" s="4"/>
      <c r="BK10368" s="4"/>
    </row>
    <row r="10369" spans="1:63" ht="12.75" x14ac:dyDescent="0.2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4"/>
      <c r="AX10369" s="4"/>
      <c r="AY10369" s="4"/>
      <c r="AZ10369" s="4"/>
      <c r="BA10369" s="4"/>
      <c r="BB10369" s="4"/>
      <c r="BC10369" s="4"/>
      <c r="BD10369" s="4"/>
      <c r="BE10369" s="4"/>
      <c r="BF10369" s="4"/>
      <c r="BG10369" s="4"/>
      <c r="BH10369" s="4"/>
      <c r="BI10369" s="4"/>
      <c r="BJ10369" s="4"/>
      <c r="BK10369" s="4"/>
    </row>
    <row r="10370" spans="1:63" ht="12.75" x14ac:dyDescent="0.2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4"/>
      <c r="AX10370" s="4"/>
      <c r="AY10370" s="4"/>
      <c r="AZ10370" s="4"/>
      <c r="BA10370" s="4"/>
      <c r="BB10370" s="4"/>
      <c r="BC10370" s="4"/>
      <c r="BD10370" s="4"/>
      <c r="BE10370" s="4"/>
      <c r="BF10370" s="4"/>
      <c r="BG10370" s="4"/>
      <c r="BH10370" s="4"/>
      <c r="BI10370" s="4"/>
      <c r="BJ10370" s="4"/>
      <c r="BK10370" s="4"/>
    </row>
    <row r="10371" spans="1:63" ht="12.75" x14ac:dyDescent="0.2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4"/>
      <c r="AX10371" s="4"/>
      <c r="AY10371" s="4"/>
      <c r="AZ10371" s="4"/>
      <c r="BA10371" s="4"/>
      <c r="BB10371" s="4"/>
      <c r="BC10371" s="4"/>
      <c r="BD10371" s="4"/>
      <c r="BE10371" s="4"/>
      <c r="BF10371" s="4"/>
      <c r="BG10371" s="4"/>
      <c r="BH10371" s="4"/>
      <c r="BI10371" s="4"/>
      <c r="BJ10371" s="4"/>
      <c r="BK10371" s="4"/>
    </row>
    <row r="10372" spans="1:63" ht="12.75" x14ac:dyDescent="0.2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4"/>
      <c r="AX10372" s="4"/>
      <c r="AY10372" s="4"/>
      <c r="AZ10372" s="4"/>
      <c r="BA10372" s="4"/>
      <c r="BB10372" s="4"/>
      <c r="BC10372" s="4"/>
      <c r="BD10372" s="4"/>
      <c r="BE10372" s="4"/>
      <c r="BF10372" s="4"/>
      <c r="BG10372" s="4"/>
      <c r="BH10372" s="4"/>
      <c r="BI10372" s="4"/>
      <c r="BJ10372" s="4"/>
      <c r="BK10372" s="4"/>
    </row>
    <row r="10373" spans="1:63" ht="12.75" x14ac:dyDescent="0.2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4"/>
      <c r="AX10373" s="4"/>
      <c r="AY10373" s="4"/>
      <c r="AZ10373" s="4"/>
      <c r="BA10373" s="4"/>
      <c r="BB10373" s="4"/>
      <c r="BC10373" s="4"/>
      <c r="BD10373" s="4"/>
      <c r="BE10373" s="4"/>
      <c r="BF10373" s="4"/>
      <c r="BG10373" s="4"/>
      <c r="BH10373" s="4"/>
      <c r="BI10373" s="4"/>
      <c r="BJ10373" s="4"/>
      <c r="BK10373" s="4"/>
    </row>
    <row r="10374" spans="1:63" ht="12.75" x14ac:dyDescent="0.2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4"/>
      <c r="AX10374" s="4"/>
      <c r="AY10374" s="4"/>
      <c r="AZ10374" s="4"/>
      <c r="BA10374" s="4"/>
      <c r="BB10374" s="4"/>
      <c r="BC10374" s="4"/>
      <c r="BD10374" s="4"/>
      <c r="BE10374" s="4"/>
      <c r="BF10374" s="4"/>
      <c r="BG10374" s="4"/>
      <c r="BH10374" s="4"/>
      <c r="BI10374" s="4"/>
      <c r="BJ10374" s="4"/>
      <c r="BK10374" s="4"/>
    </row>
    <row r="10375" spans="1:63" ht="12.75" x14ac:dyDescent="0.2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4"/>
      <c r="AX10375" s="4"/>
      <c r="AY10375" s="4"/>
      <c r="AZ10375" s="4"/>
      <c r="BA10375" s="4"/>
      <c r="BB10375" s="4"/>
      <c r="BC10375" s="4"/>
      <c r="BD10375" s="4"/>
      <c r="BE10375" s="4"/>
      <c r="BF10375" s="4"/>
      <c r="BG10375" s="4"/>
      <c r="BH10375" s="4"/>
      <c r="BI10375" s="4"/>
      <c r="BJ10375" s="4"/>
      <c r="BK10375" s="4"/>
    </row>
    <row r="10376" spans="1:63" ht="12.75" x14ac:dyDescent="0.2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4"/>
      <c r="AX10376" s="4"/>
      <c r="AY10376" s="4"/>
      <c r="AZ10376" s="4"/>
      <c r="BA10376" s="4"/>
      <c r="BB10376" s="4"/>
      <c r="BC10376" s="4"/>
      <c r="BD10376" s="4"/>
      <c r="BE10376" s="4"/>
      <c r="BF10376" s="4"/>
      <c r="BG10376" s="4"/>
      <c r="BH10376" s="4"/>
      <c r="BI10376" s="4"/>
      <c r="BJ10376" s="4"/>
      <c r="BK10376" s="4"/>
    </row>
    <row r="10377" spans="1:63" ht="12.75" x14ac:dyDescent="0.2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4"/>
      <c r="AX10377" s="4"/>
      <c r="AY10377" s="4"/>
      <c r="AZ10377" s="4"/>
      <c r="BA10377" s="4"/>
      <c r="BB10377" s="4"/>
      <c r="BC10377" s="4"/>
      <c r="BD10377" s="4"/>
      <c r="BE10377" s="4"/>
      <c r="BF10377" s="4"/>
      <c r="BG10377" s="4"/>
      <c r="BH10377" s="4"/>
      <c r="BI10377" s="4"/>
      <c r="BJ10377" s="4"/>
      <c r="BK10377" s="4"/>
    </row>
    <row r="10378" spans="1:63" ht="12.75" x14ac:dyDescent="0.2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4"/>
      <c r="AX10378" s="4"/>
      <c r="AY10378" s="4"/>
      <c r="AZ10378" s="4"/>
      <c r="BA10378" s="4"/>
      <c r="BB10378" s="4"/>
      <c r="BC10378" s="4"/>
      <c r="BD10378" s="4"/>
      <c r="BE10378" s="4"/>
      <c r="BF10378" s="4"/>
      <c r="BG10378" s="4"/>
      <c r="BH10378" s="4"/>
      <c r="BI10378" s="4"/>
      <c r="BJ10378" s="4"/>
      <c r="BK10378" s="4"/>
    </row>
    <row r="10379" spans="1:63" ht="12.75" x14ac:dyDescent="0.2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4"/>
      <c r="AX10379" s="4"/>
      <c r="AY10379" s="4"/>
      <c r="AZ10379" s="4"/>
      <c r="BA10379" s="4"/>
      <c r="BB10379" s="4"/>
      <c r="BC10379" s="4"/>
      <c r="BD10379" s="4"/>
      <c r="BE10379" s="4"/>
      <c r="BF10379" s="4"/>
      <c r="BG10379" s="4"/>
      <c r="BH10379" s="4"/>
      <c r="BI10379" s="4"/>
      <c r="BJ10379" s="4"/>
      <c r="BK10379" s="4"/>
    </row>
    <row r="10380" spans="1:63" ht="12.75" x14ac:dyDescent="0.2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4"/>
      <c r="AX10380" s="4"/>
      <c r="AY10380" s="4"/>
      <c r="AZ10380" s="4"/>
      <c r="BA10380" s="4"/>
      <c r="BB10380" s="4"/>
      <c r="BC10380" s="4"/>
      <c r="BD10380" s="4"/>
      <c r="BE10380" s="4"/>
      <c r="BF10380" s="4"/>
      <c r="BG10380" s="4"/>
      <c r="BH10380" s="4"/>
      <c r="BI10380" s="4"/>
      <c r="BJ10380" s="4"/>
      <c r="BK10380" s="4"/>
    </row>
    <row r="10381" spans="1:63" ht="12.75" x14ac:dyDescent="0.2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4"/>
      <c r="AX10381" s="4"/>
      <c r="AY10381" s="4"/>
      <c r="AZ10381" s="4"/>
      <c r="BA10381" s="4"/>
      <c r="BB10381" s="4"/>
      <c r="BC10381" s="4"/>
      <c r="BD10381" s="4"/>
      <c r="BE10381" s="4"/>
      <c r="BF10381" s="4"/>
      <c r="BG10381" s="4"/>
      <c r="BH10381" s="4"/>
      <c r="BI10381" s="4"/>
      <c r="BJ10381" s="4"/>
      <c r="BK10381" s="4"/>
    </row>
    <row r="10382" spans="1:63" ht="12.75" x14ac:dyDescent="0.2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4"/>
      <c r="AX10382" s="4"/>
      <c r="AY10382" s="4"/>
      <c r="AZ10382" s="4"/>
      <c r="BA10382" s="4"/>
      <c r="BB10382" s="4"/>
      <c r="BC10382" s="4"/>
      <c r="BD10382" s="4"/>
      <c r="BE10382" s="4"/>
      <c r="BF10382" s="4"/>
      <c r="BG10382" s="4"/>
      <c r="BH10382" s="4"/>
      <c r="BI10382" s="4"/>
      <c r="BJ10382" s="4"/>
      <c r="BK10382" s="4"/>
    </row>
    <row r="10383" spans="1:63" ht="12.75" x14ac:dyDescent="0.2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4"/>
      <c r="AX10383" s="4"/>
      <c r="AY10383" s="4"/>
      <c r="AZ10383" s="4"/>
      <c r="BA10383" s="4"/>
      <c r="BB10383" s="4"/>
      <c r="BC10383" s="4"/>
      <c r="BD10383" s="4"/>
      <c r="BE10383" s="4"/>
      <c r="BF10383" s="4"/>
      <c r="BG10383" s="4"/>
      <c r="BH10383" s="4"/>
      <c r="BI10383" s="4"/>
      <c r="BJ10383" s="4"/>
      <c r="BK10383" s="4"/>
    </row>
    <row r="10384" spans="1:63" ht="12.75" x14ac:dyDescent="0.2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4"/>
      <c r="AX10384" s="4"/>
      <c r="AY10384" s="4"/>
      <c r="AZ10384" s="4"/>
      <c r="BA10384" s="4"/>
      <c r="BB10384" s="4"/>
      <c r="BC10384" s="4"/>
      <c r="BD10384" s="4"/>
      <c r="BE10384" s="4"/>
      <c r="BF10384" s="4"/>
      <c r="BG10384" s="4"/>
      <c r="BH10384" s="4"/>
      <c r="BI10384" s="4"/>
      <c r="BJ10384" s="4"/>
      <c r="BK10384" s="4"/>
    </row>
    <row r="10385" spans="1:63" ht="12.75" x14ac:dyDescent="0.2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4"/>
      <c r="AX10385" s="4"/>
      <c r="AY10385" s="4"/>
      <c r="AZ10385" s="4"/>
      <c r="BA10385" s="4"/>
      <c r="BB10385" s="4"/>
      <c r="BC10385" s="4"/>
      <c r="BD10385" s="4"/>
      <c r="BE10385" s="4"/>
      <c r="BF10385" s="4"/>
      <c r="BG10385" s="4"/>
      <c r="BH10385" s="4"/>
      <c r="BI10385" s="4"/>
      <c r="BJ10385" s="4"/>
      <c r="BK10385" s="4"/>
    </row>
    <row r="10386" spans="1:63" ht="12.75" x14ac:dyDescent="0.2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4"/>
      <c r="AX10386" s="4"/>
      <c r="AY10386" s="4"/>
      <c r="AZ10386" s="4"/>
      <c r="BA10386" s="4"/>
      <c r="BB10386" s="4"/>
      <c r="BC10386" s="4"/>
      <c r="BD10386" s="4"/>
      <c r="BE10386" s="4"/>
      <c r="BF10386" s="4"/>
      <c r="BG10386" s="4"/>
      <c r="BH10386" s="4"/>
      <c r="BI10386" s="4"/>
      <c r="BJ10386" s="4"/>
      <c r="BK10386" s="4"/>
    </row>
    <row r="10387" spans="1:63" ht="12.75" x14ac:dyDescent="0.2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4"/>
      <c r="AX10387" s="4"/>
      <c r="AY10387" s="4"/>
      <c r="AZ10387" s="4"/>
      <c r="BA10387" s="4"/>
      <c r="BB10387" s="4"/>
      <c r="BC10387" s="4"/>
      <c r="BD10387" s="4"/>
      <c r="BE10387" s="4"/>
      <c r="BF10387" s="4"/>
      <c r="BG10387" s="4"/>
      <c r="BH10387" s="4"/>
      <c r="BI10387" s="4"/>
      <c r="BJ10387" s="4"/>
      <c r="BK10387" s="4"/>
    </row>
    <row r="10388" spans="1:63" ht="12.75" x14ac:dyDescent="0.2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4"/>
      <c r="AX10388" s="4"/>
      <c r="AY10388" s="4"/>
      <c r="AZ10388" s="4"/>
      <c r="BA10388" s="4"/>
      <c r="BB10388" s="4"/>
      <c r="BC10388" s="4"/>
      <c r="BD10388" s="4"/>
      <c r="BE10388" s="4"/>
      <c r="BF10388" s="4"/>
      <c r="BG10388" s="4"/>
      <c r="BH10388" s="4"/>
      <c r="BI10388" s="4"/>
      <c r="BJ10388" s="4"/>
      <c r="BK10388" s="4"/>
    </row>
    <row r="10389" spans="1:63" ht="12.75" x14ac:dyDescent="0.2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4"/>
      <c r="AX10389" s="4"/>
      <c r="AY10389" s="4"/>
      <c r="AZ10389" s="4"/>
      <c r="BA10389" s="4"/>
      <c r="BB10389" s="4"/>
      <c r="BC10389" s="4"/>
      <c r="BD10389" s="4"/>
      <c r="BE10389" s="4"/>
      <c r="BF10389" s="4"/>
      <c r="BG10389" s="4"/>
      <c r="BH10389" s="4"/>
      <c r="BI10389" s="4"/>
      <c r="BJ10389" s="4"/>
      <c r="BK10389" s="4"/>
    </row>
    <row r="10390" spans="1:63" ht="12.75" x14ac:dyDescent="0.2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4"/>
      <c r="AX10390" s="4"/>
      <c r="AY10390" s="4"/>
      <c r="AZ10390" s="4"/>
      <c r="BA10390" s="4"/>
      <c r="BB10390" s="4"/>
      <c r="BC10390" s="4"/>
      <c r="BD10390" s="4"/>
      <c r="BE10390" s="4"/>
      <c r="BF10390" s="4"/>
      <c r="BG10390" s="4"/>
      <c r="BH10390" s="4"/>
      <c r="BI10390" s="4"/>
      <c r="BJ10390" s="4"/>
      <c r="BK10390" s="4"/>
    </row>
    <row r="10391" spans="1:63" ht="12.75" x14ac:dyDescent="0.2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4"/>
      <c r="AX10391" s="4"/>
      <c r="AY10391" s="4"/>
      <c r="AZ10391" s="4"/>
      <c r="BA10391" s="4"/>
      <c r="BB10391" s="4"/>
      <c r="BC10391" s="4"/>
      <c r="BD10391" s="4"/>
      <c r="BE10391" s="4"/>
      <c r="BF10391" s="4"/>
      <c r="BG10391" s="4"/>
      <c r="BH10391" s="4"/>
      <c r="BI10391" s="4"/>
      <c r="BJ10391" s="4"/>
      <c r="BK10391" s="4"/>
    </row>
    <row r="10392" spans="1:63" ht="12.75" x14ac:dyDescent="0.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4"/>
      <c r="AX10392" s="4"/>
      <c r="AY10392" s="4"/>
      <c r="AZ10392" s="4"/>
      <c r="BA10392" s="4"/>
      <c r="BB10392" s="4"/>
      <c r="BC10392" s="4"/>
      <c r="BD10392" s="4"/>
      <c r="BE10392" s="4"/>
      <c r="BF10392" s="4"/>
      <c r="BG10392" s="4"/>
      <c r="BH10392" s="4"/>
      <c r="BI10392" s="4"/>
      <c r="BJ10392" s="4"/>
      <c r="BK10392" s="4"/>
    </row>
    <row r="10393" spans="1:63" ht="12.75" x14ac:dyDescent="0.2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4"/>
      <c r="AX10393" s="4"/>
      <c r="AY10393" s="4"/>
      <c r="AZ10393" s="4"/>
      <c r="BA10393" s="4"/>
      <c r="BB10393" s="4"/>
      <c r="BC10393" s="4"/>
      <c r="BD10393" s="4"/>
      <c r="BE10393" s="4"/>
      <c r="BF10393" s="4"/>
      <c r="BG10393" s="4"/>
      <c r="BH10393" s="4"/>
      <c r="BI10393" s="4"/>
      <c r="BJ10393" s="4"/>
      <c r="BK10393" s="4"/>
    </row>
    <row r="10394" spans="1:63" ht="12.75" x14ac:dyDescent="0.2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4"/>
      <c r="AX10394" s="4"/>
      <c r="AY10394" s="4"/>
      <c r="AZ10394" s="4"/>
      <c r="BA10394" s="4"/>
      <c r="BB10394" s="4"/>
      <c r="BC10394" s="4"/>
      <c r="BD10394" s="4"/>
      <c r="BE10394" s="4"/>
      <c r="BF10394" s="4"/>
      <c r="BG10394" s="4"/>
      <c r="BH10394" s="4"/>
      <c r="BI10394" s="4"/>
      <c r="BJ10394" s="4"/>
      <c r="BK10394" s="4"/>
    </row>
    <row r="10395" spans="1:63" ht="12.75" x14ac:dyDescent="0.2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4"/>
      <c r="AX10395" s="4"/>
      <c r="AY10395" s="4"/>
      <c r="AZ10395" s="4"/>
      <c r="BA10395" s="4"/>
      <c r="BB10395" s="4"/>
      <c r="BC10395" s="4"/>
      <c r="BD10395" s="4"/>
      <c r="BE10395" s="4"/>
      <c r="BF10395" s="4"/>
      <c r="BG10395" s="4"/>
      <c r="BH10395" s="4"/>
      <c r="BI10395" s="4"/>
      <c r="BJ10395" s="4"/>
      <c r="BK10395" s="4"/>
    </row>
    <row r="10396" spans="1:63" ht="12.75" x14ac:dyDescent="0.2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4"/>
      <c r="AX10396" s="4"/>
      <c r="AY10396" s="4"/>
      <c r="AZ10396" s="4"/>
      <c r="BA10396" s="4"/>
      <c r="BB10396" s="4"/>
      <c r="BC10396" s="4"/>
      <c r="BD10396" s="4"/>
      <c r="BE10396" s="4"/>
      <c r="BF10396" s="4"/>
      <c r="BG10396" s="4"/>
      <c r="BH10396" s="4"/>
      <c r="BI10396" s="4"/>
      <c r="BJ10396" s="4"/>
      <c r="BK10396" s="4"/>
    </row>
    <row r="10397" spans="1:63" ht="12.75" x14ac:dyDescent="0.2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4"/>
      <c r="AX10397" s="4"/>
      <c r="AY10397" s="4"/>
      <c r="AZ10397" s="4"/>
      <c r="BA10397" s="4"/>
      <c r="BB10397" s="4"/>
      <c r="BC10397" s="4"/>
      <c r="BD10397" s="4"/>
      <c r="BE10397" s="4"/>
      <c r="BF10397" s="4"/>
      <c r="BG10397" s="4"/>
      <c r="BH10397" s="4"/>
      <c r="BI10397" s="4"/>
      <c r="BJ10397" s="4"/>
      <c r="BK10397" s="4"/>
    </row>
    <row r="10398" spans="1:63" ht="12.75" x14ac:dyDescent="0.2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4"/>
      <c r="AX10398" s="4"/>
      <c r="AY10398" s="4"/>
      <c r="AZ10398" s="4"/>
      <c r="BA10398" s="4"/>
      <c r="BB10398" s="4"/>
      <c r="BC10398" s="4"/>
      <c r="BD10398" s="4"/>
      <c r="BE10398" s="4"/>
      <c r="BF10398" s="4"/>
      <c r="BG10398" s="4"/>
      <c r="BH10398" s="4"/>
      <c r="BI10398" s="4"/>
      <c r="BJ10398" s="4"/>
      <c r="BK10398" s="4"/>
    </row>
    <row r="10399" spans="1:63" ht="12.75" x14ac:dyDescent="0.2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4"/>
      <c r="AX10399" s="4"/>
      <c r="AY10399" s="4"/>
      <c r="AZ10399" s="4"/>
      <c r="BA10399" s="4"/>
      <c r="BB10399" s="4"/>
      <c r="BC10399" s="4"/>
      <c r="BD10399" s="4"/>
      <c r="BE10399" s="4"/>
      <c r="BF10399" s="4"/>
      <c r="BG10399" s="4"/>
      <c r="BH10399" s="4"/>
      <c r="BI10399" s="4"/>
      <c r="BJ10399" s="4"/>
      <c r="BK10399" s="4"/>
    </row>
    <row r="10400" spans="1:63" ht="12.75" x14ac:dyDescent="0.2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4"/>
      <c r="AX10400" s="4"/>
      <c r="AY10400" s="4"/>
      <c r="AZ10400" s="4"/>
      <c r="BA10400" s="4"/>
      <c r="BB10400" s="4"/>
      <c r="BC10400" s="4"/>
      <c r="BD10400" s="4"/>
      <c r="BE10400" s="4"/>
      <c r="BF10400" s="4"/>
      <c r="BG10400" s="4"/>
      <c r="BH10400" s="4"/>
      <c r="BI10400" s="4"/>
      <c r="BJ10400" s="4"/>
      <c r="BK10400" s="4"/>
    </row>
    <row r="10401" spans="1:63" ht="12.75" x14ac:dyDescent="0.2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4"/>
      <c r="AX10401" s="4"/>
      <c r="AY10401" s="4"/>
      <c r="AZ10401" s="4"/>
      <c r="BA10401" s="4"/>
      <c r="BB10401" s="4"/>
      <c r="BC10401" s="4"/>
      <c r="BD10401" s="4"/>
      <c r="BE10401" s="4"/>
      <c r="BF10401" s="4"/>
      <c r="BG10401" s="4"/>
      <c r="BH10401" s="4"/>
      <c r="BI10401" s="4"/>
      <c r="BJ10401" s="4"/>
      <c r="BK10401" s="4"/>
    </row>
    <row r="10402" spans="1:63" ht="12.75" x14ac:dyDescent="0.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4"/>
      <c r="AX10402" s="4"/>
      <c r="AY10402" s="4"/>
      <c r="AZ10402" s="4"/>
      <c r="BA10402" s="4"/>
      <c r="BB10402" s="4"/>
      <c r="BC10402" s="4"/>
      <c r="BD10402" s="4"/>
      <c r="BE10402" s="4"/>
      <c r="BF10402" s="4"/>
      <c r="BG10402" s="4"/>
      <c r="BH10402" s="4"/>
      <c r="BI10402" s="4"/>
      <c r="BJ10402" s="4"/>
      <c r="BK10402" s="4"/>
    </row>
    <row r="10403" spans="1:63" ht="12.75" x14ac:dyDescent="0.2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4"/>
      <c r="AX10403" s="4"/>
      <c r="AY10403" s="4"/>
      <c r="AZ10403" s="4"/>
      <c r="BA10403" s="4"/>
      <c r="BB10403" s="4"/>
      <c r="BC10403" s="4"/>
      <c r="BD10403" s="4"/>
      <c r="BE10403" s="4"/>
      <c r="BF10403" s="4"/>
      <c r="BG10403" s="4"/>
      <c r="BH10403" s="4"/>
      <c r="BI10403" s="4"/>
      <c r="BJ10403" s="4"/>
      <c r="BK10403" s="4"/>
    </row>
    <row r="10404" spans="1:63" ht="12.75" x14ac:dyDescent="0.2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4"/>
      <c r="AX10404" s="4"/>
      <c r="AY10404" s="4"/>
      <c r="AZ10404" s="4"/>
      <c r="BA10404" s="4"/>
      <c r="BB10404" s="4"/>
      <c r="BC10404" s="4"/>
      <c r="BD10404" s="4"/>
      <c r="BE10404" s="4"/>
      <c r="BF10404" s="4"/>
      <c r="BG10404" s="4"/>
      <c r="BH10404" s="4"/>
      <c r="BI10404" s="4"/>
      <c r="BJ10404" s="4"/>
      <c r="BK10404" s="4"/>
    </row>
    <row r="10405" spans="1:63" ht="12.75" x14ac:dyDescent="0.2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4"/>
      <c r="AX10405" s="4"/>
      <c r="AY10405" s="4"/>
      <c r="AZ10405" s="4"/>
      <c r="BA10405" s="4"/>
      <c r="BB10405" s="4"/>
      <c r="BC10405" s="4"/>
      <c r="BD10405" s="4"/>
      <c r="BE10405" s="4"/>
      <c r="BF10405" s="4"/>
      <c r="BG10405" s="4"/>
      <c r="BH10405" s="4"/>
      <c r="BI10405" s="4"/>
      <c r="BJ10405" s="4"/>
      <c r="BK10405" s="4"/>
    </row>
    <row r="10406" spans="1:63" ht="12.75" x14ac:dyDescent="0.2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4"/>
      <c r="AX10406" s="4"/>
      <c r="AY10406" s="4"/>
      <c r="AZ10406" s="4"/>
      <c r="BA10406" s="4"/>
      <c r="BB10406" s="4"/>
      <c r="BC10406" s="4"/>
      <c r="BD10406" s="4"/>
      <c r="BE10406" s="4"/>
      <c r="BF10406" s="4"/>
      <c r="BG10406" s="4"/>
      <c r="BH10406" s="4"/>
      <c r="BI10406" s="4"/>
      <c r="BJ10406" s="4"/>
      <c r="BK10406" s="4"/>
    </row>
    <row r="10407" spans="1:63" ht="12.75" x14ac:dyDescent="0.2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4"/>
      <c r="AX10407" s="4"/>
      <c r="AY10407" s="4"/>
      <c r="AZ10407" s="4"/>
      <c r="BA10407" s="4"/>
      <c r="BB10407" s="4"/>
      <c r="BC10407" s="4"/>
      <c r="BD10407" s="4"/>
      <c r="BE10407" s="4"/>
      <c r="BF10407" s="4"/>
      <c r="BG10407" s="4"/>
      <c r="BH10407" s="4"/>
      <c r="BI10407" s="4"/>
      <c r="BJ10407" s="4"/>
      <c r="BK10407" s="4"/>
    </row>
    <row r="10408" spans="1:63" ht="12.75" x14ac:dyDescent="0.2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4"/>
      <c r="AX10408" s="4"/>
      <c r="AY10408" s="4"/>
      <c r="AZ10408" s="4"/>
      <c r="BA10408" s="4"/>
      <c r="BB10408" s="4"/>
      <c r="BC10408" s="4"/>
      <c r="BD10408" s="4"/>
      <c r="BE10408" s="4"/>
      <c r="BF10408" s="4"/>
      <c r="BG10408" s="4"/>
      <c r="BH10408" s="4"/>
      <c r="BI10408" s="4"/>
      <c r="BJ10408" s="4"/>
      <c r="BK10408" s="4"/>
    </row>
    <row r="10409" spans="1:63" ht="12.75" x14ac:dyDescent="0.2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4"/>
      <c r="AX10409" s="4"/>
      <c r="AY10409" s="4"/>
      <c r="AZ10409" s="4"/>
      <c r="BA10409" s="4"/>
      <c r="BB10409" s="4"/>
      <c r="BC10409" s="4"/>
      <c r="BD10409" s="4"/>
      <c r="BE10409" s="4"/>
      <c r="BF10409" s="4"/>
      <c r="BG10409" s="4"/>
      <c r="BH10409" s="4"/>
      <c r="BI10409" s="4"/>
      <c r="BJ10409" s="4"/>
      <c r="BK10409" s="4"/>
    </row>
    <row r="10410" spans="1:63" ht="12.75" x14ac:dyDescent="0.2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4"/>
      <c r="AX10410" s="4"/>
      <c r="AY10410" s="4"/>
      <c r="AZ10410" s="4"/>
      <c r="BA10410" s="4"/>
      <c r="BB10410" s="4"/>
      <c r="BC10410" s="4"/>
      <c r="BD10410" s="4"/>
      <c r="BE10410" s="4"/>
      <c r="BF10410" s="4"/>
      <c r="BG10410" s="4"/>
      <c r="BH10410" s="4"/>
      <c r="BI10410" s="4"/>
      <c r="BJ10410" s="4"/>
      <c r="BK10410" s="4"/>
    </row>
    <row r="10411" spans="1:63" ht="12.75" x14ac:dyDescent="0.2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4"/>
      <c r="AX10411" s="4"/>
      <c r="AY10411" s="4"/>
      <c r="AZ10411" s="4"/>
      <c r="BA10411" s="4"/>
      <c r="BB10411" s="4"/>
      <c r="BC10411" s="4"/>
      <c r="BD10411" s="4"/>
      <c r="BE10411" s="4"/>
      <c r="BF10411" s="4"/>
      <c r="BG10411" s="4"/>
      <c r="BH10411" s="4"/>
      <c r="BI10411" s="4"/>
      <c r="BJ10411" s="4"/>
      <c r="BK10411" s="4"/>
    </row>
    <row r="10412" spans="1:63" ht="12.75" x14ac:dyDescent="0.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4"/>
      <c r="AX10412" s="4"/>
      <c r="AY10412" s="4"/>
      <c r="AZ10412" s="4"/>
      <c r="BA10412" s="4"/>
      <c r="BB10412" s="4"/>
      <c r="BC10412" s="4"/>
      <c r="BD10412" s="4"/>
      <c r="BE10412" s="4"/>
      <c r="BF10412" s="4"/>
      <c r="BG10412" s="4"/>
      <c r="BH10412" s="4"/>
      <c r="BI10412" s="4"/>
      <c r="BJ10412" s="4"/>
      <c r="BK10412" s="4"/>
    </row>
    <row r="10413" spans="1:63" ht="12.75" x14ac:dyDescent="0.2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4"/>
      <c r="AX10413" s="4"/>
      <c r="AY10413" s="4"/>
      <c r="AZ10413" s="4"/>
      <c r="BA10413" s="4"/>
      <c r="BB10413" s="4"/>
      <c r="BC10413" s="4"/>
      <c r="BD10413" s="4"/>
      <c r="BE10413" s="4"/>
      <c r="BF10413" s="4"/>
      <c r="BG10413" s="4"/>
      <c r="BH10413" s="4"/>
      <c r="BI10413" s="4"/>
      <c r="BJ10413" s="4"/>
      <c r="BK10413" s="4"/>
    </row>
    <row r="10414" spans="1:63" ht="12.75" x14ac:dyDescent="0.2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4"/>
      <c r="AX10414" s="4"/>
      <c r="AY10414" s="4"/>
      <c r="AZ10414" s="4"/>
      <c r="BA10414" s="4"/>
      <c r="BB10414" s="4"/>
      <c r="BC10414" s="4"/>
      <c r="BD10414" s="4"/>
      <c r="BE10414" s="4"/>
      <c r="BF10414" s="4"/>
      <c r="BG10414" s="4"/>
      <c r="BH10414" s="4"/>
      <c r="BI10414" s="4"/>
      <c r="BJ10414" s="4"/>
      <c r="BK10414" s="4"/>
    </row>
    <row r="10415" spans="1:63" ht="12.75" x14ac:dyDescent="0.2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4"/>
      <c r="AX10415" s="4"/>
      <c r="AY10415" s="4"/>
      <c r="AZ10415" s="4"/>
      <c r="BA10415" s="4"/>
      <c r="BB10415" s="4"/>
      <c r="BC10415" s="4"/>
      <c r="BD10415" s="4"/>
      <c r="BE10415" s="4"/>
      <c r="BF10415" s="4"/>
      <c r="BG10415" s="4"/>
      <c r="BH10415" s="4"/>
      <c r="BI10415" s="4"/>
      <c r="BJ10415" s="4"/>
      <c r="BK10415" s="4"/>
    </row>
    <row r="10416" spans="1:63" ht="12.75" x14ac:dyDescent="0.2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4"/>
      <c r="AX10416" s="4"/>
      <c r="AY10416" s="4"/>
      <c r="AZ10416" s="4"/>
      <c r="BA10416" s="4"/>
      <c r="BB10416" s="4"/>
      <c r="BC10416" s="4"/>
      <c r="BD10416" s="4"/>
      <c r="BE10416" s="4"/>
      <c r="BF10416" s="4"/>
      <c r="BG10416" s="4"/>
      <c r="BH10416" s="4"/>
      <c r="BI10416" s="4"/>
      <c r="BJ10416" s="4"/>
      <c r="BK10416" s="4"/>
    </row>
    <row r="10417" spans="1:63" ht="12.75" x14ac:dyDescent="0.2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4"/>
      <c r="AX10417" s="4"/>
      <c r="AY10417" s="4"/>
      <c r="AZ10417" s="4"/>
      <c r="BA10417" s="4"/>
      <c r="BB10417" s="4"/>
      <c r="BC10417" s="4"/>
      <c r="BD10417" s="4"/>
      <c r="BE10417" s="4"/>
      <c r="BF10417" s="4"/>
      <c r="BG10417" s="4"/>
      <c r="BH10417" s="4"/>
      <c r="BI10417" s="4"/>
      <c r="BJ10417" s="4"/>
      <c r="BK10417" s="4"/>
    </row>
    <row r="10418" spans="1:63" ht="12.75" x14ac:dyDescent="0.2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4"/>
      <c r="AX10418" s="4"/>
      <c r="AY10418" s="4"/>
      <c r="AZ10418" s="4"/>
      <c r="BA10418" s="4"/>
      <c r="BB10418" s="4"/>
      <c r="BC10418" s="4"/>
      <c r="BD10418" s="4"/>
      <c r="BE10418" s="4"/>
      <c r="BF10418" s="4"/>
      <c r="BG10418" s="4"/>
      <c r="BH10418" s="4"/>
      <c r="BI10418" s="4"/>
      <c r="BJ10418" s="4"/>
      <c r="BK10418" s="4"/>
    </row>
    <row r="10419" spans="1:63" ht="12.75" x14ac:dyDescent="0.2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4"/>
      <c r="AX10419" s="4"/>
      <c r="AY10419" s="4"/>
      <c r="AZ10419" s="4"/>
      <c r="BA10419" s="4"/>
      <c r="BB10419" s="4"/>
      <c r="BC10419" s="4"/>
      <c r="BD10419" s="4"/>
      <c r="BE10419" s="4"/>
      <c r="BF10419" s="4"/>
      <c r="BG10419" s="4"/>
      <c r="BH10419" s="4"/>
      <c r="BI10419" s="4"/>
      <c r="BJ10419" s="4"/>
      <c r="BK10419" s="4"/>
    </row>
    <row r="10420" spans="1:63" ht="12.75" x14ac:dyDescent="0.2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4"/>
      <c r="AX10420" s="4"/>
      <c r="AY10420" s="4"/>
      <c r="AZ10420" s="4"/>
      <c r="BA10420" s="4"/>
      <c r="BB10420" s="4"/>
      <c r="BC10420" s="4"/>
      <c r="BD10420" s="4"/>
      <c r="BE10420" s="4"/>
      <c r="BF10420" s="4"/>
      <c r="BG10420" s="4"/>
      <c r="BH10420" s="4"/>
      <c r="BI10420" s="4"/>
      <c r="BJ10420" s="4"/>
      <c r="BK10420" s="4"/>
    </row>
    <row r="10421" spans="1:63" ht="12.75" x14ac:dyDescent="0.2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4"/>
      <c r="AX10421" s="4"/>
      <c r="AY10421" s="4"/>
      <c r="AZ10421" s="4"/>
      <c r="BA10421" s="4"/>
      <c r="BB10421" s="4"/>
      <c r="BC10421" s="4"/>
      <c r="BD10421" s="4"/>
      <c r="BE10421" s="4"/>
      <c r="BF10421" s="4"/>
      <c r="BG10421" s="4"/>
      <c r="BH10421" s="4"/>
      <c r="BI10421" s="4"/>
      <c r="BJ10421" s="4"/>
      <c r="BK10421" s="4"/>
    </row>
    <row r="10422" spans="1:63" ht="12.75" x14ac:dyDescent="0.2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4"/>
      <c r="AX10422" s="4"/>
      <c r="AY10422" s="4"/>
      <c r="AZ10422" s="4"/>
      <c r="BA10422" s="4"/>
      <c r="BB10422" s="4"/>
      <c r="BC10422" s="4"/>
      <c r="BD10422" s="4"/>
      <c r="BE10422" s="4"/>
      <c r="BF10422" s="4"/>
      <c r="BG10422" s="4"/>
      <c r="BH10422" s="4"/>
      <c r="BI10422" s="4"/>
      <c r="BJ10422" s="4"/>
      <c r="BK10422" s="4"/>
    </row>
    <row r="10423" spans="1:63" ht="12.75" x14ac:dyDescent="0.2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4"/>
      <c r="AX10423" s="4"/>
      <c r="AY10423" s="4"/>
      <c r="AZ10423" s="4"/>
      <c r="BA10423" s="4"/>
      <c r="BB10423" s="4"/>
      <c r="BC10423" s="4"/>
      <c r="BD10423" s="4"/>
      <c r="BE10423" s="4"/>
      <c r="BF10423" s="4"/>
      <c r="BG10423" s="4"/>
      <c r="BH10423" s="4"/>
      <c r="BI10423" s="4"/>
      <c r="BJ10423" s="4"/>
      <c r="BK10423" s="4"/>
    </row>
    <row r="10424" spans="1:63" ht="12.75" x14ac:dyDescent="0.2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4"/>
      <c r="AX10424" s="4"/>
      <c r="AY10424" s="4"/>
      <c r="AZ10424" s="4"/>
      <c r="BA10424" s="4"/>
      <c r="BB10424" s="4"/>
      <c r="BC10424" s="4"/>
      <c r="BD10424" s="4"/>
      <c r="BE10424" s="4"/>
      <c r="BF10424" s="4"/>
      <c r="BG10424" s="4"/>
      <c r="BH10424" s="4"/>
      <c r="BI10424" s="4"/>
      <c r="BJ10424" s="4"/>
      <c r="BK10424" s="4"/>
    </row>
    <row r="10425" spans="1:63" ht="12.75" x14ac:dyDescent="0.2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4"/>
      <c r="AX10425" s="4"/>
      <c r="AY10425" s="4"/>
      <c r="AZ10425" s="4"/>
      <c r="BA10425" s="4"/>
      <c r="BB10425" s="4"/>
      <c r="BC10425" s="4"/>
      <c r="BD10425" s="4"/>
      <c r="BE10425" s="4"/>
      <c r="BF10425" s="4"/>
      <c r="BG10425" s="4"/>
      <c r="BH10425" s="4"/>
      <c r="BI10425" s="4"/>
      <c r="BJ10425" s="4"/>
      <c r="BK10425" s="4"/>
    </row>
    <row r="10426" spans="1:63" ht="12.75" x14ac:dyDescent="0.2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4"/>
      <c r="AX10426" s="4"/>
      <c r="AY10426" s="4"/>
      <c r="AZ10426" s="4"/>
      <c r="BA10426" s="4"/>
      <c r="BB10426" s="4"/>
      <c r="BC10426" s="4"/>
      <c r="BD10426" s="4"/>
      <c r="BE10426" s="4"/>
      <c r="BF10426" s="4"/>
      <c r="BG10426" s="4"/>
      <c r="BH10426" s="4"/>
      <c r="BI10426" s="4"/>
      <c r="BJ10426" s="4"/>
      <c r="BK10426" s="4"/>
    </row>
    <row r="10427" spans="1:63" ht="12.75" x14ac:dyDescent="0.2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4"/>
      <c r="AX10427" s="4"/>
      <c r="AY10427" s="4"/>
      <c r="AZ10427" s="4"/>
      <c r="BA10427" s="4"/>
      <c r="BB10427" s="4"/>
      <c r="BC10427" s="4"/>
      <c r="BD10427" s="4"/>
      <c r="BE10427" s="4"/>
      <c r="BF10427" s="4"/>
      <c r="BG10427" s="4"/>
      <c r="BH10427" s="4"/>
      <c r="BI10427" s="4"/>
      <c r="BJ10427" s="4"/>
      <c r="BK10427" s="4"/>
    </row>
    <row r="10428" spans="1:63" ht="12.75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4"/>
      <c r="AX10428" s="4"/>
      <c r="AY10428" s="4"/>
      <c r="AZ10428" s="4"/>
      <c r="BA10428" s="4"/>
      <c r="BB10428" s="4"/>
      <c r="BC10428" s="4"/>
      <c r="BD10428" s="4"/>
      <c r="BE10428" s="4"/>
      <c r="BF10428" s="4"/>
      <c r="BG10428" s="4"/>
      <c r="BH10428" s="4"/>
      <c r="BI10428" s="4"/>
      <c r="BJ10428" s="4"/>
      <c r="BK10428" s="4"/>
    </row>
    <row r="10429" spans="1:63" ht="12.75" x14ac:dyDescent="0.2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4"/>
      <c r="AX10429" s="4"/>
      <c r="AY10429" s="4"/>
      <c r="AZ10429" s="4"/>
      <c r="BA10429" s="4"/>
      <c r="BB10429" s="4"/>
      <c r="BC10429" s="4"/>
      <c r="BD10429" s="4"/>
      <c r="BE10429" s="4"/>
      <c r="BF10429" s="4"/>
      <c r="BG10429" s="4"/>
      <c r="BH10429" s="4"/>
      <c r="BI10429" s="4"/>
      <c r="BJ10429" s="4"/>
      <c r="BK10429" s="4"/>
    </row>
    <row r="10430" spans="1:63" ht="12.75" x14ac:dyDescent="0.2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4"/>
      <c r="AX10430" s="4"/>
      <c r="AY10430" s="4"/>
      <c r="AZ10430" s="4"/>
      <c r="BA10430" s="4"/>
      <c r="BB10430" s="4"/>
      <c r="BC10430" s="4"/>
      <c r="BD10430" s="4"/>
      <c r="BE10430" s="4"/>
      <c r="BF10430" s="4"/>
      <c r="BG10430" s="4"/>
      <c r="BH10430" s="4"/>
      <c r="BI10430" s="4"/>
      <c r="BJ10430" s="4"/>
      <c r="BK10430" s="4"/>
    </row>
    <row r="10431" spans="1:63" ht="12.75" x14ac:dyDescent="0.2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4"/>
      <c r="AX10431" s="4"/>
      <c r="AY10431" s="4"/>
      <c r="AZ10431" s="4"/>
      <c r="BA10431" s="4"/>
      <c r="BB10431" s="4"/>
      <c r="BC10431" s="4"/>
      <c r="BD10431" s="4"/>
      <c r="BE10431" s="4"/>
      <c r="BF10431" s="4"/>
      <c r="BG10431" s="4"/>
      <c r="BH10431" s="4"/>
      <c r="BI10431" s="4"/>
      <c r="BJ10431" s="4"/>
      <c r="BK10431" s="4"/>
    </row>
    <row r="10432" spans="1:63" ht="12.75" x14ac:dyDescent="0.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4"/>
      <c r="AX10432" s="4"/>
      <c r="AY10432" s="4"/>
      <c r="AZ10432" s="4"/>
      <c r="BA10432" s="4"/>
      <c r="BB10432" s="4"/>
      <c r="BC10432" s="4"/>
      <c r="BD10432" s="4"/>
      <c r="BE10432" s="4"/>
      <c r="BF10432" s="4"/>
      <c r="BG10432" s="4"/>
      <c r="BH10432" s="4"/>
      <c r="BI10432" s="4"/>
      <c r="BJ10432" s="4"/>
      <c r="BK10432" s="4"/>
    </row>
    <row r="10433" spans="1:63" ht="12.75" x14ac:dyDescent="0.2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4"/>
      <c r="AX10433" s="4"/>
      <c r="AY10433" s="4"/>
      <c r="AZ10433" s="4"/>
      <c r="BA10433" s="4"/>
      <c r="BB10433" s="4"/>
      <c r="BC10433" s="4"/>
      <c r="BD10433" s="4"/>
      <c r="BE10433" s="4"/>
      <c r="BF10433" s="4"/>
      <c r="BG10433" s="4"/>
      <c r="BH10433" s="4"/>
      <c r="BI10433" s="4"/>
      <c r="BJ10433" s="4"/>
      <c r="BK10433" s="4"/>
    </row>
    <row r="10434" spans="1:63" ht="12.75" x14ac:dyDescent="0.2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4"/>
      <c r="AX10434" s="4"/>
      <c r="AY10434" s="4"/>
      <c r="AZ10434" s="4"/>
      <c r="BA10434" s="4"/>
      <c r="BB10434" s="4"/>
      <c r="BC10434" s="4"/>
      <c r="BD10434" s="4"/>
      <c r="BE10434" s="4"/>
      <c r="BF10434" s="4"/>
      <c r="BG10434" s="4"/>
      <c r="BH10434" s="4"/>
      <c r="BI10434" s="4"/>
      <c r="BJ10434" s="4"/>
      <c r="BK10434" s="4"/>
    </row>
    <row r="10435" spans="1:63" ht="12.75" x14ac:dyDescent="0.2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4"/>
      <c r="AX10435" s="4"/>
      <c r="AY10435" s="4"/>
      <c r="AZ10435" s="4"/>
      <c r="BA10435" s="4"/>
      <c r="BB10435" s="4"/>
      <c r="BC10435" s="4"/>
      <c r="BD10435" s="4"/>
      <c r="BE10435" s="4"/>
      <c r="BF10435" s="4"/>
      <c r="BG10435" s="4"/>
      <c r="BH10435" s="4"/>
      <c r="BI10435" s="4"/>
      <c r="BJ10435" s="4"/>
      <c r="BK10435" s="4"/>
    </row>
    <row r="10436" spans="1:63" ht="12.75" x14ac:dyDescent="0.2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4"/>
      <c r="AX10436" s="4"/>
      <c r="AY10436" s="4"/>
      <c r="AZ10436" s="4"/>
      <c r="BA10436" s="4"/>
      <c r="BB10436" s="4"/>
      <c r="BC10436" s="4"/>
      <c r="BD10436" s="4"/>
      <c r="BE10436" s="4"/>
      <c r="BF10436" s="4"/>
      <c r="BG10436" s="4"/>
      <c r="BH10436" s="4"/>
      <c r="BI10436" s="4"/>
      <c r="BJ10436" s="4"/>
      <c r="BK10436" s="4"/>
    </row>
    <row r="10437" spans="1:63" ht="12.75" x14ac:dyDescent="0.2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4"/>
      <c r="AX10437" s="4"/>
      <c r="AY10437" s="4"/>
      <c r="AZ10437" s="4"/>
      <c r="BA10437" s="4"/>
      <c r="BB10437" s="4"/>
      <c r="BC10437" s="4"/>
      <c r="BD10437" s="4"/>
      <c r="BE10437" s="4"/>
      <c r="BF10437" s="4"/>
      <c r="BG10437" s="4"/>
      <c r="BH10437" s="4"/>
      <c r="BI10437" s="4"/>
      <c r="BJ10437" s="4"/>
      <c r="BK10437" s="4"/>
    </row>
    <row r="10438" spans="1:63" ht="12.75" x14ac:dyDescent="0.2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4"/>
      <c r="AX10438" s="4"/>
      <c r="AY10438" s="4"/>
      <c r="AZ10438" s="4"/>
      <c r="BA10438" s="4"/>
      <c r="BB10438" s="4"/>
      <c r="BC10438" s="4"/>
      <c r="BD10438" s="4"/>
      <c r="BE10438" s="4"/>
      <c r="BF10438" s="4"/>
      <c r="BG10438" s="4"/>
      <c r="BH10438" s="4"/>
      <c r="BI10438" s="4"/>
      <c r="BJ10438" s="4"/>
      <c r="BK10438" s="4"/>
    </row>
    <row r="10439" spans="1:63" ht="12.75" x14ac:dyDescent="0.2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4"/>
      <c r="AX10439" s="4"/>
      <c r="AY10439" s="4"/>
      <c r="AZ10439" s="4"/>
      <c r="BA10439" s="4"/>
      <c r="BB10439" s="4"/>
      <c r="BC10439" s="4"/>
      <c r="BD10439" s="4"/>
      <c r="BE10439" s="4"/>
      <c r="BF10439" s="4"/>
      <c r="BG10439" s="4"/>
      <c r="BH10439" s="4"/>
      <c r="BI10439" s="4"/>
      <c r="BJ10439" s="4"/>
      <c r="BK10439" s="4"/>
    </row>
    <row r="10440" spans="1:63" ht="12.75" x14ac:dyDescent="0.2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4"/>
      <c r="AX10440" s="4"/>
      <c r="AY10440" s="4"/>
      <c r="AZ10440" s="4"/>
      <c r="BA10440" s="4"/>
      <c r="BB10440" s="4"/>
      <c r="BC10440" s="4"/>
      <c r="BD10440" s="4"/>
      <c r="BE10440" s="4"/>
      <c r="BF10440" s="4"/>
      <c r="BG10440" s="4"/>
      <c r="BH10440" s="4"/>
      <c r="BI10440" s="4"/>
      <c r="BJ10440" s="4"/>
      <c r="BK10440" s="4"/>
    </row>
    <row r="10441" spans="1:63" ht="12.75" x14ac:dyDescent="0.2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4"/>
      <c r="AX10441" s="4"/>
      <c r="AY10441" s="4"/>
      <c r="AZ10441" s="4"/>
      <c r="BA10441" s="4"/>
      <c r="BB10441" s="4"/>
      <c r="BC10441" s="4"/>
      <c r="BD10441" s="4"/>
      <c r="BE10441" s="4"/>
      <c r="BF10441" s="4"/>
      <c r="BG10441" s="4"/>
      <c r="BH10441" s="4"/>
      <c r="BI10441" s="4"/>
      <c r="BJ10441" s="4"/>
      <c r="BK10441" s="4"/>
    </row>
    <row r="10442" spans="1:63" ht="12.75" x14ac:dyDescent="0.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4"/>
      <c r="AX10442" s="4"/>
      <c r="AY10442" s="4"/>
      <c r="AZ10442" s="4"/>
      <c r="BA10442" s="4"/>
      <c r="BB10442" s="4"/>
      <c r="BC10442" s="4"/>
      <c r="BD10442" s="4"/>
      <c r="BE10442" s="4"/>
      <c r="BF10442" s="4"/>
      <c r="BG10442" s="4"/>
      <c r="BH10442" s="4"/>
      <c r="BI10442" s="4"/>
      <c r="BJ10442" s="4"/>
      <c r="BK10442" s="4"/>
    </row>
    <row r="10443" spans="1:63" ht="12.75" x14ac:dyDescent="0.2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4"/>
      <c r="AX10443" s="4"/>
      <c r="AY10443" s="4"/>
      <c r="AZ10443" s="4"/>
      <c r="BA10443" s="4"/>
      <c r="BB10443" s="4"/>
      <c r="BC10443" s="4"/>
      <c r="BD10443" s="4"/>
      <c r="BE10443" s="4"/>
      <c r="BF10443" s="4"/>
      <c r="BG10443" s="4"/>
      <c r="BH10443" s="4"/>
      <c r="BI10443" s="4"/>
      <c r="BJ10443" s="4"/>
      <c r="BK10443" s="4"/>
    </row>
    <row r="10444" spans="1:63" ht="12.75" x14ac:dyDescent="0.2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4"/>
      <c r="AX10444" s="4"/>
      <c r="AY10444" s="4"/>
      <c r="AZ10444" s="4"/>
      <c r="BA10444" s="4"/>
      <c r="BB10444" s="4"/>
      <c r="BC10444" s="4"/>
      <c r="BD10444" s="4"/>
      <c r="BE10444" s="4"/>
      <c r="BF10444" s="4"/>
      <c r="BG10444" s="4"/>
      <c r="BH10444" s="4"/>
      <c r="BI10444" s="4"/>
      <c r="BJ10444" s="4"/>
      <c r="BK10444" s="4"/>
    </row>
    <row r="10445" spans="1:63" ht="12.75" x14ac:dyDescent="0.2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4"/>
      <c r="AX10445" s="4"/>
      <c r="AY10445" s="4"/>
      <c r="AZ10445" s="4"/>
      <c r="BA10445" s="4"/>
      <c r="BB10445" s="4"/>
      <c r="BC10445" s="4"/>
      <c r="BD10445" s="4"/>
      <c r="BE10445" s="4"/>
      <c r="BF10445" s="4"/>
      <c r="BG10445" s="4"/>
      <c r="BH10445" s="4"/>
      <c r="BI10445" s="4"/>
      <c r="BJ10445" s="4"/>
      <c r="BK10445" s="4"/>
    </row>
    <row r="10446" spans="1:63" ht="12.75" x14ac:dyDescent="0.2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4"/>
      <c r="AX10446" s="4"/>
      <c r="AY10446" s="4"/>
      <c r="AZ10446" s="4"/>
      <c r="BA10446" s="4"/>
      <c r="BB10446" s="4"/>
      <c r="BC10446" s="4"/>
      <c r="BD10446" s="4"/>
      <c r="BE10446" s="4"/>
      <c r="BF10446" s="4"/>
      <c r="BG10446" s="4"/>
      <c r="BH10446" s="4"/>
      <c r="BI10446" s="4"/>
      <c r="BJ10446" s="4"/>
      <c r="BK10446" s="4"/>
    </row>
    <row r="10447" spans="1:63" ht="12.75" x14ac:dyDescent="0.2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4"/>
      <c r="AX10447" s="4"/>
      <c r="AY10447" s="4"/>
      <c r="AZ10447" s="4"/>
      <c r="BA10447" s="4"/>
      <c r="BB10447" s="4"/>
      <c r="BC10447" s="4"/>
      <c r="BD10447" s="4"/>
      <c r="BE10447" s="4"/>
      <c r="BF10447" s="4"/>
      <c r="BG10447" s="4"/>
      <c r="BH10447" s="4"/>
      <c r="BI10447" s="4"/>
      <c r="BJ10447" s="4"/>
      <c r="BK10447" s="4"/>
    </row>
    <row r="10448" spans="1:63" ht="12.75" x14ac:dyDescent="0.2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4"/>
      <c r="AX10448" s="4"/>
      <c r="AY10448" s="4"/>
      <c r="AZ10448" s="4"/>
      <c r="BA10448" s="4"/>
      <c r="BB10448" s="4"/>
      <c r="BC10448" s="4"/>
      <c r="BD10448" s="4"/>
      <c r="BE10448" s="4"/>
      <c r="BF10448" s="4"/>
      <c r="BG10448" s="4"/>
      <c r="BH10448" s="4"/>
      <c r="BI10448" s="4"/>
      <c r="BJ10448" s="4"/>
      <c r="BK10448" s="4"/>
    </row>
    <row r="10449" spans="1:63" ht="12.75" x14ac:dyDescent="0.2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4"/>
      <c r="AX10449" s="4"/>
      <c r="AY10449" s="4"/>
      <c r="AZ10449" s="4"/>
      <c r="BA10449" s="4"/>
      <c r="BB10449" s="4"/>
      <c r="BC10449" s="4"/>
      <c r="BD10449" s="4"/>
      <c r="BE10449" s="4"/>
      <c r="BF10449" s="4"/>
      <c r="BG10449" s="4"/>
      <c r="BH10449" s="4"/>
      <c r="BI10449" s="4"/>
      <c r="BJ10449" s="4"/>
      <c r="BK10449" s="4"/>
    </row>
    <row r="10450" spans="1:63" ht="12.75" x14ac:dyDescent="0.2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4"/>
      <c r="AX10450" s="4"/>
      <c r="AY10450" s="4"/>
      <c r="AZ10450" s="4"/>
      <c r="BA10450" s="4"/>
      <c r="BB10450" s="4"/>
      <c r="BC10450" s="4"/>
      <c r="BD10450" s="4"/>
      <c r="BE10450" s="4"/>
      <c r="BF10450" s="4"/>
      <c r="BG10450" s="4"/>
      <c r="BH10450" s="4"/>
      <c r="BI10450" s="4"/>
      <c r="BJ10450" s="4"/>
      <c r="BK10450" s="4"/>
    </row>
    <row r="10451" spans="1:63" ht="12.75" x14ac:dyDescent="0.2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4"/>
      <c r="AX10451" s="4"/>
      <c r="AY10451" s="4"/>
      <c r="AZ10451" s="4"/>
      <c r="BA10451" s="4"/>
      <c r="BB10451" s="4"/>
      <c r="BC10451" s="4"/>
      <c r="BD10451" s="4"/>
      <c r="BE10451" s="4"/>
      <c r="BF10451" s="4"/>
      <c r="BG10451" s="4"/>
      <c r="BH10451" s="4"/>
      <c r="BI10451" s="4"/>
      <c r="BJ10451" s="4"/>
      <c r="BK10451" s="4"/>
    </row>
    <row r="10452" spans="1:63" ht="12.75" x14ac:dyDescent="0.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4"/>
      <c r="AX10452" s="4"/>
      <c r="AY10452" s="4"/>
      <c r="AZ10452" s="4"/>
      <c r="BA10452" s="4"/>
      <c r="BB10452" s="4"/>
      <c r="BC10452" s="4"/>
      <c r="BD10452" s="4"/>
      <c r="BE10452" s="4"/>
      <c r="BF10452" s="4"/>
      <c r="BG10452" s="4"/>
      <c r="BH10452" s="4"/>
      <c r="BI10452" s="4"/>
      <c r="BJ10452" s="4"/>
      <c r="BK10452" s="4"/>
    </row>
    <row r="10453" spans="1:63" ht="12.75" x14ac:dyDescent="0.2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4"/>
      <c r="AX10453" s="4"/>
      <c r="AY10453" s="4"/>
      <c r="AZ10453" s="4"/>
      <c r="BA10453" s="4"/>
      <c r="BB10453" s="4"/>
      <c r="BC10453" s="4"/>
      <c r="BD10453" s="4"/>
      <c r="BE10453" s="4"/>
      <c r="BF10453" s="4"/>
      <c r="BG10453" s="4"/>
      <c r="BH10453" s="4"/>
      <c r="BI10453" s="4"/>
      <c r="BJ10453" s="4"/>
      <c r="BK10453" s="4"/>
    </row>
    <row r="10454" spans="1:63" ht="12.75" x14ac:dyDescent="0.2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4"/>
      <c r="AX10454" s="4"/>
      <c r="AY10454" s="4"/>
      <c r="AZ10454" s="4"/>
      <c r="BA10454" s="4"/>
      <c r="BB10454" s="4"/>
      <c r="BC10454" s="4"/>
      <c r="BD10454" s="4"/>
      <c r="BE10454" s="4"/>
      <c r="BF10454" s="4"/>
      <c r="BG10454" s="4"/>
      <c r="BH10454" s="4"/>
      <c r="BI10454" s="4"/>
      <c r="BJ10454" s="4"/>
      <c r="BK10454" s="4"/>
    </row>
    <row r="10455" spans="1:63" ht="12.75" x14ac:dyDescent="0.2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4"/>
      <c r="AX10455" s="4"/>
      <c r="AY10455" s="4"/>
      <c r="AZ10455" s="4"/>
      <c r="BA10455" s="4"/>
      <c r="BB10455" s="4"/>
      <c r="BC10455" s="4"/>
      <c r="BD10455" s="4"/>
      <c r="BE10455" s="4"/>
      <c r="BF10455" s="4"/>
      <c r="BG10455" s="4"/>
      <c r="BH10455" s="4"/>
      <c r="BI10455" s="4"/>
      <c r="BJ10455" s="4"/>
      <c r="BK10455" s="4"/>
    </row>
    <row r="10456" spans="1:63" ht="12.75" x14ac:dyDescent="0.2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4"/>
      <c r="AX10456" s="4"/>
      <c r="AY10456" s="4"/>
      <c r="AZ10456" s="4"/>
      <c r="BA10456" s="4"/>
      <c r="BB10456" s="4"/>
      <c r="BC10456" s="4"/>
      <c r="BD10456" s="4"/>
      <c r="BE10456" s="4"/>
      <c r="BF10456" s="4"/>
      <c r="BG10456" s="4"/>
      <c r="BH10456" s="4"/>
      <c r="BI10456" s="4"/>
      <c r="BJ10456" s="4"/>
      <c r="BK10456" s="4"/>
    </row>
    <row r="10457" spans="1:63" ht="12.75" x14ac:dyDescent="0.2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4"/>
      <c r="AX10457" s="4"/>
      <c r="AY10457" s="4"/>
      <c r="AZ10457" s="4"/>
      <c r="BA10457" s="4"/>
      <c r="BB10457" s="4"/>
      <c r="BC10457" s="4"/>
      <c r="BD10457" s="4"/>
      <c r="BE10457" s="4"/>
      <c r="BF10457" s="4"/>
      <c r="BG10457" s="4"/>
      <c r="BH10457" s="4"/>
      <c r="BI10457" s="4"/>
      <c r="BJ10457" s="4"/>
      <c r="BK10457" s="4"/>
    </row>
    <row r="10458" spans="1:63" ht="12.75" x14ac:dyDescent="0.2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4"/>
      <c r="AX10458" s="4"/>
      <c r="AY10458" s="4"/>
      <c r="AZ10458" s="4"/>
      <c r="BA10458" s="4"/>
      <c r="BB10458" s="4"/>
      <c r="BC10458" s="4"/>
      <c r="BD10458" s="4"/>
      <c r="BE10458" s="4"/>
      <c r="BF10458" s="4"/>
      <c r="BG10458" s="4"/>
      <c r="BH10458" s="4"/>
      <c r="BI10458" s="4"/>
      <c r="BJ10458" s="4"/>
      <c r="BK10458" s="4"/>
    </row>
    <row r="10459" spans="1:63" ht="12.75" x14ac:dyDescent="0.2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4"/>
      <c r="AX10459" s="4"/>
      <c r="AY10459" s="4"/>
      <c r="AZ10459" s="4"/>
      <c r="BA10459" s="4"/>
      <c r="BB10459" s="4"/>
      <c r="BC10459" s="4"/>
      <c r="BD10459" s="4"/>
      <c r="BE10459" s="4"/>
      <c r="BF10459" s="4"/>
      <c r="BG10459" s="4"/>
      <c r="BH10459" s="4"/>
      <c r="BI10459" s="4"/>
      <c r="BJ10459" s="4"/>
      <c r="BK10459" s="4"/>
    </row>
    <row r="10460" spans="1:63" ht="12.75" x14ac:dyDescent="0.2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4"/>
      <c r="AX10460" s="4"/>
      <c r="AY10460" s="4"/>
      <c r="AZ10460" s="4"/>
      <c r="BA10460" s="4"/>
      <c r="BB10460" s="4"/>
      <c r="BC10460" s="4"/>
      <c r="BD10460" s="4"/>
      <c r="BE10460" s="4"/>
      <c r="BF10460" s="4"/>
      <c r="BG10460" s="4"/>
      <c r="BH10460" s="4"/>
      <c r="BI10460" s="4"/>
      <c r="BJ10460" s="4"/>
      <c r="BK10460" s="4"/>
    </row>
    <row r="10461" spans="1:63" ht="12.75" x14ac:dyDescent="0.2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4"/>
      <c r="AX10461" s="4"/>
      <c r="AY10461" s="4"/>
      <c r="AZ10461" s="4"/>
      <c r="BA10461" s="4"/>
      <c r="BB10461" s="4"/>
      <c r="BC10461" s="4"/>
      <c r="BD10461" s="4"/>
      <c r="BE10461" s="4"/>
      <c r="BF10461" s="4"/>
      <c r="BG10461" s="4"/>
      <c r="BH10461" s="4"/>
      <c r="BI10461" s="4"/>
      <c r="BJ10461" s="4"/>
      <c r="BK10461" s="4"/>
    </row>
    <row r="10462" spans="1:63" ht="12.75" x14ac:dyDescent="0.2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4"/>
      <c r="AX10462" s="4"/>
      <c r="AY10462" s="4"/>
      <c r="AZ10462" s="4"/>
      <c r="BA10462" s="4"/>
      <c r="BB10462" s="4"/>
      <c r="BC10462" s="4"/>
      <c r="BD10462" s="4"/>
      <c r="BE10462" s="4"/>
      <c r="BF10462" s="4"/>
      <c r="BG10462" s="4"/>
      <c r="BH10462" s="4"/>
      <c r="BI10462" s="4"/>
      <c r="BJ10462" s="4"/>
      <c r="BK10462" s="4"/>
    </row>
    <row r="10463" spans="1:63" ht="12.75" x14ac:dyDescent="0.2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4"/>
      <c r="AX10463" s="4"/>
      <c r="AY10463" s="4"/>
      <c r="AZ10463" s="4"/>
      <c r="BA10463" s="4"/>
      <c r="BB10463" s="4"/>
      <c r="BC10463" s="4"/>
      <c r="BD10463" s="4"/>
      <c r="BE10463" s="4"/>
      <c r="BF10463" s="4"/>
      <c r="BG10463" s="4"/>
      <c r="BH10463" s="4"/>
      <c r="BI10463" s="4"/>
      <c r="BJ10463" s="4"/>
      <c r="BK10463" s="4"/>
    </row>
    <row r="10464" spans="1:63" ht="12.75" x14ac:dyDescent="0.2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4"/>
      <c r="AX10464" s="4"/>
      <c r="AY10464" s="4"/>
      <c r="AZ10464" s="4"/>
      <c r="BA10464" s="4"/>
      <c r="BB10464" s="4"/>
      <c r="BC10464" s="4"/>
      <c r="BD10464" s="4"/>
      <c r="BE10464" s="4"/>
      <c r="BF10464" s="4"/>
      <c r="BG10464" s="4"/>
      <c r="BH10464" s="4"/>
      <c r="BI10464" s="4"/>
      <c r="BJ10464" s="4"/>
      <c r="BK10464" s="4"/>
    </row>
    <row r="10465" spans="1:63" ht="12.75" x14ac:dyDescent="0.2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4"/>
      <c r="AX10465" s="4"/>
      <c r="AY10465" s="4"/>
      <c r="AZ10465" s="4"/>
      <c r="BA10465" s="4"/>
      <c r="BB10465" s="4"/>
      <c r="BC10465" s="4"/>
      <c r="BD10465" s="4"/>
      <c r="BE10465" s="4"/>
      <c r="BF10465" s="4"/>
      <c r="BG10465" s="4"/>
      <c r="BH10465" s="4"/>
      <c r="BI10465" s="4"/>
      <c r="BJ10465" s="4"/>
      <c r="BK10465" s="4"/>
    </row>
    <row r="10466" spans="1:63" ht="12.75" x14ac:dyDescent="0.2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4"/>
      <c r="AX10466" s="4"/>
      <c r="AY10466" s="4"/>
      <c r="AZ10466" s="4"/>
      <c r="BA10466" s="4"/>
      <c r="BB10466" s="4"/>
      <c r="BC10466" s="4"/>
      <c r="BD10466" s="4"/>
      <c r="BE10466" s="4"/>
      <c r="BF10466" s="4"/>
      <c r="BG10466" s="4"/>
      <c r="BH10466" s="4"/>
      <c r="BI10466" s="4"/>
      <c r="BJ10466" s="4"/>
      <c r="BK10466" s="4"/>
    </row>
    <row r="10467" spans="1:63" ht="12.75" x14ac:dyDescent="0.2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4"/>
      <c r="AX10467" s="4"/>
      <c r="AY10467" s="4"/>
      <c r="AZ10467" s="4"/>
      <c r="BA10467" s="4"/>
      <c r="BB10467" s="4"/>
      <c r="BC10467" s="4"/>
      <c r="BD10467" s="4"/>
      <c r="BE10467" s="4"/>
      <c r="BF10467" s="4"/>
      <c r="BG10467" s="4"/>
      <c r="BH10467" s="4"/>
      <c r="BI10467" s="4"/>
      <c r="BJ10467" s="4"/>
      <c r="BK10467" s="4"/>
    </row>
    <row r="10468" spans="1:63" ht="12.75" x14ac:dyDescent="0.2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4"/>
      <c r="AX10468" s="4"/>
      <c r="AY10468" s="4"/>
      <c r="AZ10468" s="4"/>
      <c r="BA10468" s="4"/>
      <c r="BB10468" s="4"/>
      <c r="BC10468" s="4"/>
      <c r="BD10468" s="4"/>
      <c r="BE10468" s="4"/>
      <c r="BF10468" s="4"/>
      <c r="BG10468" s="4"/>
      <c r="BH10468" s="4"/>
      <c r="BI10468" s="4"/>
      <c r="BJ10468" s="4"/>
      <c r="BK10468" s="4"/>
    </row>
    <row r="10469" spans="1:63" ht="12.75" x14ac:dyDescent="0.2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4"/>
      <c r="AX10469" s="4"/>
      <c r="AY10469" s="4"/>
      <c r="AZ10469" s="4"/>
      <c r="BA10469" s="4"/>
      <c r="BB10469" s="4"/>
      <c r="BC10469" s="4"/>
      <c r="BD10469" s="4"/>
      <c r="BE10469" s="4"/>
      <c r="BF10469" s="4"/>
      <c r="BG10469" s="4"/>
      <c r="BH10469" s="4"/>
      <c r="BI10469" s="4"/>
      <c r="BJ10469" s="4"/>
      <c r="BK10469" s="4"/>
    </row>
    <row r="10470" spans="1:63" ht="12.75" x14ac:dyDescent="0.2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4"/>
      <c r="AX10470" s="4"/>
      <c r="AY10470" s="4"/>
      <c r="AZ10470" s="4"/>
      <c r="BA10470" s="4"/>
      <c r="BB10470" s="4"/>
      <c r="BC10470" s="4"/>
      <c r="BD10470" s="4"/>
      <c r="BE10470" s="4"/>
      <c r="BF10470" s="4"/>
      <c r="BG10470" s="4"/>
      <c r="BH10470" s="4"/>
      <c r="BI10470" s="4"/>
      <c r="BJ10470" s="4"/>
      <c r="BK10470" s="4"/>
    </row>
    <row r="10471" spans="1:63" ht="12.75" x14ac:dyDescent="0.2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4"/>
      <c r="AX10471" s="4"/>
      <c r="AY10471" s="4"/>
      <c r="AZ10471" s="4"/>
      <c r="BA10471" s="4"/>
      <c r="BB10471" s="4"/>
      <c r="BC10471" s="4"/>
      <c r="BD10471" s="4"/>
      <c r="BE10471" s="4"/>
      <c r="BF10471" s="4"/>
      <c r="BG10471" s="4"/>
      <c r="BH10471" s="4"/>
      <c r="BI10471" s="4"/>
      <c r="BJ10471" s="4"/>
      <c r="BK10471" s="4"/>
    </row>
    <row r="10472" spans="1:63" ht="12.75" x14ac:dyDescent="0.2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4"/>
      <c r="AX10472" s="4"/>
      <c r="AY10472" s="4"/>
      <c r="AZ10472" s="4"/>
      <c r="BA10472" s="4"/>
      <c r="BB10472" s="4"/>
      <c r="BC10472" s="4"/>
      <c r="BD10472" s="4"/>
      <c r="BE10472" s="4"/>
      <c r="BF10472" s="4"/>
      <c r="BG10472" s="4"/>
      <c r="BH10472" s="4"/>
      <c r="BI10472" s="4"/>
      <c r="BJ10472" s="4"/>
      <c r="BK10472" s="4"/>
    </row>
    <row r="10473" spans="1:63" ht="12.75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4"/>
      <c r="AX10473" s="4"/>
      <c r="AY10473" s="4"/>
      <c r="AZ10473" s="4"/>
      <c r="BA10473" s="4"/>
      <c r="BB10473" s="4"/>
      <c r="BC10473" s="4"/>
      <c r="BD10473" s="4"/>
      <c r="BE10473" s="4"/>
      <c r="BF10473" s="4"/>
      <c r="BG10473" s="4"/>
      <c r="BH10473" s="4"/>
      <c r="BI10473" s="4"/>
      <c r="BJ10473" s="4"/>
      <c r="BK10473" s="4"/>
    </row>
    <row r="10474" spans="1:63" ht="12.75" x14ac:dyDescent="0.2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4"/>
      <c r="AX10474" s="4"/>
      <c r="AY10474" s="4"/>
      <c r="AZ10474" s="4"/>
      <c r="BA10474" s="4"/>
      <c r="BB10474" s="4"/>
      <c r="BC10474" s="4"/>
      <c r="BD10474" s="4"/>
      <c r="BE10474" s="4"/>
      <c r="BF10474" s="4"/>
      <c r="BG10474" s="4"/>
      <c r="BH10474" s="4"/>
      <c r="BI10474" s="4"/>
      <c r="BJ10474" s="4"/>
      <c r="BK10474" s="4"/>
    </row>
    <row r="10475" spans="1:63" ht="12.75" x14ac:dyDescent="0.2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4"/>
      <c r="AX10475" s="4"/>
      <c r="AY10475" s="4"/>
      <c r="AZ10475" s="4"/>
      <c r="BA10475" s="4"/>
      <c r="BB10475" s="4"/>
      <c r="BC10475" s="4"/>
      <c r="BD10475" s="4"/>
      <c r="BE10475" s="4"/>
      <c r="BF10475" s="4"/>
      <c r="BG10475" s="4"/>
      <c r="BH10475" s="4"/>
      <c r="BI10475" s="4"/>
      <c r="BJ10475" s="4"/>
      <c r="BK10475" s="4"/>
    </row>
    <row r="10476" spans="1:63" ht="12.75" x14ac:dyDescent="0.2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4"/>
      <c r="AX10476" s="4"/>
      <c r="AY10476" s="4"/>
      <c r="AZ10476" s="4"/>
      <c r="BA10476" s="4"/>
      <c r="BB10476" s="4"/>
      <c r="BC10476" s="4"/>
      <c r="BD10476" s="4"/>
      <c r="BE10476" s="4"/>
      <c r="BF10476" s="4"/>
      <c r="BG10476" s="4"/>
      <c r="BH10476" s="4"/>
      <c r="BI10476" s="4"/>
      <c r="BJ10476" s="4"/>
      <c r="BK10476" s="4"/>
    </row>
    <row r="10477" spans="1:63" ht="12.75" x14ac:dyDescent="0.2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4"/>
      <c r="AX10477" s="4"/>
      <c r="AY10477" s="4"/>
      <c r="AZ10477" s="4"/>
      <c r="BA10477" s="4"/>
      <c r="BB10477" s="4"/>
      <c r="BC10477" s="4"/>
      <c r="BD10477" s="4"/>
      <c r="BE10477" s="4"/>
      <c r="BF10477" s="4"/>
      <c r="BG10477" s="4"/>
      <c r="BH10477" s="4"/>
      <c r="BI10477" s="4"/>
      <c r="BJ10477" s="4"/>
      <c r="BK10477" s="4"/>
    </row>
    <row r="10478" spans="1:63" ht="12.75" x14ac:dyDescent="0.2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4"/>
      <c r="AX10478" s="4"/>
      <c r="AY10478" s="4"/>
      <c r="AZ10478" s="4"/>
      <c r="BA10478" s="4"/>
      <c r="BB10478" s="4"/>
      <c r="BC10478" s="4"/>
      <c r="BD10478" s="4"/>
      <c r="BE10478" s="4"/>
      <c r="BF10478" s="4"/>
      <c r="BG10478" s="4"/>
      <c r="BH10478" s="4"/>
      <c r="BI10478" s="4"/>
      <c r="BJ10478" s="4"/>
      <c r="BK10478" s="4"/>
    </row>
    <row r="10479" spans="1:63" ht="12.75" x14ac:dyDescent="0.2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4"/>
      <c r="AX10479" s="4"/>
      <c r="AY10479" s="4"/>
      <c r="AZ10479" s="4"/>
      <c r="BA10479" s="4"/>
      <c r="BB10479" s="4"/>
      <c r="BC10479" s="4"/>
      <c r="BD10479" s="4"/>
      <c r="BE10479" s="4"/>
      <c r="BF10479" s="4"/>
      <c r="BG10479" s="4"/>
      <c r="BH10479" s="4"/>
      <c r="BI10479" s="4"/>
      <c r="BJ10479" s="4"/>
      <c r="BK10479" s="4"/>
    </row>
    <row r="10480" spans="1:63" ht="12.75" x14ac:dyDescent="0.2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4"/>
      <c r="AX10480" s="4"/>
      <c r="AY10480" s="4"/>
      <c r="AZ10480" s="4"/>
      <c r="BA10480" s="4"/>
      <c r="BB10480" s="4"/>
      <c r="BC10480" s="4"/>
      <c r="BD10480" s="4"/>
      <c r="BE10480" s="4"/>
      <c r="BF10480" s="4"/>
      <c r="BG10480" s="4"/>
      <c r="BH10480" s="4"/>
      <c r="BI10480" s="4"/>
      <c r="BJ10480" s="4"/>
      <c r="BK10480" s="4"/>
    </row>
    <row r="10481" spans="1:63" ht="12.75" x14ac:dyDescent="0.2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4"/>
      <c r="AX10481" s="4"/>
      <c r="AY10481" s="4"/>
      <c r="AZ10481" s="4"/>
      <c r="BA10481" s="4"/>
      <c r="BB10481" s="4"/>
      <c r="BC10481" s="4"/>
      <c r="BD10481" s="4"/>
      <c r="BE10481" s="4"/>
      <c r="BF10481" s="4"/>
      <c r="BG10481" s="4"/>
      <c r="BH10481" s="4"/>
      <c r="BI10481" s="4"/>
      <c r="BJ10481" s="4"/>
      <c r="BK10481" s="4"/>
    </row>
    <row r="10482" spans="1:63" ht="12.75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4"/>
      <c r="AX10482" s="4"/>
      <c r="AY10482" s="4"/>
      <c r="AZ10482" s="4"/>
      <c r="BA10482" s="4"/>
      <c r="BB10482" s="4"/>
      <c r="BC10482" s="4"/>
      <c r="BD10482" s="4"/>
      <c r="BE10482" s="4"/>
      <c r="BF10482" s="4"/>
      <c r="BG10482" s="4"/>
      <c r="BH10482" s="4"/>
      <c r="BI10482" s="4"/>
      <c r="BJ10482" s="4"/>
      <c r="BK10482" s="4"/>
    </row>
    <row r="10483" spans="1:63" ht="12.75" x14ac:dyDescent="0.2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4"/>
      <c r="AX10483" s="4"/>
      <c r="AY10483" s="4"/>
      <c r="AZ10483" s="4"/>
      <c r="BA10483" s="4"/>
      <c r="BB10483" s="4"/>
      <c r="BC10483" s="4"/>
      <c r="BD10483" s="4"/>
      <c r="BE10483" s="4"/>
      <c r="BF10483" s="4"/>
      <c r="BG10483" s="4"/>
      <c r="BH10483" s="4"/>
      <c r="BI10483" s="4"/>
      <c r="BJ10483" s="4"/>
      <c r="BK10483" s="4"/>
    </row>
    <row r="10484" spans="1:63" ht="12.75" x14ac:dyDescent="0.2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4"/>
      <c r="AX10484" s="4"/>
      <c r="AY10484" s="4"/>
      <c r="AZ10484" s="4"/>
      <c r="BA10484" s="4"/>
      <c r="BB10484" s="4"/>
      <c r="BC10484" s="4"/>
      <c r="BD10484" s="4"/>
      <c r="BE10484" s="4"/>
      <c r="BF10484" s="4"/>
      <c r="BG10484" s="4"/>
      <c r="BH10484" s="4"/>
      <c r="BI10484" s="4"/>
      <c r="BJ10484" s="4"/>
      <c r="BK10484" s="4"/>
    </row>
    <row r="10485" spans="1:63" ht="12.75" x14ac:dyDescent="0.2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4"/>
      <c r="AX10485" s="4"/>
      <c r="AY10485" s="4"/>
      <c r="AZ10485" s="4"/>
      <c r="BA10485" s="4"/>
      <c r="BB10485" s="4"/>
      <c r="BC10485" s="4"/>
      <c r="BD10485" s="4"/>
      <c r="BE10485" s="4"/>
      <c r="BF10485" s="4"/>
      <c r="BG10485" s="4"/>
      <c r="BH10485" s="4"/>
      <c r="BI10485" s="4"/>
      <c r="BJ10485" s="4"/>
      <c r="BK10485" s="4"/>
    </row>
    <row r="10486" spans="1:63" ht="12.75" x14ac:dyDescent="0.2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4"/>
      <c r="AX10486" s="4"/>
      <c r="AY10486" s="4"/>
      <c r="AZ10486" s="4"/>
      <c r="BA10486" s="4"/>
      <c r="BB10486" s="4"/>
      <c r="BC10486" s="4"/>
      <c r="BD10486" s="4"/>
      <c r="BE10486" s="4"/>
      <c r="BF10486" s="4"/>
      <c r="BG10486" s="4"/>
      <c r="BH10486" s="4"/>
      <c r="BI10486" s="4"/>
      <c r="BJ10486" s="4"/>
      <c r="BK10486" s="4"/>
    </row>
    <row r="10487" spans="1:63" ht="12.75" x14ac:dyDescent="0.2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4"/>
      <c r="AX10487" s="4"/>
      <c r="AY10487" s="4"/>
      <c r="AZ10487" s="4"/>
      <c r="BA10487" s="4"/>
      <c r="BB10487" s="4"/>
      <c r="BC10487" s="4"/>
      <c r="BD10487" s="4"/>
      <c r="BE10487" s="4"/>
      <c r="BF10487" s="4"/>
      <c r="BG10487" s="4"/>
      <c r="BH10487" s="4"/>
      <c r="BI10487" s="4"/>
      <c r="BJ10487" s="4"/>
      <c r="BK10487" s="4"/>
    </row>
    <row r="10488" spans="1:63" ht="12.75" x14ac:dyDescent="0.2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4"/>
      <c r="AX10488" s="4"/>
      <c r="AY10488" s="4"/>
      <c r="AZ10488" s="4"/>
      <c r="BA10488" s="4"/>
      <c r="BB10488" s="4"/>
      <c r="BC10488" s="4"/>
      <c r="BD10488" s="4"/>
      <c r="BE10488" s="4"/>
      <c r="BF10488" s="4"/>
      <c r="BG10488" s="4"/>
      <c r="BH10488" s="4"/>
      <c r="BI10488" s="4"/>
      <c r="BJ10488" s="4"/>
      <c r="BK10488" s="4"/>
    </row>
    <row r="10489" spans="1:63" ht="12.75" x14ac:dyDescent="0.2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4"/>
      <c r="AX10489" s="4"/>
      <c r="AY10489" s="4"/>
      <c r="AZ10489" s="4"/>
      <c r="BA10489" s="4"/>
      <c r="BB10489" s="4"/>
      <c r="BC10489" s="4"/>
      <c r="BD10489" s="4"/>
      <c r="BE10489" s="4"/>
      <c r="BF10489" s="4"/>
      <c r="BG10489" s="4"/>
      <c r="BH10489" s="4"/>
      <c r="BI10489" s="4"/>
      <c r="BJ10489" s="4"/>
      <c r="BK10489" s="4"/>
    </row>
    <row r="10490" spans="1:63" ht="12.75" x14ac:dyDescent="0.2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4"/>
      <c r="AX10490" s="4"/>
      <c r="AY10490" s="4"/>
      <c r="AZ10490" s="4"/>
      <c r="BA10490" s="4"/>
      <c r="BB10490" s="4"/>
      <c r="BC10490" s="4"/>
      <c r="BD10490" s="4"/>
      <c r="BE10490" s="4"/>
      <c r="BF10490" s="4"/>
      <c r="BG10490" s="4"/>
      <c r="BH10490" s="4"/>
      <c r="BI10490" s="4"/>
      <c r="BJ10490" s="4"/>
      <c r="BK10490" s="4"/>
    </row>
    <row r="10491" spans="1:63" ht="12.75" x14ac:dyDescent="0.2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4"/>
      <c r="AX10491" s="4"/>
      <c r="AY10491" s="4"/>
      <c r="AZ10491" s="4"/>
      <c r="BA10491" s="4"/>
      <c r="BB10491" s="4"/>
      <c r="BC10491" s="4"/>
      <c r="BD10491" s="4"/>
      <c r="BE10491" s="4"/>
      <c r="BF10491" s="4"/>
      <c r="BG10491" s="4"/>
      <c r="BH10491" s="4"/>
      <c r="BI10491" s="4"/>
      <c r="BJ10491" s="4"/>
      <c r="BK10491" s="4"/>
    </row>
    <row r="10492" spans="1:63" ht="12.75" x14ac:dyDescent="0.2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4"/>
      <c r="AX10492" s="4"/>
      <c r="AY10492" s="4"/>
      <c r="AZ10492" s="4"/>
      <c r="BA10492" s="4"/>
      <c r="BB10492" s="4"/>
      <c r="BC10492" s="4"/>
      <c r="BD10492" s="4"/>
      <c r="BE10492" s="4"/>
      <c r="BF10492" s="4"/>
      <c r="BG10492" s="4"/>
      <c r="BH10492" s="4"/>
      <c r="BI10492" s="4"/>
      <c r="BJ10492" s="4"/>
      <c r="BK10492" s="4"/>
    </row>
    <row r="10493" spans="1:63" ht="12.75" x14ac:dyDescent="0.2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4"/>
      <c r="AX10493" s="4"/>
      <c r="AY10493" s="4"/>
      <c r="AZ10493" s="4"/>
      <c r="BA10493" s="4"/>
      <c r="BB10493" s="4"/>
      <c r="BC10493" s="4"/>
      <c r="BD10493" s="4"/>
      <c r="BE10493" s="4"/>
      <c r="BF10493" s="4"/>
      <c r="BG10493" s="4"/>
      <c r="BH10493" s="4"/>
      <c r="BI10493" s="4"/>
      <c r="BJ10493" s="4"/>
      <c r="BK10493" s="4"/>
    </row>
    <row r="10494" spans="1:63" ht="12.75" x14ac:dyDescent="0.2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4"/>
      <c r="AX10494" s="4"/>
      <c r="AY10494" s="4"/>
      <c r="AZ10494" s="4"/>
      <c r="BA10494" s="4"/>
      <c r="BB10494" s="4"/>
      <c r="BC10494" s="4"/>
      <c r="BD10494" s="4"/>
      <c r="BE10494" s="4"/>
      <c r="BF10494" s="4"/>
      <c r="BG10494" s="4"/>
      <c r="BH10494" s="4"/>
      <c r="BI10494" s="4"/>
      <c r="BJ10494" s="4"/>
      <c r="BK10494" s="4"/>
    </row>
    <row r="10495" spans="1:63" ht="12.75" x14ac:dyDescent="0.2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4"/>
      <c r="AX10495" s="4"/>
      <c r="AY10495" s="4"/>
      <c r="AZ10495" s="4"/>
      <c r="BA10495" s="4"/>
      <c r="BB10495" s="4"/>
      <c r="BC10495" s="4"/>
      <c r="BD10495" s="4"/>
      <c r="BE10495" s="4"/>
      <c r="BF10495" s="4"/>
      <c r="BG10495" s="4"/>
      <c r="BH10495" s="4"/>
      <c r="BI10495" s="4"/>
      <c r="BJ10495" s="4"/>
      <c r="BK10495" s="4"/>
    </row>
    <row r="10496" spans="1:63" ht="12.75" x14ac:dyDescent="0.2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4"/>
      <c r="AX10496" s="4"/>
      <c r="AY10496" s="4"/>
      <c r="AZ10496" s="4"/>
      <c r="BA10496" s="4"/>
      <c r="BB10496" s="4"/>
      <c r="BC10496" s="4"/>
      <c r="BD10496" s="4"/>
      <c r="BE10496" s="4"/>
      <c r="BF10496" s="4"/>
      <c r="BG10496" s="4"/>
      <c r="BH10496" s="4"/>
      <c r="BI10496" s="4"/>
      <c r="BJ10496" s="4"/>
      <c r="BK10496" s="4"/>
    </row>
    <row r="10497" spans="1:63" ht="12.75" x14ac:dyDescent="0.2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4"/>
      <c r="AX10497" s="4"/>
      <c r="AY10497" s="4"/>
      <c r="AZ10497" s="4"/>
      <c r="BA10497" s="4"/>
      <c r="BB10497" s="4"/>
      <c r="BC10497" s="4"/>
      <c r="BD10497" s="4"/>
      <c r="BE10497" s="4"/>
      <c r="BF10497" s="4"/>
      <c r="BG10497" s="4"/>
      <c r="BH10497" s="4"/>
      <c r="BI10497" s="4"/>
      <c r="BJ10497" s="4"/>
      <c r="BK10497" s="4"/>
    </row>
    <row r="10498" spans="1:63" ht="12.75" x14ac:dyDescent="0.2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4"/>
      <c r="AX10498" s="4"/>
      <c r="AY10498" s="4"/>
      <c r="AZ10498" s="4"/>
      <c r="BA10498" s="4"/>
      <c r="BB10498" s="4"/>
      <c r="BC10498" s="4"/>
      <c r="BD10498" s="4"/>
      <c r="BE10498" s="4"/>
      <c r="BF10498" s="4"/>
      <c r="BG10498" s="4"/>
      <c r="BH10498" s="4"/>
      <c r="BI10498" s="4"/>
      <c r="BJ10498" s="4"/>
      <c r="BK10498" s="4"/>
    </row>
    <row r="10499" spans="1:63" ht="12.75" x14ac:dyDescent="0.2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4"/>
      <c r="AX10499" s="4"/>
      <c r="AY10499" s="4"/>
      <c r="AZ10499" s="4"/>
      <c r="BA10499" s="4"/>
      <c r="BB10499" s="4"/>
      <c r="BC10499" s="4"/>
      <c r="BD10499" s="4"/>
      <c r="BE10499" s="4"/>
      <c r="BF10499" s="4"/>
      <c r="BG10499" s="4"/>
      <c r="BH10499" s="4"/>
      <c r="BI10499" s="4"/>
      <c r="BJ10499" s="4"/>
      <c r="BK10499" s="4"/>
    </row>
    <row r="10500" spans="1:63" ht="12.75" x14ac:dyDescent="0.2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4"/>
      <c r="AX10500" s="4"/>
      <c r="AY10500" s="4"/>
      <c r="AZ10500" s="4"/>
      <c r="BA10500" s="4"/>
      <c r="BB10500" s="4"/>
      <c r="BC10500" s="4"/>
      <c r="BD10500" s="4"/>
      <c r="BE10500" s="4"/>
      <c r="BF10500" s="4"/>
      <c r="BG10500" s="4"/>
      <c r="BH10500" s="4"/>
      <c r="BI10500" s="4"/>
      <c r="BJ10500" s="4"/>
      <c r="BK10500" s="4"/>
    </row>
    <row r="10501" spans="1:63" ht="12.75" x14ac:dyDescent="0.2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4"/>
      <c r="AX10501" s="4"/>
      <c r="AY10501" s="4"/>
      <c r="AZ10501" s="4"/>
      <c r="BA10501" s="4"/>
      <c r="BB10501" s="4"/>
      <c r="BC10501" s="4"/>
      <c r="BD10501" s="4"/>
      <c r="BE10501" s="4"/>
      <c r="BF10501" s="4"/>
      <c r="BG10501" s="4"/>
      <c r="BH10501" s="4"/>
      <c r="BI10501" s="4"/>
      <c r="BJ10501" s="4"/>
      <c r="BK10501" s="4"/>
    </row>
    <row r="10502" spans="1:63" ht="12.75" x14ac:dyDescent="0.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4"/>
      <c r="AX10502" s="4"/>
      <c r="AY10502" s="4"/>
      <c r="AZ10502" s="4"/>
      <c r="BA10502" s="4"/>
      <c r="BB10502" s="4"/>
      <c r="BC10502" s="4"/>
      <c r="BD10502" s="4"/>
      <c r="BE10502" s="4"/>
      <c r="BF10502" s="4"/>
      <c r="BG10502" s="4"/>
      <c r="BH10502" s="4"/>
      <c r="BI10502" s="4"/>
      <c r="BJ10502" s="4"/>
      <c r="BK10502" s="4"/>
    </row>
    <row r="10503" spans="1:63" ht="12.75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4"/>
      <c r="AX10503" s="4"/>
      <c r="AY10503" s="4"/>
      <c r="AZ10503" s="4"/>
      <c r="BA10503" s="4"/>
      <c r="BB10503" s="4"/>
      <c r="BC10503" s="4"/>
      <c r="BD10503" s="4"/>
      <c r="BE10503" s="4"/>
      <c r="BF10503" s="4"/>
      <c r="BG10503" s="4"/>
      <c r="BH10503" s="4"/>
      <c r="BI10503" s="4"/>
      <c r="BJ10503" s="4"/>
      <c r="BK10503" s="4"/>
    </row>
    <row r="10504" spans="1:63" ht="12.75" x14ac:dyDescent="0.2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4"/>
      <c r="AX10504" s="4"/>
      <c r="AY10504" s="4"/>
      <c r="AZ10504" s="4"/>
      <c r="BA10504" s="4"/>
      <c r="BB10504" s="4"/>
      <c r="BC10504" s="4"/>
      <c r="BD10504" s="4"/>
      <c r="BE10504" s="4"/>
      <c r="BF10504" s="4"/>
      <c r="BG10504" s="4"/>
      <c r="BH10504" s="4"/>
      <c r="BI10504" s="4"/>
      <c r="BJ10504" s="4"/>
      <c r="BK10504" s="4"/>
    </row>
    <row r="10505" spans="1:63" ht="12.75" x14ac:dyDescent="0.2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4"/>
      <c r="AX10505" s="4"/>
      <c r="AY10505" s="4"/>
      <c r="AZ10505" s="4"/>
      <c r="BA10505" s="4"/>
      <c r="BB10505" s="4"/>
      <c r="BC10505" s="4"/>
      <c r="BD10505" s="4"/>
      <c r="BE10505" s="4"/>
      <c r="BF10505" s="4"/>
      <c r="BG10505" s="4"/>
      <c r="BH10505" s="4"/>
      <c r="BI10505" s="4"/>
      <c r="BJ10505" s="4"/>
      <c r="BK10505" s="4"/>
    </row>
    <row r="10506" spans="1:63" ht="12.75" x14ac:dyDescent="0.2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4"/>
      <c r="AX10506" s="4"/>
      <c r="AY10506" s="4"/>
      <c r="AZ10506" s="4"/>
      <c r="BA10506" s="4"/>
      <c r="BB10506" s="4"/>
      <c r="BC10506" s="4"/>
      <c r="BD10506" s="4"/>
      <c r="BE10506" s="4"/>
      <c r="BF10506" s="4"/>
      <c r="BG10506" s="4"/>
      <c r="BH10506" s="4"/>
      <c r="BI10506" s="4"/>
      <c r="BJ10506" s="4"/>
      <c r="BK10506" s="4"/>
    </row>
    <row r="10507" spans="1:63" ht="12.75" x14ac:dyDescent="0.2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4"/>
      <c r="AX10507" s="4"/>
      <c r="AY10507" s="4"/>
      <c r="AZ10507" s="4"/>
      <c r="BA10507" s="4"/>
      <c r="BB10507" s="4"/>
      <c r="BC10507" s="4"/>
      <c r="BD10507" s="4"/>
      <c r="BE10507" s="4"/>
      <c r="BF10507" s="4"/>
      <c r="BG10507" s="4"/>
      <c r="BH10507" s="4"/>
      <c r="BI10507" s="4"/>
      <c r="BJ10507" s="4"/>
      <c r="BK10507" s="4"/>
    </row>
    <row r="10508" spans="1:63" ht="12.75" x14ac:dyDescent="0.2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4"/>
      <c r="AX10508" s="4"/>
      <c r="AY10508" s="4"/>
      <c r="AZ10508" s="4"/>
      <c r="BA10508" s="4"/>
      <c r="BB10508" s="4"/>
      <c r="BC10508" s="4"/>
      <c r="BD10508" s="4"/>
      <c r="BE10508" s="4"/>
      <c r="BF10508" s="4"/>
      <c r="BG10508" s="4"/>
      <c r="BH10508" s="4"/>
      <c r="BI10508" s="4"/>
      <c r="BJ10508" s="4"/>
      <c r="BK10508" s="4"/>
    </row>
    <row r="10509" spans="1:63" ht="12.75" x14ac:dyDescent="0.2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4"/>
      <c r="AX10509" s="4"/>
      <c r="AY10509" s="4"/>
      <c r="AZ10509" s="4"/>
      <c r="BA10509" s="4"/>
      <c r="BB10509" s="4"/>
      <c r="BC10509" s="4"/>
      <c r="BD10509" s="4"/>
      <c r="BE10509" s="4"/>
      <c r="BF10509" s="4"/>
      <c r="BG10509" s="4"/>
      <c r="BH10509" s="4"/>
      <c r="BI10509" s="4"/>
      <c r="BJ10509" s="4"/>
      <c r="BK10509" s="4"/>
    </row>
    <row r="10510" spans="1:63" ht="12.75" x14ac:dyDescent="0.2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4"/>
      <c r="AX10510" s="4"/>
      <c r="AY10510" s="4"/>
      <c r="AZ10510" s="4"/>
      <c r="BA10510" s="4"/>
      <c r="BB10510" s="4"/>
      <c r="BC10510" s="4"/>
      <c r="BD10510" s="4"/>
      <c r="BE10510" s="4"/>
      <c r="BF10510" s="4"/>
      <c r="BG10510" s="4"/>
      <c r="BH10510" s="4"/>
      <c r="BI10510" s="4"/>
      <c r="BJ10510" s="4"/>
      <c r="BK10510" s="4"/>
    </row>
    <row r="10511" spans="1:63" ht="12.75" x14ac:dyDescent="0.2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4"/>
      <c r="AX10511" s="4"/>
      <c r="AY10511" s="4"/>
      <c r="AZ10511" s="4"/>
      <c r="BA10511" s="4"/>
      <c r="BB10511" s="4"/>
      <c r="BC10511" s="4"/>
      <c r="BD10511" s="4"/>
      <c r="BE10511" s="4"/>
      <c r="BF10511" s="4"/>
      <c r="BG10511" s="4"/>
      <c r="BH10511" s="4"/>
      <c r="BI10511" s="4"/>
      <c r="BJ10511" s="4"/>
      <c r="BK10511" s="4"/>
    </row>
    <row r="10512" spans="1:63" ht="12.75" x14ac:dyDescent="0.2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4"/>
      <c r="AX10512" s="4"/>
      <c r="AY10512" s="4"/>
      <c r="AZ10512" s="4"/>
      <c r="BA10512" s="4"/>
      <c r="BB10512" s="4"/>
      <c r="BC10512" s="4"/>
      <c r="BD10512" s="4"/>
      <c r="BE10512" s="4"/>
      <c r="BF10512" s="4"/>
      <c r="BG10512" s="4"/>
      <c r="BH10512" s="4"/>
      <c r="BI10512" s="4"/>
      <c r="BJ10512" s="4"/>
      <c r="BK10512" s="4"/>
    </row>
    <row r="10513" spans="1:63" ht="12.75" x14ac:dyDescent="0.2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4"/>
      <c r="AX10513" s="4"/>
      <c r="AY10513" s="4"/>
      <c r="AZ10513" s="4"/>
      <c r="BA10513" s="4"/>
      <c r="BB10513" s="4"/>
      <c r="BC10513" s="4"/>
      <c r="BD10513" s="4"/>
      <c r="BE10513" s="4"/>
      <c r="BF10513" s="4"/>
      <c r="BG10513" s="4"/>
      <c r="BH10513" s="4"/>
      <c r="BI10513" s="4"/>
      <c r="BJ10513" s="4"/>
      <c r="BK10513" s="4"/>
    </row>
    <row r="10514" spans="1:63" ht="12.75" x14ac:dyDescent="0.2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4"/>
      <c r="AX10514" s="4"/>
      <c r="AY10514" s="4"/>
      <c r="AZ10514" s="4"/>
      <c r="BA10514" s="4"/>
      <c r="BB10514" s="4"/>
      <c r="BC10514" s="4"/>
      <c r="BD10514" s="4"/>
      <c r="BE10514" s="4"/>
      <c r="BF10514" s="4"/>
      <c r="BG10514" s="4"/>
      <c r="BH10514" s="4"/>
      <c r="BI10514" s="4"/>
      <c r="BJ10514" s="4"/>
      <c r="BK10514" s="4"/>
    </row>
    <row r="10515" spans="1:63" ht="12.75" x14ac:dyDescent="0.2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4"/>
      <c r="AX10515" s="4"/>
      <c r="AY10515" s="4"/>
      <c r="AZ10515" s="4"/>
      <c r="BA10515" s="4"/>
      <c r="BB10515" s="4"/>
      <c r="BC10515" s="4"/>
      <c r="BD10515" s="4"/>
      <c r="BE10515" s="4"/>
      <c r="BF10515" s="4"/>
      <c r="BG10515" s="4"/>
      <c r="BH10515" s="4"/>
      <c r="BI10515" s="4"/>
      <c r="BJ10515" s="4"/>
      <c r="BK10515" s="4"/>
    </row>
    <row r="10516" spans="1:63" ht="12.75" x14ac:dyDescent="0.2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4"/>
      <c r="AX10516" s="4"/>
      <c r="AY10516" s="4"/>
      <c r="AZ10516" s="4"/>
      <c r="BA10516" s="4"/>
      <c r="BB10516" s="4"/>
      <c r="BC10516" s="4"/>
      <c r="BD10516" s="4"/>
      <c r="BE10516" s="4"/>
      <c r="BF10516" s="4"/>
      <c r="BG10516" s="4"/>
      <c r="BH10516" s="4"/>
      <c r="BI10516" s="4"/>
      <c r="BJ10516" s="4"/>
      <c r="BK10516" s="4"/>
    </row>
    <row r="10517" spans="1:63" ht="12.75" x14ac:dyDescent="0.2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4"/>
      <c r="AX10517" s="4"/>
      <c r="AY10517" s="4"/>
      <c r="AZ10517" s="4"/>
      <c r="BA10517" s="4"/>
      <c r="BB10517" s="4"/>
      <c r="BC10517" s="4"/>
      <c r="BD10517" s="4"/>
      <c r="BE10517" s="4"/>
      <c r="BF10517" s="4"/>
      <c r="BG10517" s="4"/>
      <c r="BH10517" s="4"/>
      <c r="BI10517" s="4"/>
      <c r="BJ10517" s="4"/>
      <c r="BK10517" s="4"/>
    </row>
    <row r="10518" spans="1:63" ht="12.75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4"/>
      <c r="AX10518" s="4"/>
      <c r="AY10518" s="4"/>
      <c r="AZ10518" s="4"/>
      <c r="BA10518" s="4"/>
      <c r="BB10518" s="4"/>
      <c r="BC10518" s="4"/>
      <c r="BD10518" s="4"/>
      <c r="BE10518" s="4"/>
      <c r="BF10518" s="4"/>
      <c r="BG10518" s="4"/>
      <c r="BH10518" s="4"/>
      <c r="BI10518" s="4"/>
      <c r="BJ10518" s="4"/>
      <c r="BK10518" s="4"/>
    </row>
    <row r="10519" spans="1:63" ht="12.75" x14ac:dyDescent="0.2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4"/>
      <c r="AX10519" s="4"/>
      <c r="AY10519" s="4"/>
      <c r="AZ10519" s="4"/>
      <c r="BA10519" s="4"/>
      <c r="BB10519" s="4"/>
      <c r="BC10519" s="4"/>
      <c r="BD10519" s="4"/>
      <c r="BE10519" s="4"/>
      <c r="BF10519" s="4"/>
      <c r="BG10519" s="4"/>
      <c r="BH10519" s="4"/>
      <c r="BI10519" s="4"/>
      <c r="BJ10519" s="4"/>
      <c r="BK10519" s="4"/>
    </row>
    <row r="10520" spans="1:63" ht="12.75" x14ac:dyDescent="0.2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4"/>
      <c r="AX10520" s="4"/>
      <c r="AY10520" s="4"/>
      <c r="AZ10520" s="4"/>
      <c r="BA10520" s="4"/>
      <c r="BB10520" s="4"/>
      <c r="BC10520" s="4"/>
      <c r="BD10520" s="4"/>
      <c r="BE10520" s="4"/>
      <c r="BF10520" s="4"/>
      <c r="BG10520" s="4"/>
      <c r="BH10520" s="4"/>
      <c r="BI10520" s="4"/>
      <c r="BJ10520" s="4"/>
      <c r="BK10520" s="4"/>
    </row>
    <row r="10521" spans="1:63" ht="12.75" x14ac:dyDescent="0.2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4"/>
      <c r="AX10521" s="4"/>
      <c r="AY10521" s="4"/>
      <c r="AZ10521" s="4"/>
      <c r="BA10521" s="4"/>
      <c r="BB10521" s="4"/>
      <c r="BC10521" s="4"/>
      <c r="BD10521" s="4"/>
      <c r="BE10521" s="4"/>
      <c r="BF10521" s="4"/>
      <c r="BG10521" s="4"/>
      <c r="BH10521" s="4"/>
      <c r="BI10521" s="4"/>
      <c r="BJ10521" s="4"/>
      <c r="BK10521" s="4"/>
    </row>
    <row r="10522" spans="1:63" ht="12.75" x14ac:dyDescent="0.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4"/>
      <c r="AX10522" s="4"/>
      <c r="AY10522" s="4"/>
      <c r="AZ10522" s="4"/>
      <c r="BA10522" s="4"/>
      <c r="BB10522" s="4"/>
      <c r="BC10522" s="4"/>
      <c r="BD10522" s="4"/>
      <c r="BE10522" s="4"/>
      <c r="BF10522" s="4"/>
      <c r="BG10522" s="4"/>
      <c r="BH10522" s="4"/>
      <c r="BI10522" s="4"/>
      <c r="BJ10522" s="4"/>
      <c r="BK10522" s="4"/>
    </row>
    <row r="10523" spans="1:63" ht="12.75" x14ac:dyDescent="0.2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4"/>
      <c r="AX10523" s="4"/>
      <c r="AY10523" s="4"/>
      <c r="AZ10523" s="4"/>
      <c r="BA10523" s="4"/>
      <c r="BB10523" s="4"/>
      <c r="BC10523" s="4"/>
      <c r="BD10523" s="4"/>
      <c r="BE10523" s="4"/>
      <c r="BF10523" s="4"/>
      <c r="BG10523" s="4"/>
      <c r="BH10523" s="4"/>
      <c r="BI10523" s="4"/>
      <c r="BJ10523" s="4"/>
      <c r="BK10523" s="4"/>
    </row>
    <row r="10524" spans="1:63" ht="12.75" x14ac:dyDescent="0.2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4"/>
      <c r="AX10524" s="4"/>
      <c r="AY10524" s="4"/>
      <c r="AZ10524" s="4"/>
      <c r="BA10524" s="4"/>
      <c r="BB10524" s="4"/>
      <c r="BC10524" s="4"/>
      <c r="BD10524" s="4"/>
      <c r="BE10524" s="4"/>
      <c r="BF10524" s="4"/>
      <c r="BG10524" s="4"/>
      <c r="BH10524" s="4"/>
      <c r="BI10524" s="4"/>
      <c r="BJ10524" s="4"/>
      <c r="BK10524" s="4"/>
    </row>
    <row r="10525" spans="1:63" ht="12.75" x14ac:dyDescent="0.2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4"/>
      <c r="AX10525" s="4"/>
      <c r="AY10525" s="4"/>
      <c r="AZ10525" s="4"/>
      <c r="BA10525" s="4"/>
      <c r="BB10525" s="4"/>
      <c r="BC10525" s="4"/>
      <c r="BD10525" s="4"/>
      <c r="BE10525" s="4"/>
      <c r="BF10525" s="4"/>
      <c r="BG10525" s="4"/>
      <c r="BH10525" s="4"/>
      <c r="BI10525" s="4"/>
      <c r="BJ10525" s="4"/>
      <c r="BK10525" s="4"/>
    </row>
    <row r="10526" spans="1:63" ht="12.75" x14ac:dyDescent="0.2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4"/>
      <c r="AX10526" s="4"/>
      <c r="AY10526" s="4"/>
      <c r="AZ10526" s="4"/>
      <c r="BA10526" s="4"/>
      <c r="BB10526" s="4"/>
      <c r="BC10526" s="4"/>
      <c r="BD10526" s="4"/>
      <c r="BE10526" s="4"/>
      <c r="BF10526" s="4"/>
      <c r="BG10526" s="4"/>
      <c r="BH10526" s="4"/>
      <c r="BI10526" s="4"/>
      <c r="BJ10526" s="4"/>
      <c r="BK10526" s="4"/>
    </row>
    <row r="10527" spans="1:63" ht="12.75" x14ac:dyDescent="0.2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4"/>
      <c r="AX10527" s="4"/>
      <c r="AY10527" s="4"/>
      <c r="AZ10527" s="4"/>
      <c r="BA10527" s="4"/>
      <c r="BB10527" s="4"/>
      <c r="BC10527" s="4"/>
      <c r="BD10527" s="4"/>
      <c r="BE10527" s="4"/>
      <c r="BF10527" s="4"/>
      <c r="BG10527" s="4"/>
      <c r="BH10527" s="4"/>
      <c r="BI10527" s="4"/>
      <c r="BJ10527" s="4"/>
      <c r="BK10527" s="4"/>
    </row>
    <row r="10528" spans="1:63" ht="12.75" x14ac:dyDescent="0.2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4"/>
      <c r="AX10528" s="4"/>
      <c r="AY10528" s="4"/>
      <c r="AZ10528" s="4"/>
      <c r="BA10528" s="4"/>
      <c r="BB10528" s="4"/>
      <c r="BC10528" s="4"/>
      <c r="BD10528" s="4"/>
      <c r="BE10528" s="4"/>
      <c r="BF10528" s="4"/>
      <c r="BG10528" s="4"/>
      <c r="BH10528" s="4"/>
      <c r="BI10528" s="4"/>
      <c r="BJ10528" s="4"/>
      <c r="BK10528" s="4"/>
    </row>
    <row r="10529" spans="1:63" ht="12.75" x14ac:dyDescent="0.2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4"/>
      <c r="AX10529" s="4"/>
      <c r="AY10529" s="4"/>
      <c r="AZ10529" s="4"/>
      <c r="BA10529" s="4"/>
      <c r="BB10529" s="4"/>
      <c r="BC10529" s="4"/>
      <c r="BD10529" s="4"/>
      <c r="BE10529" s="4"/>
      <c r="BF10529" s="4"/>
      <c r="BG10529" s="4"/>
      <c r="BH10529" s="4"/>
      <c r="BI10529" s="4"/>
      <c r="BJ10529" s="4"/>
      <c r="BK10529" s="4"/>
    </row>
    <row r="10530" spans="1:63" ht="12.75" x14ac:dyDescent="0.2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4"/>
      <c r="AX10530" s="4"/>
      <c r="AY10530" s="4"/>
      <c r="AZ10530" s="4"/>
      <c r="BA10530" s="4"/>
      <c r="BB10530" s="4"/>
      <c r="BC10530" s="4"/>
      <c r="BD10530" s="4"/>
      <c r="BE10530" s="4"/>
      <c r="BF10530" s="4"/>
      <c r="BG10530" s="4"/>
      <c r="BH10530" s="4"/>
      <c r="BI10530" s="4"/>
      <c r="BJ10530" s="4"/>
      <c r="BK10530" s="4"/>
    </row>
    <row r="10531" spans="1:63" ht="12.75" x14ac:dyDescent="0.2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4"/>
      <c r="AX10531" s="4"/>
      <c r="AY10531" s="4"/>
      <c r="AZ10531" s="4"/>
      <c r="BA10531" s="4"/>
      <c r="BB10531" s="4"/>
      <c r="BC10531" s="4"/>
      <c r="BD10531" s="4"/>
      <c r="BE10531" s="4"/>
      <c r="BF10531" s="4"/>
      <c r="BG10531" s="4"/>
      <c r="BH10531" s="4"/>
      <c r="BI10531" s="4"/>
      <c r="BJ10531" s="4"/>
      <c r="BK10531" s="4"/>
    </row>
    <row r="10532" spans="1:63" ht="12.75" x14ac:dyDescent="0.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4"/>
      <c r="AX10532" s="4"/>
      <c r="AY10532" s="4"/>
      <c r="AZ10532" s="4"/>
      <c r="BA10532" s="4"/>
      <c r="BB10532" s="4"/>
      <c r="BC10532" s="4"/>
      <c r="BD10532" s="4"/>
      <c r="BE10532" s="4"/>
      <c r="BF10532" s="4"/>
      <c r="BG10532" s="4"/>
      <c r="BH10532" s="4"/>
      <c r="BI10532" s="4"/>
      <c r="BJ10532" s="4"/>
      <c r="BK10532" s="4"/>
    </row>
    <row r="10533" spans="1:63" ht="12.75" x14ac:dyDescent="0.2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4"/>
      <c r="AX10533" s="4"/>
      <c r="AY10533" s="4"/>
      <c r="AZ10533" s="4"/>
      <c r="BA10533" s="4"/>
      <c r="BB10533" s="4"/>
      <c r="BC10533" s="4"/>
      <c r="BD10533" s="4"/>
      <c r="BE10533" s="4"/>
      <c r="BF10533" s="4"/>
      <c r="BG10533" s="4"/>
      <c r="BH10533" s="4"/>
      <c r="BI10533" s="4"/>
      <c r="BJ10533" s="4"/>
      <c r="BK10533" s="4"/>
    </row>
    <row r="10534" spans="1:63" ht="12.75" x14ac:dyDescent="0.2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4"/>
      <c r="AX10534" s="4"/>
      <c r="AY10534" s="4"/>
      <c r="AZ10534" s="4"/>
      <c r="BA10534" s="4"/>
      <c r="BB10534" s="4"/>
      <c r="BC10534" s="4"/>
      <c r="BD10534" s="4"/>
      <c r="BE10534" s="4"/>
      <c r="BF10534" s="4"/>
      <c r="BG10534" s="4"/>
      <c r="BH10534" s="4"/>
      <c r="BI10534" s="4"/>
      <c r="BJ10534" s="4"/>
      <c r="BK10534" s="4"/>
    </row>
    <row r="10535" spans="1:63" ht="12.75" x14ac:dyDescent="0.2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4"/>
      <c r="AX10535" s="4"/>
      <c r="AY10535" s="4"/>
      <c r="AZ10535" s="4"/>
      <c r="BA10535" s="4"/>
      <c r="BB10535" s="4"/>
      <c r="BC10535" s="4"/>
      <c r="BD10535" s="4"/>
      <c r="BE10535" s="4"/>
      <c r="BF10535" s="4"/>
      <c r="BG10535" s="4"/>
      <c r="BH10535" s="4"/>
      <c r="BI10535" s="4"/>
      <c r="BJ10535" s="4"/>
      <c r="BK10535" s="4"/>
    </row>
    <row r="10536" spans="1:63" ht="12.75" x14ac:dyDescent="0.2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4"/>
      <c r="AX10536" s="4"/>
      <c r="AY10536" s="4"/>
      <c r="AZ10536" s="4"/>
      <c r="BA10536" s="4"/>
      <c r="BB10536" s="4"/>
      <c r="BC10536" s="4"/>
      <c r="BD10536" s="4"/>
      <c r="BE10536" s="4"/>
      <c r="BF10536" s="4"/>
      <c r="BG10536" s="4"/>
      <c r="BH10536" s="4"/>
      <c r="BI10536" s="4"/>
      <c r="BJ10536" s="4"/>
      <c r="BK10536" s="4"/>
    </row>
    <row r="10537" spans="1:63" ht="12.75" x14ac:dyDescent="0.2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4"/>
      <c r="AX10537" s="4"/>
      <c r="AY10537" s="4"/>
      <c r="AZ10537" s="4"/>
      <c r="BA10537" s="4"/>
      <c r="BB10537" s="4"/>
      <c r="BC10537" s="4"/>
      <c r="BD10537" s="4"/>
      <c r="BE10537" s="4"/>
      <c r="BF10537" s="4"/>
      <c r="BG10537" s="4"/>
      <c r="BH10537" s="4"/>
      <c r="BI10537" s="4"/>
      <c r="BJ10537" s="4"/>
      <c r="BK10537" s="4"/>
    </row>
    <row r="10538" spans="1:63" ht="12.75" x14ac:dyDescent="0.2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4"/>
      <c r="AX10538" s="4"/>
      <c r="AY10538" s="4"/>
      <c r="AZ10538" s="4"/>
      <c r="BA10538" s="4"/>
      <c r="BB10538" s="4"/>
      <c r="BC10538" s="4"/>
      <c r="BD10538" s="4"/>
      <c r="BE10538" s="4"/>
      <c r="BF10538" s="4"/>
      <c r="BG10538" s="4"/>
      <c r="BH10538" s="4"/>
      <c r="BI10538" s="4"/>
      <c r="BJ10538" s="4"/>
      <c r="BK10538" s="4"/>
    </row>
    <row r="10539" spans="1:63" ht="12.75" x14ac:dyDescent="0.2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4"/>
      <c r="AX10539" s="4"/>
      <c r="AY10539" s="4"/>
      <c r="AZ10539" s="4"/>
      <c r="BA10539" s="4"/>
      <c r="BB10539" s="4"/>
      <c r="BC10539" s="4"/>
      <c r="BD10539" s="4"/>
      <c r="BE10539" s="4"/>
      <c r="BF10539" s="4"/>
      <c r="BG10539" s="4"/>
      <c r="BH10539" s="4"/>
      <c r="BI10539" s="4"/>
      <c r="BJ10539" s="4"/>
      <c r="BK10539" s="4"/>
    </row>
    <row r="10540" spans="1:63" ht="12.75" x14ac:dyDescent="0.2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4"/>
      <c r="AX10540" s="4"/>
      <c r="AY10540" s="4"/>
      <c r="AZ10540" s="4"/>
      <c r="BA10540" s="4"/>
      <c r="BB10540" s="4"/>
      <c r="BC10540" s="4"/>
      <c r="BD10540" s="4"/>
      <c r="BE10540" s="4"/>
      <c r="BF10540" s="4"/>
      <c r="BG10540" s="4"/>
      <c r="BH10540" s="4"/>
      <c r="BI10540" s="4"/>
      <c r="BJ10540" s="4"/>
      <c r="BK10540" s="4"/>
    </row>
    <row r="10541" spans="1:63" ht="12.75" x14ac:dyDescent="0.2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4"/>
      <c r="AX10541" s="4"/>
      <c r="AY10541" s="4"/>
      <c r="AZ10541" s="4"/>
      <c r="BA10541" s="4"/>
      <c r="BB10541" s="4"/>
      <c r="BC10541" s="4"/>
      <c r="BD10541" s="4"/>
      <c r="BE10541" s="4"/>
      <c r="BF10541" s="4"/>
      <c r="BG10541" s="4"/>
      <c r="BH10541" s="4"/>
      <c r="BI10541" s="4"/>
      <c r="BJ10541" s="4"/>
      <c r="BK10541" s="4"/>
    </row>
    <row r="10542" spans="1:63" ht="12.75" x14ac:dyDescent="0.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4"/>
      <c r="AX10542" s="4"/>
      <c r="AY10542" s="4"/>
      <c r="AZ10542" s="4"/>
      <c r="BA10542" s="4"/>
      <c r="BB10542" s="4"/>
      <c r="BC10542" s="4"/>
      <c r="BD10542" s="4"/>
      <c r="BE10542" s="4"/>
      <c r="BF10542" s="4"/>
      <c r="BG10542" s="4"/>
      <c r="BH10542" s="4"/>
      <c r="BI10542" s="4"/>
      <c r="BJ10542" s="4"/>
      <c r="BK10542" s="4"/>
    </row>
    <row r="10543" spans="1:63" ht="12.75" x14ac:dyDescent="0.2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4"/>
      <c r="AX10543" s="4"/>
      <c r="AY10543" s="4"/>
      <c r="AZ10543" s="4"/>
      <c r="BA10543" s="4"/>
      <c r="BB10543" s="4"/>
      <c r="BC10543" s="4"/>
      <c r="BD10543" s="4"/>
      <c r="BE10543" s="4"/>
      <c r="BF10543" s="4"/>
      <c r="BG10543" s="4"/>
      <c r="BH10543" s="4"/>
      <c r="BI10543" s="4"/>
      <c r="BJ10543" s="4"/>
      <c r="BK10543" s="4"/>
    </row>
    <row r="10544" spans="1:63" ht="12.75" x14ac:dyDescent="0.2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4"/>
      <c r="AX10544" s="4"/>
      <c r="AY10544" s="4"/>
      <c r="AZ10544" s="4"/>
      <c r="BA10544" s="4"/>
      <c r="BB10544" s="4"/>
      <c r="BC10544" s="4"/>
      <c r="BD10544" s="4"/>
      <c r="BE10544" s="4"/>
      <c r="BF10544" s="4"/>
      <c r="BG10544" s="4"/>
      <c r="BH10544" s="4"/>
      <c r="BI10544" s="4"/>
      <c r="BJ10544" s="4"/>
      <c r="BK10544" s="4"/>
    </row>
    <row r="10545" spans="1:63" ht="12.75" x14ac:dyDescent="0.2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4"/>
      <c r="AX10545" s="4"/>
      <c r="AY10545" s="4"/>
      <c r="AZ10545" s="4"/>
      <c r="BA10545" s="4"/>
      <c r="BB10545" s="4"/>
      <c r="BC10545" s="4"/>
      <c r="BD10545" s="4"/>
      <c r="BE10545" s="4"/>
      <c r="BF10545" s="4"/>
      <c r="BG10545" s="4"/>
      <c r="BH10545" s="4"/>
      <c r="BI10545" s="4"/>
      <c r="BJ10545" s="4"/>
      <c r="BK10545" s="4"/>
    </row>
    <row r="10546" spans="1:63" ht="12.75" x14ac:dyDescent="0.2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4"/>
      <c r="AX10546" s="4"/>
      <c r="AY10546" s="4"/>
      <c r="AZ10546" s="4"/>
      <c r="BA10546" s="4"/>
      <c r="BB10546" s="4"/>
      <c r="BC10546" s="4"/>
      <c r="BD10546" s="4"/>
      <c r="BE10546" s="4"/>
      <c r="BF10546" s="4"/>
      <c r="BG10546" s="4"/>
      <c r="BH10546" s="4"/>
      <c r="BI10546" s="4"/>
      <c r="BJ10546" s="4"/>
      <c r="BK10546" s="4"/>
    </row>
    <row r="10547" spans="1:63" ht="12.75" x14ac:dyDescent="0.2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4"/>
      <c r="AX10547" s="4"/>
      <c r="AY10547" s="4"/>
      <c r="AZ10547" s="4"/>
      <c r="BA10547" s="4"/>
      <c r="BB10547" s="4"/>
      <c r="BC10547" s="4"/>
      <c r="BD10547" s="4"/>
      <c r="BE10547" s="4"/>
      <c r="BF10547" s="4"/>
      <c r="BG10547" s="4"/>
      <c r="BH10547" s="4"/>
      <c r="BI10547" s="4"/>
      <c r="BJ10547" s="4"/>
      <c r="BK10547" s="4"/>
    </row>
    <row r="10548" spans="1:63" ht="12.75" x14ac:dyDescent="0.2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4"/>
      <c r="AX10548" s="4"/>
      <c r="AY10548" s="4"/>
      <c r="AZ10548" s="4"/>
      <c r="BA10548" s="4"/>
      <c r="BB10548" s="4"/>
      <c r="BC10548" s="4"/>
      <c r="BD10548" s="4"/>
      <c r="BE10548" s="4"/>
      <c r="BF10548" s="4"/>
      <c r="BG10548" s="4"/>
      <c r="BH10548" s="4"/>
      <c r="BI10548" s="4"/>
      <c r="BJ10548" s="4"/>
      <c r="BK10548" s="4"/>
    </row>
    <row r="10549" spans="1:63" ht="12.75" x14ac:dyDescent="0.2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4"/>
      <c r="AX10549" s="4"/>
      <c r="AY10549" s="4"/>
      <c r="AZ10549" s="4"/>
      <c r="BA10549" s="4"/>
      <c r="BB10549" s="4"/>
      <c r="BC10549" s="4"/>
      <c r="BD10549" s="4"/>
      <c r="BE10549" s="4"/>
      <c r="BF10549" s="4"/>
      <c r="BG10549" s="4"/>
      <c r="BH10549" s="4"/>
      <c r="BI10549" s="4"/>
      <c r="BJ10549" s="4"/>
      <c r="BK10549" s="4"/>
    </row>
    <row r="10550" spans="1:63" ht="12.75" x14ac:dyDescent="0.2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4"/>
      <c r="AX10550" s="4"/>
      <c r="AY10550" s="4"/>
      <c r="AZ10550" s="4"/>
      <c r="BA10550" s="4"/>
      <c r="BB10550" s="4"/>
      <c r="BC10550" s="4"/>
      <c r="BD10550" s="4"/>
      <c r="BE10550" s="4"/>
      <c r="BF10550" s="4"/>
      <c r="BG10550" s="4"/>
      <c r="BH10550" s="4"/>
      <c r="BI10550" s="4"/>
      <c r="BJ10550" s="4"/>
      <c r="BK10550" s="4"/>
    </row>
    <row r="10551" spans="1:63" ht="12.75" x14ac:dyDescent="0.2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4"/>
      <c r="AX10551" s="4"/>
      <c r="AY10551" s="4"/>
      <c r="AZ10551" s="4"/>
      <c r="BA10551" s="4"/>
      <c r="BB10551" s="4"/>
      <c r="BC10551" s="4"/>
      <c r="BD10551" s="4"/>
      <c r="BE10551" s="4"/>
      <c r="BF10551" s="4"/>
      <c r="BG10551" s="4"/>
      <c r="BH10551" s="4"/>
      <c r="BI10551" s="4"/>
      <c r="BJ10551" s="4"/>
      <c r="BK10551" s="4"/>
    </row>
    <row r="10552" spans="1:63" ht="12.75" x14ac:dyDescent="0.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4"/>
      <c r="AX10552" s="4"/>
      <c r="AY10552" s="4"/>
      <c r="AZ10552" s="4"/>
      <c r="BA10552" s="4"/>
      <c r="BB10552" s="4"/>
      <c r="BC10552" s="4"/>
      <c r="BD10552" s="4"/>
      <c r="BE10552" s="4"/>
      <c r="BF10552" s="4"/>
      <c r="BG10552" s="4"/>
      <c r="BH10552" s="4"/>
      <c r="BI10552" s="4"/>
      <c r="BJ10552" s="4"/>
      <c r="BK10552" s="4"/>
    </row>
    <row r="10553" spans="1:63" ht="12.75" x14ac:dyDescent="0.2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4"/>
      <c r="AX10553" s="4"/>
      <c r="AY10553" s="4"/>
      <c r="AZ10553" s="4"/>
      <c r="BA10553" s="4"/>
      <c r="BB10553" s="4"/>
      <c r="BC10553" s="4"/>
      <c r="BD10553" s="4"/>
      <c r="BE10553" s="4"/>
      <c r="BF10553" s="4"/>
      <c r="BG10553" s="4"/>
      <c r="BH10553" s="4"/>
      <c r="BI10553" s="4"/>
      <c r="BJ10553" s="4"/>
      <c r="BK10553" s="4"/>
    </row>
    <row r="10554" spans="1:63" ht="12.75" x14ac:dyDescent="0.2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4"/>
      <c r="AX10554" s="4"/>
      <c r="AY10554" s="4"/>
      <c r="AZ10554" s="4"/>
      <c r="BA10554" s="4"/>
      <c r="BB10554" s="4"/>
      <c r="BC10554" s="4"/>
      <c r="BD10554" s="4"/>
      <c r="BE10554" s="4"/>
      <c r="BF10554" s="4"/>
      <c r="BG10554" s="4"/>
      <c r="BH10554" s="4"/>
      <c r="BI10554" s="4"/>
      <c r="BJ10554" s="4"/>
      <c r="BK10554" s="4"/>
    </row>
    <row r="10555" spans="1:63" ht="12.75" x14ac:dyDescent="0.2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4"/>
      <c r="AX10555" s="4"/>
      <c r="AY10555" s="4"/>
      <c r="AZ10555" s="4"/>
      <c r="BA10555" s="4"/>
      <c r="BB10555" s="4"/>
      <c r="BC10555" s="4"/>
      <c r="BD10555" s="4"/>
      <c r="BE10555" s="4"/>
      <c r="BF10555" s="4"/>
      <c r="BG10555" s="4"/>
      <c r="BH10555" s="4"/>
      <c r="BI10555" s="4"/>
      <c r="BJ10555" s="4"/>
      <c r="BK10555" s="4"/>
    </row>
    <row r="10556" spans="1:63" ht="12.75" x14ac:dyDescent="0.2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4"/>
      <c r="AX10556" s="4"/>
      <c r="AY10556" s="4"/>
      <c r="AZ10556" s="4"/>
      <c r="BA10556" s="4"/>
      <c r="BB10556" s="4"/>
      <c r="BC10556" s="4"/>
      <c r="BD10556" s="4"/>
      <c r="BE10556" s="4"/>
      <c r="BF10556" s="4"/>
      <c r="BG10556" s="4"/>
      <c r="BH10556" s="4"/>
      <c r="BI10556" s="4"/>
      <c r="BJ10556" s="4"/>
      <c r="BK10556" s="4"/>
    </row>
    <row r="10557" spans="1:63" ht="12.75" x14ac:dyDescent="0.2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4"/>
      <c r="AX10557" s="4"/>
      <c r="AY10557" s="4"/>
      <c r="AZ10557" s="4"/>
      <c r="BA10557" s="4"/>
      <c r="BB10557" s="4"/>
      <c r="BC10557" s="4"/>
      <c r="BD10557" s="4"/>
      <c r="BE10557" s="4"/>
      <c r="BF10557" s="4"/>
      <c r="BG10557" s="4"/>
      <c r="BH10557" s="4"/>
      <c r="BI10557" s="4"/>
      <c r="BJ10557" s="4"/>
      <c r="BK10557" s="4"/>
    </row>
    <row r="10558" spans="1:63" ht="12.75" x14ac:dyDescent="0.2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4"/>
      <c r="AX10558" s="4"/>
      <c r="AY10558" s="4"/>
      <c r="AZ10558" s="4"/>
      <c r="BA10558" s="4"/>
      <c r="BB10558" s="4"/>
      <c r="BC10558" s="4"/>
      <c r="BD10558" s="4"/>
      <c r="BE10558" s="4"/>
      <c r="BF10558" s="4"/>
      <c r="BG10558" s="4"/>
      <c r="BH10558" s="4"/>
      <c r="BI10558" s="4"/>
      <c r="BJ10558" s="4"/>
      <c r="BK10558" s="4"/>
    </row>
    <row r="10559" spans="1:63" ht="12.75" x14ac:dyDescent="0.2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4"/>
      <c r="AX10559" s="4"/>
      <c r="AY10559" s="4"/>
      <c r="AZ10559" s="4"/>
      <c r="BA10559" s="4"/>
      <c r="BB10559" s="4"/>
      <c r="BC10559" s="4"/>
      <c r="BD10559" s="4"/>
      <c r="BE10559" s="4"/>
      <c r="BF10559" s="4"/>
      <c r="BG10559" s="4"/>
      <c r="BH10559" s="4"/>
      <c r="BI10559" s="4"/>
      <c r="BJ10559" s="4"/>
      <c r="BK10559" s="4"/>
    </row>
    <row r="10560" spans="1:63" ht="12.75" x14ac:dyDescent="0.2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4"/>
      <c r="AX10560" s="4"/>
      <c r="AY10560" s="4"/>
      <c r="AZ10560" s="4"/>
      <c r="BA10560" s="4"/>
      <c r="BB10560" s="4"/>
      <c r="BC10560" s="4"/>
      <c r="BD10560" s="4"/>
      <c r="BE10560" s="4"/>
      <c r="BF10560" s="4"/>
      <c r="BG10560" s="4"/>
      <c r="BH10560" s="4"/>
      <c r="BI10560" s="4"/>
      <c r="BJ10560" s="4"/>
      <c r="BK10560" s="4"/>
    </row>
    <row r="10561" spans="1:63" ht="12.75" x14ac:dyDescent="0.2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4"/>
      <c r="AX10561" s="4"/>
      <c r="AY10561" s="4"/>
      <c r="AZ10561" s="4"/>
      <c r="BA10561" s="4"/>
      <c r="BB10561" s="4"/>
      <c r="BC10561" s="4"/>
      <c r="BD10561" s="4"/>
      <c r="BE10561" s="4"/>
      <c r="BF10561" s="4"/>
      <c r="BG10561" s="4"/>
      <c r="BH10561" s="4"/>
      <c r="BI10561" s="4"/>
      <c r="BJ10561" s="4"/>
      <c r="BK10561" s="4"/>
    </row>
    <row r="10562" spans="1:63" ht="12.75" x14ac:dyDescent="0.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4"/>
      <c r="AX10562" s="4"/>
      <c r="AY10562" s="4"/>
      <c r="AZ10562" s="4"/>
      <c r="BA10562" s="4"/>
      <c r="BB10562" s="4"/>
      <c r="BC10562" s="4"/>
      <c r="BD10562" s="4"/>
      <c r="BE10562" s="4"/>
      <c r="BF10562" s="4"/>
      <c r="BG10562" s="4"/>
      <c r="BH10562" s="4"/>
      <c r="BI10562" s="4"/>
      <c r="BJ10562" s="4"/>
      <c r="BK10562" s="4"/>
    </row>
    <row r="10563" spans="1:63" ht="12.75" x14ac:dyDescent="0.2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4"/>
      <c r="AX10563" s="4"/>
      <c r="AY10563" s="4"/>
      <c r="AZ10563" s="4"/>
      <c r="BA10563" s="4"/>
      <c r="BB10563" s="4"/>
      <c r="BC10563" s="4"/>
      <c r="BD10563" s="4"/>
      <c r="BE10563" s="4"/>
      <c r="BF10563" s="4"/>
      <c r="BG10563" s="4"/>
      <c r="BH10563" s="4"/>
      <c r="BI10563" s="4"/>
      <c r="BJ10563" s="4"/>
      <c r="BK10563" s="4"/>
    </row>
    <row r="10564" spans="1:63" ht="12.75" x14ac:dyDescent="0.2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4"/>
      <c r="AX10564" s="4"/>
      <c r="AY10564" s="4"/>
      <c r="AZ10564" s="4"/>
      <c r="BA10564" s="4"/>
      <c r="BB10564" s="4"/>
      <c r="BC10564" s="4"/>
      <c r="BD10564" s="4"/>
      <c r="BE10564" s="4"/>
      <c r="BF10564" s="4"/>
      <c r="BG10564" s="4"/>
      <c r="BH10564" s="4"/>
      <c r="BI10564" s="4"/>
      <c r="BJ10564" s="4"/>
      <c r="BK10564" s="4"/>
    </row>
    <row r="10565" spans="1:63" ht="12.75" x14ac:dyDescent="0.2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4"/>
      <c r="AX10565" s="4"/>
      <c r="AY10565" s="4"/>
      <c r="AZ10565" s="4"/>
      <c r="BA10565" s="4"/>
      <c r="BB10565" s="4"/>
      <c r="BC10565" s="4"/>
      <c r="BD10565" s="4"/>
      <c r="BE10565" s="4"/>
      <c r="BF10565" s="4"/>
      <c r="BG10565" s="4"/>
      <c r="BH10565" s="4"/>
      <c r="BI10565" s="4"/>
      <c r="BJ10565" s="4"/>
      <c r="BK10565" s="4"/>
    </row>
    <row r="10566" spans="1:63" ht="12.75" x14ac:dyDescent="0.2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4"/>
      <c r="AX10566" s="4"/>
      <c r="AY10566" s="4"/>
      <c r="AZ10566" s="4"/>
      <c r="BA10566" s="4"/>
      <c r="BB10566" s="4"/>
      <c r="BC10566" s="4"/>
      <c r="BD10566" s="4"/>
      <c r="BE10566" s="4"/>
      <c r="BF10566" s="4"/>
      <c r="BG10566" s="4"/>
      <c r="BH10566" s="4"/>
      <c r="BI10566" s="4"/>
      <c r="BJ10566" s="4"/>
      <c r="BK10566" s="4"/>
    </row>
    <row r="10567" spans="1:63" ht="12.75" x14ac:dyDescent="0.2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4"/>
      <c r="AX10567" s="4"/>
      <c r="AY10567" s="4"/>
      <c r="AZ10567" s="4"/>
      <c r="BA10567" s="4"/>
      <c r="BB10567" s="4"/>
      <c r="BC10567" s="4"/>
      <c r="BD10567" s="4"/>
      <c r="BE10567" s="4"/>
      <c r="BF10567" s="4"/>
      <c r="BG10567" s="4"/>
      <c r="BH10567" s="4"/>
      <c r="BI10567" s="4"/>
      <c r="BJ10567" s="4"/>
      <c r="BK10567" s="4"/>
    </row>
    <row r="10568" spans="1:63" ht="12.75" x14ac:dyDescent="0.2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4"/>
      <c r="AX10568" s="4"/>
      <c r="AY10568" s="4"/>
      <c r="AZ10568" s="4"/>
      <c r="BA10568" s="4"/>
      <c r="BB10568" s="4"/>
      <c r="BC10568" s="4"/>
      <c r="BD10568" s="4"/>
      <c r="BE10568" s="4"/>
      <c r="BF10568" s="4"/>
      <c r="BG10568" s="4"/>
      <c r="BH10568" s="4"/>
      <c r="BI10568" s="4"/>
      <c r="BJ10568" s="4"/>
      <c r="BK10568" s="4"/>
    </row>
    <row r="10569" spans="1:63" ht="12.75" x14ac:dyDescent="0.2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4"/>
      <c r="AX10569" s="4"/>
      <c r="AY10569" s="4"/>
      <c r="AZ10569" s="4"/>
      <c r="BA10569" s="4"/>
      <c r="BB10569" s="4"/>
      <c r="BC10569" s="4"/>
      <c r="BD10569" s="4"/>
      <c r="BE10569" s="4"/>
      <c r="BF10569" s="4"/>
      <c r="BG10569" s="4"/>
      <c r="BH10569" s="4"/>
      <c r="BI10569" s="4"/>
      <c r="BJ10569" s="4"/>
      <c r="BK10569" s="4"/>
    </row>
    <row r="10570" spans="1:63" ht="12.75" x14ac:dyDescent="0.2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4"/>
      <c r="AX10570" s="4"/>
      <c r="AY10570" s="4"/>
      <c r="AZ10570" s="4"/>
      <c r="BA10570" s="4"/>
      <c r="BB10570" s="4"/>
      <c r="BC10570" s="4"/>
      <c r="BD10570" s="4"/>
      <c r="BE10570" s="4"/>
      <c r="BF10570" s="4"/>
      <c r="BG10570" s="4"/>
      <c r="BH10570" s="4"/>
      <c r="BI10570" s="4"/>
      <c r="BJ10570" s="4"/>
      <c r="BK10570" s="4"/>
    </row>
    <row r="10571" spans="1:63" ht="12.75" x14ac:dyDescent="0.2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4"/>
      <c r="AX10571" s="4"/>
      <c r="AY10571" s="4"/>
      <c r="AZ10571" s="4"/>
      <c r="BA10571" s="4"/>
      <c r="BB10571" s="4"/>
      <c r="BC10571" s="4"/>
      <c r="BD10571" s="4"/>
      <c r="BE10571" s="4"/>
      <c r="BF10571" s="4"/>
      <c r="BG10571" s="4"/>
      <c r="BH10571" s="4"/>
      <c r="BI10571" s="4"/>
      <c r="BJ10571" s="4"/>
      <c r="BK10571" s="4"/>
    </row>
    <row r="10572" spans="1:63" ht="12.75" x14ac:dyDescent="0.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4"/>
      <c r="AX10572" s="4"/>
      <c r="AY10572" s="4"/>
      <c r="AZ10572" s="4"/>
      <c r="BA10572" s="4"/>
      <c r="BB10572" s="4"/>
      <c r="BC10572" s="4"/>
      <c r="BD10572" s="4"/>
      <c r="BE10572" s="4"/>
      <c r="BF10572" s="4"/>
      <c r="BG10572" s="4"/>
      <c r="BH10572" s="4"/>
      <c r="BI10572" s="4"/>
      <c r="BJ10572" s="4"/>
      <c r="BK10572" s="4"/>
    </row>
    <row r="10573" spans="1:63" ht="12.75" x14ac:dyDescent="0.2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4"/>
      <c r="AX10573" s="4"/>
      <c r="AY10573" s="4"/>
      <c r="AZ10573" s="4"/>
      <c r="BA10573" s="4"/>
      <c r="BB10573" s="4"/>
      <c r="BC10573" s="4"/>
      <c r="BD10573" s="4"/>
      <c r="BE10573" s="4"/>
      <c r="BF10573" s="4"/>
      <c r="BG10573" s="4"/>
      <c r="BH10573" s="4"/>
      <c r="BI10573" s="4"/>
      <c r="BJ10573" s="4"/>
      <c r="BK10573" s="4"/>
    </row>
    <row r="10574" spans="1:63" ht="12.75" x14ac:dyDescent="0.2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4"/>
      <c r="AX10574" s="4"/>
      <c r="AY10574" s="4"/>
      <c r="AZ10574" s="4"/>
      <c r="BA10574" s="4"/>
      <c r="BB10574" s="4"/>
      <c r="BC10574" s="4"/>
      <c r="BD10574" s="4"/>
      <c r="BE10574" s="4"/>
      <c r="BF10574" s="4"/>
      <c r="BG10574" s="4"/>
      <c r="BH10574" s="4"/>
      <c r="BI10574" s="4"/>
      <c r="BJ10574" s="4"/>
      <c r="BK10574" s="4"/>
    </row>
    <row r="10575" spans="1:63" ht="12.75" x14ac:dyDescent="0.2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4"/>
      <c r="AX10575" s="4"/>
      <c r="AY10575" s="4"/>
      <c r="AZ10575" s="4"/>
      <c r="BA10575" s="4"/>
      <c r="BB10575" s="4"/>
      <c r="BC10575" s="4"/>
      <c r="BD10575" s="4"/>
      <c r="BE10575" s="4"/>
      <c r="BF10575" s="4"/>
      <c r="BG10575" s="4"/>
      <c r="BH10575" s="4"/>
      <c r="BI10575" s="4"/>
      <c r="BJ10575" s="4"/>
      <c r="BK10575" s="4"/>
    </row>
    <row r="10576" spans="1:63" ht="12.75" x14ac:dyDescent="0.2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4"/>
      <c r="AX10576" s="4"/>
      <c r="AY10576" s="4"/>
      <c r="AZ10576" s="4"/>
      <c r="BA10576" s="4"/>
      <c r="BB10576" s="4"/>
      <c r="BC10576" s="4"/>
      <c r="BD10576" s="4"/>
      <c r="BE10576" s="4"/>
      <c r="BF10576" s="4"/>
      <c r="BG10576" s="4"/>
      <c r="BH10576" s="4"/>
      <c r="BI10576" s="4"/>
      <c r="BJ10576" s="4"/>
      <c r="BK10576" s="4"/>
    </row>
    <row r="10577" spans="1:63" ht="12.75" x14ac:dyDescent="0.2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4"/>
      <c r="AX10577" s="4"/>
      <c r="AY10577" s="4"/>
      <c r="AZ10577" s="4"/>
      <c r="BA10577" s="4"/>
      <c r="BB10577" s="4"/>
      <c r="BC10577" s="4"/>
      <c r="BD10577" s="4"/>
      <c r="BE10577" s="4"/>
      <c r="BF10577" s="4"/>
      <c r="BG10577" s="4"/>
      <c r="BH10577" s="4"/>
      <c r="BI10577" s="4"/>
      <c r="BJ10577" s="4"/>
      <c r="BK10577" s="4"/>
    </row>
    <row r="10578" spans="1:63" ht="12.75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4"/>
      <c r="AX10578" s="4"/>
      <c r="AY10578" s="4"/>
      <c r="AZ10578" s="4"/>
      <c r="BA10578" s="4"/>
      <c r="BB10578" s="4"/>
      <c r="BC10578" s="4"/>
      <c r="BD10578" s="4"/>
      <c r="BE10578" s="4"/>
      <c r="BF10578" s="4"/>
      <c r="BG10578" s="4"/>
      <c r="BH10578" s="4"/>
      <c r="BI10578" s="4"/>
      <c r="BJ10578" s="4"/>
      <c r="BK10578" s="4"/>
    </row>
    <row r="10579" spans="1:63" ht="12.75" x14ac:dyDescent="0.2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4"/>
      <c r="AX10579" s="4"/>
      <c r="AY10579" s="4"/>
      <c r="AZ10579" s="4"/>
      <c r="BA10579" s="4"/>
      <c r="BB10579" s="4"/>
      <c r="BC10579" s="4"/>
      <c r="BD10579" s="4"/>
      <c r="BE10579" s="4"/>
      <c r="BF10579" s="4"/>
      <c r="BG10579" s="4"/>
      <c r="BH10579" s="4"/>
      <c r="BI10579" s="4"/>
      <c r="BJ10579" s="4"/>
      <c r="BK10579" s="4"/>
    </row>
    <row r="10580" spans="1:63" ht="12.75" x14ac:dyDescent="0.2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4"/>
      <c r="AX10580" s="4"/>
      <c r="AY10580" s="4"/>
      <c r="AZ10580" s="4"/>
      <c r="BA10580" s="4"/>
      <c r="BB10580" s="4"/>
      <c r="BC10580" s="4"/>
      <c r="BD10580" s="4"/>
      <c r="BE10580" s="4"/>
      <c r="BF10580" s="4"/>
      <c r="BG10580" s="4"/>
      <c r="BH10580" s="4"/>
      <c r="BI10580" s="4"/>
      <c r="BJ10580" s="4"/>
      <c r="BK10580" s="4"/>
    </row>
    <row r="10581" spans="1:63" ht="12.75" x14ac:dyDescent="0.2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4"/>
      <c r="AX10581" s="4"/>
      <c r="AY10581" s="4"/>
      <c r="AZ10581" s="4"/>
      <c r="BA10581" s="4"/>
      <c r="BB10581" s="4"/>
      <c r="BC10581" s="4"/>
      <c r="BD10581" s="4"/>
      <c r="BE10581" s="4"/>
      <c r="BF10581" s="4"/>
      <c r="BG10581" s="4"/>
      <c r="BH10581" s="4"/>
      <c r="BI10581" s="4"/>
      <c r="BJ10581" s="4"/>
      <c r="BK10581" s="4"/>
    </row>
    <row r="10582" spans="1:63" ht="12.75" x14ac:dyDescent="0.2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4"/>
      <c r="AX10582" s="4"/>
      <c r="AY10582" s="4"/>
      <c r="AZ10582" s="4"/>
      <c r="BA10582" s="4"/>
      <c r="BB10582" s="4"/>
      <c r="BC10582" s="4"/>
      <c r="BD10582" s="4"/>
      <c r="BE10582" s="4"/>
      <c r="BF10582" s="4"/>
      <c r="BG10582" s="4"/>
      <c r="BH10582" s="4"/>
      <c r="BI10582" s="4"/>
      <c r="BJ10582" s="4"/>
      <c r="BK10582" s="4"/>
    </row>
    <row r="10583" spans="1:63" ht="12.75" x14ac:dyDescent="0.2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4"/>
      <c r="AX10583" s="4"/>
      <c r="AY10583" s="4"/>
      <c r="AZ10583" s="4"/>
      <c r="BA10583" s="4"/>
      <c r="BB10583" s="4"/>
      <c r="BC10583" s="4"/>
      <c r="BD10583" s="4"/>
      <c r="BE10583" s="4"/>
      <c r="BF10583" s="4"/>
      <c r="BG10583" s="4"/>
      <c r="BH10583" s="4"/>
      <c r="BI10583" s="4"/>
      <c r="BJ10583" s="4"/>
      <c r="BK10583" s="4"/>
    </row>
    <row r="10584" spans="1:63" ht="12.75" x14ac:dyDescent="0.2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4"/>
      <c r="AX10584" s="4"/>
      <c r="AY10584" s="4"/>
      <c r="AZ10584" s="4"/>
      <c r="BA10584" s="4"/>
      <c r="BB10584" s="4"/>
      <c r="BC10584" s="4"/>
      <c r="BD10584" s="4"/>
      <c r="BE10584" s="4"/>
      <c r="BF10584" s="4"/>
      <c r="BG10584" s="4"/>
      <c r="BH10584" s="4"/>
      <c r="BI10584" s="4"/>
      <c r="BJ10584" s="4"/>
      <c r="BK10584" s="4"/>
    </row>
    <row r="10585" spans="1:63" ht="12.75" x14ac:dyDescent="0.2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4"/>
      <c r="AX10585" s="4"/>
      <c r="AY10585" s="4"/>
      <c r="AZ10585" s="4"/>
      <c r="BA10585" s="4"/>
      <c r="BB10585" s="4"/>
      <c r="BC10585" s="4"/>
      <c r="BD10585" s="4"/>
      <c r="BE10585" s="4"/>
      <c r="BF10585" s="4"/>
      <c r="BG10585" s="4"/>
      <c r="BH10585" s="4"/>
      <c r="BI10585" s="4"/>
      <c r="BJ10585" s="4"/>
      <c r="BK10585" s="4"/>
    </row>
    <row r="10586" spans="1:63" ht="12.75" x14ac:dyDescent="0.2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4"/>
      <c r="AX10586" s="4"/>
      <c r="AY10586" s="4"/>
      <c r="AZ10586" s="4"/>
      <c r="BA10586" s="4"/>
      <c r="BB10586" s="4"/>
      <c r="BC10586" s="4"/>
      <c r="BD10586" s="4"/>
      <c r="BE10586" s="4"/>
      <c r="BF10586" s="4"/>
      <c r="BG10586" s="4"/>
      <c r="BH10586" s="4"/>
      <c r="BI10586" s="4"/>
      <c r="BJ10586" s="4"/>
      <c r="BK10586" s="4"/>
    </row>
    <row r="10587" spans="1:63" ht="12.75" x14ac:dyDescent="0.2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4"/>
      <c r="AX10587" s="4"/>
      <c r="AY10587" s="4"/>
      <c r="AZ10587" s="4"/>
      <c r="BA10587" s="4"/>
      <c r="BB10587" s="4"/>
      <c r="BC10587" s="4"/>
      <c r="BD10587" s="4"/>
      <c r="BE10587" s="4"/>
      <c r="BF10587" s="4"/>
      <c r="BG10587" s="4"/>
      <c r="BH10587" s="4"/>
      <c r="BI10587" s="4"/>
      <c r="BJ10587" s="4"/>
      <c r="BK10587" s="4"/>
    </row>
    <row r="10588" spans="1:63" ht="12.75" x14ac:dyDescent="0.2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4"/>
      <c r="AX10588" s="4"/>
      <c r="AY10588" s="4"/>
      <c r="AZ10588" s="4"/>
      <c r="BA10588" s="4"/>
      <c r="BB10588" s="4"/>
      <c r="BC10588" s="4"/>
      <c r="BD10588" s="4"/>
      <c r="BE10588" s="4"/>
      <c r="BF10588" s="4"/>
      <c r="BG10588" s="4"/>
      <c r="BH10588" s="4"/>
      <c r="BI10588" s="4"/>
      <c r="BJ10588" s="4"/>
      <c r="BK10588" s="4"/>
    </row>
    <row r="10589" spans="1:63" ht="12.75" x14ac:dyDescent="0.2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4"/>
      <c r="AX10589" s="4"/>
      <c r="AY10589" s="4"/>
      <c r="AZ10589" s="4"/>
      <c r="BA10589" s="4"/>
      <c r="BB10589" s="4"/>
      <c r="BC10589" s="4"/>
      <c r="BD10589" s="4"/>
      <c r="BE10589" s="4"/>
      <c r="BF10589" s="4"/>
      <c r="BG10589" s="4"/>
      <c r="BH10589" s="4"/>
      <c r="BI10589" s="4"/>
      <c r="BJ10589" s="4"/>
      <c r="BK10589" s="4"/>
    </row>
    <row r="10590" spans="1:63" ht="12.75" x14ac:dyDescent="0.2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4"/>
      <c r="AX10590" s="4"/>
      <c r="AY10590" s="4"/>
      <c r="AZ10590" s="4"/>
      <c r="BA10590" s="4"/>
      <c r="BB10590" s="4"/>
      <c r="BC10590" s="4"/>
      <c r="BD10590" s="4"/>
      <c r="BE10590" s="4"/>
      <c r="BF10590" s="4"/>
      <c r="BG10590" s="4"/>
      <c r="BH10590" s="4"/>
      <c r="BI10590" s="4"/>
      <c r="BJ10590" s="4"/>
      <c r="BK10590" s="4"/>
    </row>
    <row r="10591" spans="1:63" ht="12.75" x14ac:dyDescent="0.2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4"/>
      <c r="AX10591" s="4"/>
      <c r="AY10591" s="4"/>
      <c r="AZ10591" s="4"/>
      <c r="BA10591" s="4"/>
      <c r="BB10591" s="4"/>
      <c r="BC10591" s="4"/>
      <c r="BD10591" s="4"/>
      <c r="BE10591" s="4"/>
      <c r="BF10591" s="4"/>
      <c r="BG10591" s="4"/>
      <c r="BH10591" s="4"/>
      <c r="BI10591" s="4"/>
      <c r="BJ10591" s="4"/>
      <c r="BK10591" s="4"/>
    </row>
    <row r="10592" spans="1:63" ht="12.75" x14ac:dyDescent="0.2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4"/>
      <c r="AX10592" s="4"/>
      <c r="AY10592" s="4"/>
      <c r="AZ10592" s="4"/>
      <c r="BA10592" s="4"/>
      <c r="BB10592" s="4"/>
      <c r="BC10592" s="4"/>
      <c r="BD10592" s="4"/>
      <c r="BE10592" s="4"/>
      <c r="BF10592" s="4"/>
      <c r="BG10592" s="4"/>
      <c r="BH10592" s="4"/>
      <c r="BI10592" s="4"/>
      <c r="BJ10592" s="4"/>
      <c r="BK10592" s="4"/>
    </row>
    <row r="10593" spans="1:63" ht="12.75" x14ac:dyDescent="0.2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4"/>
      <c r="AX10593" s="4"/>
      <c r="AY10593" s="4"/>
      <c r="AZ10593" s="4"/>
      <c r="BA10593" s="4"/>
      <c r="BB10593" s="4"/>
      <c r="BC10593" s="4"/>
      <c r="BD10593" s="4"/>
      <c r="BE10593" s="4"/>
      <c r="BF10593" s="4"/>
      <c r="BG10593" s="4"/>
      <c r="BH10593" s="4"/>
      <c r="BI10593" s="4"/>
      <c r="BJ10593" s="4"/>
      <c r="BK10593" s="4"/>
    </row>
    <row r="10594" spans="1:63" ht="12.75" x14ac:dyDescent="0.2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4"/>
      <c r="AX10594" s="4"/>
      <c r="AY10594" s="4"/>
      <c r="AZ10594" s="4"/>
      <c r="BA10594" s="4"/>
      <c r="BB10594" s="4"/>
      <c r="BC10594" s="4"/>
      <c r="BD10594" s="4"/>
      <c r="BE10594" s="4"/>
      <c r="BF10594" s="4"/>
      <c r="BG10594" s="4"/>
      <c r="BH10594" s="4"/>
      <c r="BI10594" s="4"/>
      <c r="BJ10594" s="4"/>
      <c r="BK10594" s="4"/>
    </row>
    <row r="10595" spans="1:63" ht="12.75" x14ac:dyDescent="0.2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4"/>
      <c r="AX10595" s="4"/>
      <c r="AY10595" s="4"/>
      <c r="AZ10595" s="4"/>
      <c r="BA10595" s="4"/>
      <c r="BB10595" s="4"/>
      <c r="BC10595" s="4"/>
      <c r="BD10595" s="4"/>
      <c r="BE10595" s="4"/>
      <c r="BF10595" s="4"/>
      <c r="BG10595" s="4"/>
      <c r="BH10595" s="4"/>
      <c r="BI10595" s="4"/>
      <c r="BJ10595" s="4"/>
      <c r="BK10595" s="4"/>
    </row>
    <row r="10596" spans="1:63" ht="12.75" x14ac:dyDescent="0.2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4"/>
      <c r="AX10596" s="4"/>
      <c r="AY10596" s="4"/>
      <c r="AZ10596" s="4"/>
      <c r="BA10596" s="4"/>
      <c r="BB10596" s="4"/>
      <c r="BC10596" s="4"/>
      <c r="BD10596" s="4"/>
      <c r="BE10596" s="4"/>
      <c r="BF10596" s="4"/>
      <c r="BG10596" s="4"/>
      <c r="BH10596" s="4"/>
      <c r="BI10596" s="4"/>
      <c r="BJ10596" s="4"/>
      <c r="BK10596" s="4"/>
    </row>
    <row r="10597" spans="1:63" ht="12.75" x14ac:dyDescent="0.2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4"/>
      <c r="AX10597" s="4"/>
      <c r="AY10597" s="4"/>
      <c r="AZ10597" s="4"/>
      <c r="BA10597" s="4"/>
      <c r="BB10597" s="4"/>
      <c r="BC10597" s="4"/>
      <c r="BD10597" s="4"/>
      <c r="BE10597" s="4"/>
      <c r="BF10597" s="4"/>
      <c r="BG10597" s="4"/>
      <c r="BH10597" s="4"/>
      <c r="BI10597" s="4"/>
      <c r="BJ10597" s="4"/>
      <c r="BK10597" s="4"/>
    </row>
    <row r="10598" spans="1:63" ht="12.75" x14ac:dyDescent="0.2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4"/>
      <c r="AX10598" s="4"/>
      <c r="AY10598" s="4"/>
      <c r="AZ10598" s="4"/>
      <c r="BA10598" s="4"/>
      <c r="BB10598" s="4"/>
      <c r="BC10598" s="4"/>
      <c r="BD10598" s="4"/>
      <c r="BE10598" s="4"/>
      <c r="BF10598" s="4"/>
      <c r="BG10598" s="4"/>
      <c r="BH10598" s="4"/>
      <c r="BI10598" s="4"/>
      <c r="BJ10598" s="4"/>
      <c r="BK10598" s="4"/>
    </row>
    <row r="10599" spans="1:63" ht="12.75" x14ac:dyDescent="0.2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4"/>
      <c r="AX10599" s="4"/>
      <c r="AY10599" s="4"/>
      <c r="AZ10599" s="4"/>
      <c r="BA10599" s="4"/>
      <c r="BB10599" s="4"/>
      <c r="BC10599" s="4"/>
      <c r="BD10599" s="4"/>
      <c r="BE10599" s="4"/>
      <c r="BF10599" s="4"/>
      <c r="BG10599" s="4"/>
      <c r="BH10599" s="4"/>
      <c r="BI10599" s="4"/>
      <c r="BJ10599" s="4"/>
      <c r="BK10599" s="4"/>
    </row>
    <row r="10600" spans="1:63" ht="12.75" x14ac:dyDescent="0.2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4"/>
      <c r="AX10600" s="4"/>
      <c r="AY10600" s="4"/>
      <c r="AZ10600" s="4"/>
      <c r="BA10600" s="4"/>
      <c r="BB10600" s="4"/>
      <c r="BC10600" s="4"/>
      <c r="BD10600" s="4"/>
      <c r="BE10600" s="4"/>
      <c r="BF10600" s="4"/>
      <c r="BG10600" s="4"/>
      <c r="BH10600" s="4"/>
      <c r="BI10600" s="4"/>
      <c r="BJ10600" s="4"/>
      <c r="BK10600" s="4"/>
    </row>
    <row r="10601" spans="1:63" ht="12.75" x14ac:dyDescent="0.2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4"/>
      <c r="AX10601" s="4"/>
      <c r="AY10601" s="4"/>
      <c r="AZ10601" s="4"/>
      <c r="BA10601" s="4"/>
      <c r="BB10601" s="4"/>
      <c r="BC10601" s="4"/>
      <c r="BD10601" s="4"/>
      <c r="BE10601" s="4"/>
      <c r="BF10601" s="4"/>
      <c r="BG10601" s="4"/>
      <c r="BH10601" s="4"/>
      <c r="BI10601" s="4"/>
      <c r="BJ10601" s="4"/>
      <c r="BK10601" s="4"/>
    </row>
    <row r="10602" spans="1:63" ht="12.75" x14ac:dyDescent="0.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4"/>
      <c r="AX10602" s="4"/>
      <c r="AY10602" s="4"/>
      <c r="AZ10602" s="4"/>
      <c r="BA10602" s="4"/>
      <c r="BB10602" s="4"/>
      <c r="BC10602" s="4"/>
      <c r="BD10602" s="4"/>
      <c r="BE10602" s="4"/>
      <c r="BF10602" s="4"/>
      <c r="BG10602" s="4"/>
      <c r="BH10602" s="4"/>
      <c r="BI10602" s="4"/>
      <c r="BJ10602" s="4"/>
      <c r="BK10602" s="4"/>
    </row>
    <row r="10603" spans="1:63" ht="12.75" x14ac:dyDescent="0.2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4"/>
      <c r="AX10603" s="4"/>
      <c r="AY10603" s="4"/>
      <c r="AZ10603" s="4"/>
      <c r="BA10603" s="4"/>
      <c r="BB10603" s="4"/>
      <c r="BC10603" s="4"/>
      <c r="BD10603" s="4"/>
      <c r="BE10603" s="4"/>
      <c r="BF10603" s="4"/>
      <c r="BG10603" s="4"/>
      <c r="BH10603" s="4"/>
      <c r="BI10603" s="4"/>
      <c r="BJ10603" s="4"/>
      <c r="BK10603" s="4"/>
    </row>
    <row r="10604" spans="1:63" ht="12.75" x14ac:dyDescent="0.2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4"/>
      <c r="AX10604" s="4"/>
      <c r="AY10604" s="4"/>
      <c r="AZ10604" s="4"/>
      <c r="BA10604" s="4"/>
      <c r="BB10604" s="4"/>
      <c r="BC10604" s="4"/>
      <c r="BD10604" s="4"/>
      <c r="BE10604" s="4"/>
      <c r="BF10604" s="4"/>
      <c r="BG10604" s="4"/>
      <c r="BH10604" s="4"/>
      <c r="BI10604" s="4"/>
      <c r="BJ10604" s="4"/>
      <c r="BK10604" s="4"/>
    </row>
    <row r="10605" spans="1:63" ht="12.75" x14ac:dyDescent="0.2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4"/>
      <c r="AX10605" s="4"/>
      <c r="AY10605" s="4"/>
      <c r="AZ10605" s="4"/>
      <c r="BA10605" s="4"/>
      <c r="BB10605" s="4"/>
      <c r="BC10605" s="4"/>
      <c r="BD10605" s="4"/>
      <c r="BE10605" s="4"/>
      <c r="BF10605" s="4"/>
      <c r="BG10605" s="4"/>
      <c r="BH10605" s="4"/>
      <c r="BI10605" s="4"/>
      <c r="BJ10605" s="4"/>
      <c r="BK10605" s="4"/>
    </row>
    <row r="10606" spans="1:63" ht="12.75" x14ac:dyDescent="0.2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4"/>
      <c r="AX10606" s="4"/>
      <c r="AY10606" s="4"/>
      <c r="AZ10606" s="4"/>
      <c r="BA10606" s="4"/>
      <c r="BB10606" s="4"/>
      <c r="BC10606" s="4"/>
      <c r="BD10606" s="4"/>
      <c r="BE10606" s="4"/>
      <c r="BF10606" s="4"/>
      <c r="BG10606" s="4"/>
      <c r="BH10606" s="4"/>
      <c r="BI10606" s="4"/>
      <c r="BJ10606" s="4"/>
      <c r="BK10606" s="4"/>
    </row>
    <row r="10607" spans="1:63" ht="12.75" x14ac:dyDescent="0.2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4"/>
      <c r="AX10607" s="4"/>
      <c r="AY10607" s="4"/>
      <c r="AZ10607" s="4"/>
      <c r="BA10607" s="4"/>
      <c r="BB10607" s="4"/>
      <c r="BC10607" s="4"/>
      <c r="BD10607" s="4"/>
      <c r="BE10607" s="4"/>
      <c r="BF10607" s="4"/>
      <c r="BG10607" s="4"/>
      <c r="BH10607" s="4"/>
      <c r="BI10607" s="4"/>
      <c r="BJ10607" s="4"/>
      <c r="BK10607" s="4"/>
    </row>
    <row r="10608" spans="1:63" ht="12.75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4"/>
      <c r="AX10608" s="4"/>
      <c r="AY10608" s="4"/>
      <c r="AZ10608" s="4"/>
      <c r="BA10608" s="4"/>
      <c r="BB10608" s="4"/>
      <c r="BC10608" s="4"/>
      <c r="BD10608" s="4"/>
      <c r="BE10608" s="4"/>
      <c r="BF10608" s="4"/>
      <c r="BG10608" s="4"/>
      <c r="BH10608" s="4"/>
      <c r="BI10608" s="4"/>
      <c r="BJ10608" s="4"/>
      <c r="BK10608" s="4"/>
    </row>
    <row r="10609" spans="1:63" ht="12.75" x14ac:dyDescent="0.2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4"/>
      <c r="AX10609" s="4"/>
      <c r="AY10609" s="4"/>
      <c r="AZ10609" s="4"/>
      <c r="BA10609" s="4"/>
      <c r="BB10609" s="4"/>
      <c r="BC10609" s="4"/>
      <c r="BD10609" s="4"/>
      <c r="BE10609" s="4"/>
      <c r="BF10609" s="4"/>
      <c r="BG10609" s="4"/>
      <c r="BH10609" s="4"/>
      <c r="BI10609" s="4"/>
      <c r="BJ10609" s="4"/>
      <c r="BK10609" s="4"/>
    </row>
    <row r="10610" spans="1:63" ht="12.75" x14ac:dyDescent="0.2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4"/>
      <c r="AX10610" s="4"/>
      <c r="AY10610" s="4"/>
      <c r="AZ10610" s="4"/>
      <c r="BA10610" s="4"/>
      <c r="BB10610" s="4"/>
      <c r="BC10610" s="4"/>
      <c r="BD10610" s="4"/>
      <c r="BE10610" s="4"/>
      <c r="BF10610" s="4"/>
      <c r="BG10610" s="4"/>
      <c r="BH10610" s="4"/>
      <c r="BI10610" s="4"/>
      <c r="BJ10610" s="4"/>
      <c r="BK10610" s="4"/>
    </row>
    <row r="10611" spans="1:63" ht="12.75" x14ac:dyDescent="0.2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4"/>
      <c r="AX10611" s="4"/>
      <c r="AY10611" s="4"/>
      <c r="AZ10611" s="4"/>
      <c r="BA10611" s="4"/>
      <c r="BB10611" s="4"/>
      <c r="BC10611" s="4"/>
      <c r="BD10611" s="4"/>
      <c r="BE10611" s="4"/>
      <c r="BF10611" s="4"/>
      <c r="BG10611" s="4"/>
      <c r="BH10611" s="4"/>
      <c r="BI10611" s="4"/>
      <c r="BJ10611" s="4"/>
      <c r="BK10611" s="4"/>
    </row>
    <row r="10612" spans="1:63" ht="12.75" x14ac:dyDescent="0.2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4"/>
      <c r="AX10612" s="4"/>
      <c r="AY10612" s="4"/>
      <c r="AZ10612" s="4"/>
      <c r="BA10612" s="4"/>
      <c r="BB10612" s="4"/>
      <c r="BC10612" s="4"/>
      <c r="BD10612" s="4"/>
      <c r="BE10612" s="4"/>
      <c r="BF10612" s="4"/>
      <c r="BG10612" s="4"/>
      <c r="BH10612" s="4"/>
      <c r="BI10612" s="4"/>
      <c r="BJ10612" s="4"/>
      <c r="BK10612" s="4"/>
    </row>
    <row r="10613" spans="1:63" ht="12.75" x14ac:dyDescent="0.2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4"/>
      <c r="AX10613" s="4"/>
      <c r="AY10613" s="4"/>
      <c r="AZ10613" s="4"/>
      <c r="BA10613" s="4"/>
      <c r="BB10613" s="4"/>
      <c r="BC10613" s="4"/>
      <c r="BD10613" s="4"/>
      <c r="BE10613" s="4"/>
      <c r="BF10613" s="4"/>
      <c r="BG10613" s="4"/>
      <c r="BH10613" s="4"/>
      <c r="BI10613" s="4"/>
      <c r="BJ10613" s="4"/>
      <c r="BK10613" s="4"/>
    </row>
    <row r="10614" spans="1:63" ht="12.75" x14ac:dyDescent="0.2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4"/>
      <c r="AX10614" s="4"/>
      <c r="AY10614" s="4"/>
      <c r="AZ10614" s="4"/>
      <c r="BA10614" s="4"/>
      <c r="BB10614" s="4"/>
      <c r="BC10614" s="4"/>
      <c r="BD10614" s="4"/>
      <c r="BE10614" s="4"/>
      <c r="BF10614" s="4"/>
      <c r="BG10614" s="4"/>
      <c r="BH10614" s="4"/>
      <c r="BI10614" s="4"/>
      <c r="BJ10614" s="4"/>
      <c r="BK10614" s="4"/>
    </row>
    <row r="10615" spans="1:63" ht="12.75" x14ac:dyDescent="0.2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4"/>
      <c r="AX10615" s="4"/>
      <c r="AY10615" s="4"/>
      <c r="AZ10615" s="4"/>
      <c r="BA10615" s="4"/>
      <c r="BB10615" s="4"/>
      <c r="BC10615" s="4"/>
      <c r="BD10615" s="4"/>
      <c r="BE10615" s="4"/>
      <c r="BF10615" s="4"/>
      <c r="BG10615" s="4"/>
      <c r="BH10615" s="4"/>
      <c r="BI10615" s="4"/>
      <c r="BJ10615" s="4"/>
      <c r="BK10615" s="4"/>
    </row>
    <row r="10616" spans="1:63" ht="12.75" x14ac:dyDescent="0.2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4"/>
      <c r="AX10616" s="4"/>
      <c r="AY10616" s="4"/>
      <c r="AZ10616" s="4"/>
      <c r="BA10616" s="4"/>
      <c r="BB10616" s="4"/>
      <c r="BC10616" s="4"/>
      <c r="BD10616" s="4"/>
      <c r="BE10616" s="4"/>
      <c r="BF10616" s="4"/>
      <c r="BG10616" s="4"/>
      <c r="BH10616" s="4"/>
      <c r="BI10616" s="4"/>
      <c r="BJ10616" s="4"/>
      <c r="BK10616" s="4"/>
    </row>
    <row r="10617" spans="1:63" ht="12.75" x14ac:dyDescent="0.2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4"/>
      <c r="AX10617" s="4"/>
      <c r="AY10617" s="4"/>
      <c r="AZ10617" s="4"/>
      <c r="BA10617" s="4"/>
      <c r="BB10617" s="4"/>
      <c r="BC10617" s="4"/>
      <c r="BD10617" s="4"/>
      <c r="BE10617" s="4"/>
      <c r="BF10617" s="4"/>
      <c r="BG10617" s="4"/>
      <c r="BH10617" s="4"/>
      <c r="BI10617" s="4"/>
      <c r="BJ10617" s="4"/>
      <c r="BK10617" s="4"/>
    </row>
    <row r="10618" spans="1:63" ht="12.75" x14ac:dyDescent="0.2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4"/>
      <c r="AX10618" s="4"/>
      <c r="AY10618" s="4"/>
      <c r="AZ10618" s="4"/>
      <c r="BA10618" s="4"/>
      <c r="BB10618" s="4"/>
      <c r="BC10618" s="4"/>
      <c r="BD10618" s="4"/>
      <c r="BE10618" s="4"/>
      <c r="BF10618" s="4"/>
      <c r="BG10618" s="4"/>
      <c r="BH10618" s="4"/>
      <c r="BI10618" s="4"/>
      <c r="BJ10618" s="4"/>
      <c r="BK10618" s="4"/>
    </row>
    <row r="10619" spans="1:63" ht="12.75" x14ac:dyDescent="0.2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4"/>
      <c r="AX10619" s="4"/>
      <c r="AY10619" s="4"/>
      <c r="AZ10619" s="4"/>
      <c r="BA10619" s="4"/>
      <c r="BB10619" s="4"/>
      <c r="BC10619" s="4"/>
      <c r="BD10619" s="4"/>
      <c r="BE10619" s="4"/>
      <c r="BF10619" s="4"/>
      <c r="BG10619" s="4"/>
      <c r="BH10619" s="4"/>
      <c r="BI10619" s="4"/>
      <c r="BJ10619" s="4"/>
      <c r="BK10619" s="4"/>
    </row>
    <row r="10620" spans="1:63" ht="12.75" x14ac:dyDescent="0.2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4"/>
      <c r="AX10620" s="4"/>
      <c r="AY10620" s="4"/>
      <c r="AZ10620" s="4"/>
      <c r="BA10620" s="4"/>
      <c r="BB10620" s="4"/>
      <c r="BC10620" s="4"/>
      <c r="BD10620" s="4"/>
      <c r="BE10620" s="4"/>
      <c r="BF10620" s="4"/>
      <c r="BG10620" s="4"/>
      <c r="BH10620" s="4"/>
      <c r="BI10620" s="4"/>
      <c r="BJ10620" s="4"/>
      <c r="BK10620" s="4"/>
    </row>
    <row r="10621" spans="1:63" ht="12.75" x14ac:dyDescent="0.2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4"/>
      <c r="AX10621" s="4"/>
      <c r="AY10621" s="4"/>
      <c r="AZ10621" s="4"/>
      <c r="BA10621" s="4"/>
      <c r="BB10621" s="4"/>
      <c r="BC10621" s="4"/>
      <c r="BD10621" s="4"/>
      <c r="BE10621" s="4"/>
      <c r="BF10621" s="4"/>
      <c r="BG10621" s="4"/>
      <c r="BH10621" s="4"/>
      <c r="BI10621" s="4"/>
      <c r="BJ10621" s="4"/>
      <c r="BK10621" s="4"/>
    </row>
    <row r="10622" spans="1:63" ht="12.75" x14ac:dyDescent="0.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4"/>
      <c r="AX10622" s="4"/>
      <c r="AY10622" s="4"/>
      <c r="AZ10622" s="4"/>
      <c r="BA10622" s="4"/>
      <c r="BB10622" s="4"/>
      <c r="BC10622" s="4"/>
      <c r="BD10622" s="4"/>
      <c r="BE10622" s="4"/>
      <c r="BF10622" s="4"/>
      <c r="BG10622" s="4"/>
      <c r="BH10622" s="4"/>
      <c r="BI10622" s="4"/>
      <c r="BJ10622" s="4"/>
      <c r="BK10622" s="4"/>
    </row>
    <row r="10623" spans="1:63" ht="12.75" x14ac:dyDescent="0.2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4"/>
      <c r="AX10623" s="4"/>
      <c r="AY10623" s="4"/>
      <c r="AZ10623" s="4"/>
      <c r="BA10623" s="4"/>
      <c r="BB10623" s="4"/>
      <c r="BC10623" s="4"/>
      <c r="BD10623" s="4"/>
      <c r="BE10623" s="4"/>
      <c r="BF10623" s="4"/>
      <c r="BG10623" s="4"/>
      <c r="BH10623" s="4"/>
      <c r="BI10623" s="4"/>
      <c r="BJ10623" s="4"/>
      <c r="BK10623" s="4"/>
    </row>
    <row r="10624" spans="1:63" ht="12.75" x14ac:dyDescent="0.2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4"/>
      <c r="AX10624" s="4"/>
      <c r="AY10624" s="4"/>
      <c r="AZ10624" s="4"/>
      <c r="BA10624" s="4"/>
      <c r="BB10624" s="4"/>
      <c r="BC10624" s="4"/>
      <c r="BD10624" s="4"/>
      <c r="BE10624" s="4"/>
      <c r="BF10624" s="4"/>
      <c r="BG10624" s="4"/>
      <c r="BH10624" s="4"/>
      <c r="BI10624" s="4"/>
      <c r="BJ10624" s="4"/>
      <c r="BK10624" s="4"/>
    </row>
    <row r="10625" spans="1:63" ht="12.75" x14ac:dyDescent="0.2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4"/>
      <c r="AX10625" s="4"/>
      <c r="AY10625" s="4"/>
      <c r="AZ10625" s="4"/>
      <c r="BA10625" s="4"/>
      <c r="BB10625" s="4"/>
      <c r="BC10625" s="4"/>
      <c r="BD10625" s="4"/>
      <c r="BE10625" s="4"/>
      <c r="BF10625" s="4"/>
      <c r="BG10625" s="4"/>
      <c r="BH10625" s="4"/>
      <c r="BI10625" s="4"/>
      <c r="BJ10625" s="4"/>
      <c r="BK10625" s="4"/>
    </row>
    <row r="10626" spans="1:63" ht="12.75" x14ac:dyDescent="0.2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4"/>
      <c r="AX10626" s="4"/>
      <c r="AY10626" s="4"/>
      <c r="AZ10626" s="4"/>
      <c r="BA10626" s="4"/>
      <c r="BB10626" s="4"/>
      <c r="BC10626" s="4"/>
      <c r="BD10626" s="4"/>
      <c r="BE10626" s="4"/>
      <c r="BF10626" s="4"/>
      <c r="BG10626" s="4"/>
      <c r="BH10626" s="4"/>
      <c r="BI10626" s="4"/>
      <c r="BJ10626" s="4"/>
      <c r="BK10626" s="4"/>
    </row>
    <row r="10627" spans="1:63" ht="12.75" x14ac:dyDescent="0.2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4"/>
      <c r="AX10627" s="4"/>
      <c r="AY10627" s="4"/>
      <c r="AZ10627" s="4"/>
      <c r="BA10627" s="4"/>
      <c r="BB10627" s="4"/>
      <c r="BC10627" s="4"/>
      <c r="BD10627" s="4"/>
      <c r="BE10627" s="4"/>
      <c r="BF10627" s="4"/>
      <c r="BG10627" s="4"/>
      <c r="BH10627" s="4"/>
      <c r="BI10627" s="4"/>
      <c r="BJ10627" s="4"/>
      <c r="BK10627" s="4"/>
    </row>
    <row r="10628" spans="1:63" ht="12.75" x14ac:dyDescent="0.2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4"/>
      <c r="AX10628" s="4"/>
      <c r="AY10628" s="4"/>
      <c r="AZ10628" s="4"/>
      <c r="BA10628" s="4"/>
      <c r="BB10628" s="4"/>
      <c r="BC10628" s="4"/>
      <c r="BD10628" s="4"/>
      <c r="BE10628" s="4"/>
      <c r="BF10628" s="4"/>
      <c r="BG10628" s="4"/>
      <c r="BH10628" s="4"/>
      <c r="BI10628" s="4"/>
      <c r="BJ10628" s="4"/>
      <c r="BK10628" s="4"/>
    </row>
    <row r="10629" spans="1:63" ht="12.75" x14ac:dyDescent="0.2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4"/>
      <c r="AX10629" s="4"/>
      <c r="AY10629" s="4"/>
      <c r="AZ10629" s="4"/>
      <c r="BA10629" s="4"/>
      <c r="BB10629" s="4"/>
      <c r="BC10629" s="4"/>
      <c r="BD10629" s="4"/>
      <c r="BE10629" s="4"/>
      <c r="BF10629" s="4"/>
      <c r="BG10629" s="4"/>
      <c r="BH10629" s="4"/>
      <c r="BI10629" s="4"/>
      <c r="BJ10629" s="4"/>
      <c r="BK10629" s="4"/>
    </row>
    <row r="10630" spans="1:63" ht="12.75" x14ac:dyDescent="0.2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4"/>
      <c r="AX10630" s="4"/>
      <c r="AY10630" s="4"/>
      <c r="AZ10630" s="4"/>
      <c r="BA10630" s="4"/>
      <c r="BB10630" s="4"/>
      <c r="BC10630" s="4"/>
      <c r="BD10630" s="4"/>
      <c r="BE10630" s="4"/>
      <c r="BF10630" s="4"/>
      <c r="BG10630" s="4"/>
      <c r="BH10630" s="4"/>
      <c r="BI10630" s="4"/>
      <c r="BJ10630" s="4"/>
      <c r="BK10630" s="4"/>
    </row>
    <row r="10631" spans="1:63" ht="12.75" x14ac:dyDescent="0.2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4"/>
      <c r="AX10631" s="4"/>
      <c r="AY10631" s="4"/>
      <c r="AZ10631" s="4"/>
      <c r="BA10631" s="4"/>
      <c r="BB10631" s="4"/>
      <c r="BC10631" s="4"/>
      <c r="BD10631" s="4"/>
      <c r="BE10631" s="4"/>
      <c r="BF10631" s="4"/>
      <c r="BG10631" s="4"/>
      <c r="BH10631" s="4"/>
      <c r="BI10631" s="4"/>
      <c r="BJ10631" s="4"/>
      <c r="BK10631" s="4"/>
    </row>
    <row r="10632" spans="1:63" ht="12.75" x14ac:dyDescent="0.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4"/>
      <c r="AX10632" s="4"/>
      <c r="AY10632" s="4"/>
      <c r="AZ10632" s="4"/>
      <c r="BA10632" s="4"/>
      <c r="BB10632" s="4"/>
      <c r="BC10632" s="4"/>
      <c r="BD10632" s="4"/>
      <c r="BE10632" s="4"/>
      <c r="BF10632" s="4"/>
      <c r="BG10632" s="4"/>
      <c r="BH10632" s="4"/>
      <c r="BI10632" s="4"/>
      <c r="BJ10632" s="4"/>
      <c r="BK10632" s="4"/>
    </row>
    <row r="10633" spans="1:63" ht="12.75" x14ac:dyDescent="0.2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4"/>
      <c r="AX10633" s="4"/>
      <c r="AY10633" s="4"/>
      <c r="AZ10633" s="4"/>
      <c r="BA10633" s="4"/>
      <c r="BB10633" s="4"/>
      <c r="BC10633" s="4"/>
      <c r="BD10633" s="4"/>
      <c r="BE10633" s="4"/>
      <c r="BF10633" s="4"/>
      <c r="BG10633" s="4"/>
      <c r="BH10633" s="4"/>
      <c r="BI10633" s="4"/>
      <c r="BJ10633" s="4"/>
      <c r="BK10633" s="4"/>
    </row>
    <row r="10634" spans="1:63" ht="12.75" x14ac:dyDescent="0.2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4"/>
      <c r="AX10634" s="4"/>
      <c r="AY10634" s="4"/>
      <c r="AZ10634" s="4"/>
      <c r="BA10634" s="4"/>
      <c r="BB10634" s="4"/>
      <c r="BC10634" s="4"/>
      <c r="BD10634" s="4"/>
      <c r="BE10634" s="4"/>
      <c r="BF10634" s="4"/>
      <c r="BG10634" s="4"/>
      <c r="BH10634" s="4"/>
      <c r="BI10634" s="4"/>
      <c r="BJ10634" s="4"/>
      <c r="BK10634" s="4"/>
    </row>
    <row r="10635" spans="1:63" ht="12.75" x14ac:dyDescent="0.2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4"/>
      <c r="AX10635" s="4"/>
      <c r="AY10635" s="4"/>
      <c r="AZ10635" s="4"/>
      <c r="BA10635" s="4"/>
      <c r="BB10635" s="4"/>
      <c r="BC10635" s="4"/>
      <c r="BD10635" s="4"/>
      <c r="BE10635" s="4"/>
      <c r="BF10635" s="4"/>
      <c r="BG10635" s="4"/>
      <c r="BH10635" s="4"/>
      <c r="BI10635" s="4"/>
      <c r="BJ10635" s="4"/>
      <c r="BK10635" s="4"/>
    </row>
    <row r="10636" spans="1:63" ht="12.75" x14ac:dyDescent="0.2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4"/>
      <c r="AX10636" s="4"/>
      <c r="AY10636" s="4"/>
      <c r="AZ10636" s="4"/>
      <c r="BA10636" s="4"/>
      <c r="BB10636" s="4"/>
      <c r="BC10636" s="4"/>
      <c r="BD10636" s="4"/>
      <c r="BE10636" s="4"/>
      <c r="BF10636" s="4"/>
      <c r="BG10636" s="4"/>
      <c r="BH10636" s="4"/>
      <c r="BI10636" s="4"/>
      <c r="BJ10636" s="4"/>
      <c r="BK10636" s="4"/>
    </row>
    <row r="10637" spans="1:63" ht="12.75" x14ac:dyDescent="0.2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4"/>
      <c r="AX10637" s="4"/>
      <c r="AY10637" s="4"/>
      <c r="AZ10637" s="4"/>
      <c r="BA10637" s="4"/>
      <c r="BB10637" s="4"/>
      <c r="BC10637" s="4"/>
      <c r="BD10637" s="4"/>
      <c r="BE10637" s="4"/>
      <c r="BF10637" s="4"/>
      <c r="BG10637" s="4"/>
      <c r="BH10637" s="4"/>
      <c r="BI10637" s="4"/>
      <c r="BJ10637" s="4"/>
      <c r="BK10637" s="4"/>
    </row>
    <row r="10638" spans="1:63" ht="12.75" x14ac:dyDescent="0.2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4"/>
      <c r="AX10638" s="4"/>
      <c r="AY10638" s="4"/>
      <c r="AZ10638" s="4"/>
      <c r="BA10638" s="4"/>
      <c r="BB10638" s="4"/>
      <c r="BC10638" s="4"/>
      <c r="BD10638" s="4"/>
      <c r="BE10638" s="4"/>
      <c r="BF10638" s="4"/>
      <c r="BG10638" s="4"/>
      <c r="BH10638" s="4"/>
      <c r="BI10638" s="4"/>
      <c r="BJ10638" s="4"/>
      <c r="BK10638" s="4"/>
    </row>
    <row r="10639" spans="1:63" ht="12.75" x14ac:dyDescent="0.2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4"/>
      <c r="AX10639" s="4"/>
      <c r="AY10639" s="4"/>
      <c r="AZ10639" s="4"/>
      <c r="BA10639" s="4"/>
      <c r="BB10639" s="4"/>
      <c r="BC10639" s="4"/>
      <c r="BD10639" s="4"/>
      <c r="BE10639" s="4"/>
      <c r="BF10639" s="4"/>
      <c r="BG10639" s="4"/>
      <c r="BH10639" s="4"/>
      <c r="BI10639" s="4"/>
      <c r="BJ10639" s="4"/>
      <c r="BK10639" s="4"/>
    </row>
    <row r="10640" spans="1:63" ht="12.75" x14ac:dyDescent="0.2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4"/>
      <c r="AX10640" s="4"/>
      <c r="AY10640" s="4"/>
      <c r="AZ10640" s="4"/>
      <c r="BA10640" s="4"/>
      <c r="BB10640" s="4"/>
      <c r="BC10640" s="4"/>
      <c r="BD10640" s="4"/>
      <c r="BE10640" s="4"/>
      <c r="BF10640" s="4"/>
      <c r="BG10640" s="4"/>
      <c r="BH10640" s="4"/>
      <c r="BI10640" s="4"/>
      <c r="BJ10640" s="4"/>
      <c r="BK10640" s="4"/>
    </row>
    <row r="10641" spans="1:63" ht="12.75" x14ac:dyDescent="0.2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4"/>
      <c r="AX10641" s="4"/>
      <c r="AY10641" s="4"/>
      <c r="AZ10641" s="4"/>
      <c r="BA10641" s="4"/>
      <c r="BB10641" s="4"/>
      <c r="BC10641" s="4"/>
      <c r="BD10641" s="4"/>
      <c r="BE10641" s="4"/>
      <c r="BF10641" s="4"/>
      <c r="BG10641" s="4"/>
      <c r="BH10641" s="4"/>
      <c r="BI10641" s="4"/>
      <c r="BJ10641" s="4"/>
      <c r="BK10641" s="4"/>
    </row>
    <row r="10642" spans="1:63" ht="12.75" x14ac:dyDescent="0.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4"/>
      <c r="AX10642" s="4"/>
      <c r="AY10642" s="4"/>
      <c r="AZ10642" s="4"/>
      <c r="BA10642" s="4"/>
      <c r="BB10642" s="4"/>
      <c r="BC10642" s="4"/>
      <c r="BD10642" s="4"/>
      <c r="BE10642" s="4"/>
      <c r="BF10642" s="4"/>
      <c r="BG10642" s="4"/>
      <c r="BH10642" s="4"/>
      <c r="BI10642" s="4"/>
      <c r="BJ10642" s="4"/>
      <c r="BK10642" s="4"/>
    </row>
    <row r="10643" spans="1:63" ht="12.75" x14ac:dyDescent="0.2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4"/>
      <c r="AX10643" s="4"/>
      <c r="AY10643" s="4"/>
      <c r="AZ10643" s="4"/>
      <c r="BA10643" s="4"/>
      <c r="BB10643" s="4"/>
      <c r="BC10643" s="4"/>
      <c r="BD10643" s="4"/>
      <c r="BE10643" s="4"/>
      <c r="BF10643" s="4"/>
      <c r="BG10643" s="4"/>
      <c r="BH10643" s="4"/>
      <c r="BI10643" s="4"/>
      <c r="BJ10643" s="4"/>
      <c r="BK10643" s="4"/>
    </row>
    <row r="10644" spans="1:63" ht="12.75" x14ac:dyDescent="0.2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4"/>
      <c r="AX10644" s="4"/>
      <c r="AY10644" s="4"/>
      <c r="AZ10644" s="4"/>
      <c r="BA10644" s="4"/>
      <c r="BB10644" s="4"/>
      <c r="BC10644" s="4"/>
      <c r="BD10644" s="4"/>
      <c r="BE10644" s="4"/>
      <c r="BF10644" s="4"/>
      <c r="BG10644" s="4"/>
      <c r="BH10644" s="4"/>
      <c r="BI10644" s="4"/>
      <c r="BJ10644" s="4"/>
      <c r="BK10644" s="4"/>
    </row>
    <row r="10645" spans="1:63" ht="12.75" x14ac:dyDescent="0.2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4"/>
      <c r="AX10645" s="4"/>
      <c r="AY10645" s="4"/>
      <c r="AZ10645" s="4"/>
      <c r="BA10645" s="4"/>
      <c r="BB10645" s="4"/>
      <c r="BC10645" s="4"/>
      <c r="BD10645" s="4"/>
      <c r="BE10645" s="4"/>
      <c r="BF10645" s="4"/>
      <c r="BG10645" s="4"/>
      <c r="BH10645" s="4"/>
      <c r="BI10645" s="4"/>
      <c r="BJ10645" s="4"/>
      <c r="BK10645" s="4"/>
    </row>
    <row r="10646" spans="1:63" ht="12.75" x14ac:dyDescent="0.2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4"/>
      <c r="AX10646" s="4"/>
      <c r="AY10646" s="4"/>
      <c r="AZ10646" s="4"/>
      <c r="BA10646" s="4"/>
      <c r="BB10646" s="4"/>
      <c r="BC10646" s="4"/>
      <c r="BD10646" s="4"/>
      <c r="BE10646" s="4"/>
      <c r="BF10646" s="4"/>
      <c r="BG10646" s="4"/>
      <c r="BH10646" s="4"/>
      <c r="BI10646" s="4"/>
      <c r="BJ10646" s="4"/>
      <c r="BK10646" s="4"/>
    </row>
    <row r="10647" spans="1:63" ht="12.75" x14ac:dyDescent="0.2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4"/>
      <c r="AX10647" s="4"/>
      <c r="AY10647" s="4"/>
      <c r="AZ10647" s="4"/>
      <c r="BA10647" s="4"/>
      <c r="BB10647" s="4"/>
      <c r="BC10647" s="4"/>
      <c r="BD10647" s="4"/>
      <c r="BE10647" s="4"/>
      <c r="BF10647" s="4"/>
      <c r="BG10647" s="4"/>
      <c r="BH10647" s="4"/>
      <c r="BI10647" s="4"/>
      <c r="BJ10647" s="4"/>
      <c r="BK10647" s="4"/>
    </row>
    <row r="10648" spans="1:63" ht="12.75" x14ac:dyDescent="0.2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4"/>
      <c r="AX10648" s="4"/>
      <c r="AY10648" s="4"/>
      <c r="AZ10648" s="4"/>
      <c r="BA10648" s="4"/>
      <c r="BB10648" s="4"/>
      <c r="BC10648" s="4"/>
      <c r="BD10648" s="4"/>
      <c r="BE10648" s="4"/>
      <c r="BF10648" s="4"/>
      <c r="BG10648" s="4"/>
      <c r="BH10648" s="4"/>
      <c r="BI10648" s="4"/>
      <c r="BJ10648" s="4"/>
      <c r="BK10648" s="4"/>
    </row>
    <row r="10649" spans="1:63" ht="12.75" x14ac:dyDescent="0.2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4"/>
      <c r="AX10649" s="4"/>
      <c r="AY10649" s="4"/>
      <c r="AZ10649" s="4"/>
      <c r="BA10649" s="4"/>
      <c r="BB10649" s="4"/>
      <c r="BC10649" s="4"/>
      <c r="BD10649" s="4"/>
      <c r="BE10649" s="4"/>
      <c r="BF10649" s="4"/>
      <c r="BG10649" s="4"/>
      <c r="BH10649" s="4"/>
      <c r="BI10649" s="4"/>
      <c r="BJ10649" s="4"/>
      <c r="BK10649" s="4"/>
    </row>
    <row r="10650" spans="1:63" ht="12.75" x14ac:dyDescent="0.2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4"/>
      <c r="AX10650" s="4"/>
      <c r="AY10650" s="4"/>
      <c r="AZ10650" s="4"/>
      <c r="BA10650" s="4"/>
      <c r="BB10650" s="4"/>
      <c r="BC10650" s="4"/>
      <c r="BD10650" s="4"/>
      <c r="BE10650" s="4"/>
      <c r="BF10650" s="4"/>
      <c r="BG10650" s="4"/>
      <c r="BH10650" s="4"/>
      <c r="BI10650" s="4"/>
      <c r="BJ10650" s="4"/>
      <c r="BK10650" s="4"/>
    </row>
    <row r="10651" spans="1:63" ht="12.75" x14ac:dyDescent="0.2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4"/>
      <c r="AX10651" s="4"/>
      <c r="AY10651" s="4"/>
      <c r="AZ10651" s="4"/>
      <c r="BA10651" s="4"/>
      <c r="BB10651" s="4"/>
      <c r="BC10651" s="4"/>
      <c r="BD10651" s="4"/>
      <c r="BE10651" s="4"/>
      <c r="BF10651" s="4"/>
      <c r="BG10651" s="4"/>
      <c r="BH10651" s="4"/>
      <c r="BI10651" s="4"/>
      <c r="BJ10651" s="4"/>
      <c r="BK10651" s="4"/>
    </row>
    <row r="10652" spans="1:63" ht="12.75" x14ac:dyDescent="0.2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4"/>
      <c r="AX10652" s="4"/>
      <c r="AY10652" s="4"/>
      <c r="AZ10652" s="4"/>
      <c r="BA10652" s="4"/>
      <c r="BB10652" s="4"/>
      <c r="BC10652" s="4"/>
      <c r="BD10652" s="4"/>
      <c r="BE10652" s="4"/>
      <c r="BF10652" s="4"/>
      <c r="BG10652" s="4"/>
      <c r="BH10652" s="4"/>
      <c r="BI10652" s="4"/>
      <c r="BJ10652" s="4"/>
      <c r="BK10652" s="4"/>
    </row>
    <row r="10653" spans="1:63" ht="12.75" x14ac:dyDescent="0.2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4"/>
      <c r="AX10653" s="4"/>
      <c r="AY10653" s="4"/>
      <c r="AZ10653" s="4"/>
      <c r="BA10653" s="4"/>
      <c r="BB10653" s="4"/>
      <c r="BC10653" s="4"/>
      <c r="BD10653" s="4"/>
      <c r="BE10653" s="4"/>
      <c r="BF10653" s="4"/>
      <c r="BG10653" s="4"/>
      <c r="BH10653" s="4"/>
      <c r="BI10653" s="4"/>
      <c r="BJ10653" s="4"/>
      <c r="BK10653" s="4"/>
    </row>
    <row r="10654" spans="1:63" ht="12.75" x14ac:dyDescent="0.2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4"/>
      <c r="AX10654" s="4"/>
      <c r="AY10654" s="4"/>
      <c r="AZ10654" s="4"/>
      <c r="BA10654" s="4"/>
      <c r="BB10654" s="4"/>
      <c r="BC10654" s="4"/>
      <c r="BD10654" s="4"/>
      <c r="BE10654" s="4"/>
      <c r="BF10654" s="4"/>
      <c r="BG10654" s="4"/>
      <c r="BH10654" s="4"/>
      <c r="BI10654" s="4"/>
      <c r="BJ10654" s="4"/>
      <c r="BK10654" s="4"/>
    </row>
    <row r="10655" spans="1:63" ht="12.75" x14ac:dyDescent="0.2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4"/>
      <c r="AX10655" s="4"/>
      <c r="AY10655" s="4"/>
      <c r="AZ10655" s="4"/>
      <c r="BA10655" s="4"/>
      <c r="BB10655" s="4"/>
      <c r="BC10655" s="4"/>
      <c r="BD10655" s="4"/>
      <c r="BE10655" s="4"/>
      <c r="BF10655" s="4"/>
      <c r="BG10655" s="4"/>
      <c r="BH10655" s="4"/>
      <c r="BI10655" s="4"/>
      <c r="BJ10655" s="4"/>
      <c r="BK10655" s="4"/>
    </row>
    <row r="10656" spans="1:63" ht="12.75" x14ac:dyDescent="0.2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4"/>
      <c r="AX10656" s="4"/>
      <c r="AY10656" s="4"/>
      <c r="AZ10656" s="4"/>
      <c r="BA10656" s="4"/>
      <c r="BB10656" s="4"/>
      <c r="BC10656" s="4"/>
      <c r="BD10656" s="4"/>
      <c r="BE10656" s="4"/>
      <c r="BF10656" s="4"/>
      <c r="BG10656" s="4"/>
      <c r="BH10656" s="4"/>
      <c r="BI10656" s="4"/>
      <c r="BJ10656" s="4"/>
      <c r="BK10656" s="4"/>
    </row>
    <row r="10657" spans="1:63" ht="12.75" x14ac:dyDescent="0.2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4"/>
      <c r="AX10657" s="4"/>
      <c r="AY10657" s="4"/>
      <c r="AZ10657" s="4"/>
      <c r="BA10657" s="4"/>
      <c r="BB10657" s="4"/>
      <c r="BC10657" s="4"/>
      <c r="BD10657" s="4"/>
      <c r="BE10657" s="4"/>
      <c r="BF10657" s="4"/>
      <c r="BG10657" s="4"/>
      <c r="BH10657" s="4"/>
      <c r="BI10657" s="4"/>
      <c r="BJ10657" s="4"/>
      <c r="BK10657" s="4"/>
    </row>
    <row r="10658" spans="1:63" ht="12.75" x14ac:dyDescent="0.2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4"/>
      <c r="AX10658" s="4"/>
      <c r="AY10658" s="4"/>
      <c r="AZ10658" s="4"/>
      <c r="BA10658" s="4"/>
      <c r="BB10658" s="4"/>
      <c r="BC10658" s="4"/>
      <c r="BD10658" s="4"/>
      <c r="BE10658" s="4"/>
      <c r="BF10658" s="4"/>
      <c r="BG10658" s="4"/>
      <c r="BH10658" s="4"/>
      <c r="BI10658" s="4"/>
      <c r="BJ10658" s="4"/>
      <c r="BK10658" s="4"/>
    </row>
    <row r="10659" spans="1:63" ht="12.75" x14ac:dyDescent="0.2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4"/>
      <c r="AX10659" s="4"/>
      <c r="AY10659" s="4"/>
      <c r="AZ10659" s="4"/>
      <c r="BA10659" s="4"/>
      <c r="BB10659" s="4"/>
      <c r="BC10659" s="4"/>
      <c r="BD10659" s="4"/>
      <c r="BE10659" s="4"/>
      <c r="BF10659" s="4"/>
      <c r="BG10659" s="4"/>
      <c r="BH10659" s="4"/>
      <c r="BI10659" s="4"/>
      <c r="BJ10659" s="4"/>
      <c r="BK10659" s="4"/>
    </row>
    <row r="10660" spans="1:63" ht="12.75" x14ac:dyDescent="0.2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4"/>
      <c r="AX10660" s="4"/>
      <c r="AY10660" s="4"/>
      <c r="AZ10660" s="4"/>
      <c r="BA10660" s="4"/>
      <c r="BB10660" s="4"/>
      <c r="BC10660" s="4"/>
      <c r="BD10660" s="4"/>
      <c r="BE10660" s="4"/>
      <c r="BF10660" s="4"/>
      <c r="BG10660" s="4"/>
      <c r="BH10660" s="4"/>
      <c r="BI10660" s="4"/>
      <c r="BJ10660" s="4"/>
      <c r="BK10660" s="4"/>
    </row>
    <row r="10661" spans="1:63" ht="12.75" x14ac:dyDescent="0.2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4"/>
      <c r="AX10661" s="4"/>
      <c r="AY10661" s="4"/>
      <c r="AZ10661" s="4"/>
      <c r="BA10661" s="4"/>
      <c r="BB10661" s="4"/>
      <c r="BC10661" s="4"/>
      <c r="BD10661" s="4"/>
      <c r="BE10661" s="4"/>
      <c r="BF10661" s="4"/>
      <c r="BG10661" s="4"/>
      <c r="BH10661" s="4"/>
      <c r="BI10661" s="4"/>
      <c r="BJ10661" s="4"/>
      <c r="BK10661" s="4"/>
    </row>
    <row r="10662" spans="1:63" ht="12.75" x14ac:dyDescent="0.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4"/>
      <c r="AX10662" s="4"/>
      <c r="AY10662" s="4"/>
      <c r="AZ10662" s="4"/>
      <c r="BA10662" s="4"/>
      <c r="BB10662" s="4"/>
      <c r="BC10662" s="4"/>
      <c r="BD10662" s="4"/>
      <c r="BE10662" s="4"/>
      <c r="BF10662" s="4"/>
      <c r="BG10662" s="4"/>
      <c r="BH10662" s="4"/>
      <c r="BI10662" s="4"/>
      <c r="BJ10662" s="4"/>
      <c r="BK10662" s="4"/>
    </row>
    <row r="10663" spans="1:63" ht="12.75" x14ac:dyDescent="0.2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4"/>
      <c r="AX10663" s="4"/>
      <c r="AY10663" s="4"/>
      <c r="AZ10663" s="4"/>
      <c r="BA10663" s="4"/>
      <c r="BB10663" s="4"/>
      <c r="BC10663" s="4"/>
      <c r="BD10663" s="4"/>
      <c r="BE10663" s="4"/>
      <c r="BF10663" s="4"/>
      <c r="BG10663" s="4"/>
      <c r="BH10663" s="4"/>
      <c r="BI10663" s="4"/>
      <c r="BJ10663" s="4"/>
      <c r="BK10663" s="4"/>
    </row>
    <row r="10664" spans="1:63" ht="12.75" x14ac:dyDescent="0.2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4"/>
      <c r="AX10664" s="4"/>
      <c r="AY10664" s="4"/>
      <c r="AZ10664" s="4"/>
      <c r="BA10664" s="4"/>
      <c r="BB10664" s="4"/>
      <c r="BC10664" s="4"/>
      <c r="BD10664" s="4"/>
      <c r="BE10664" s="4"/>
      <c r="BF10664" s="4"/>
      <c r="BG10664" s="4"/>
      <c r="BH10664" s="4"/>
      <c r="BI10664" s="4"/>
      <c r="BJ10664" s="4"/>
      <c r="BK10664" s="4"/>
    </row>
    <row r="10665" spans="1:63" ht="12.75" x14ac:dyDescent="0.2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4"/>
      <c r="AX10665" s="4"/>
      <c r="AY10665" s="4"/>
      <c r="AZ10665" s="4"/>
      <c r="BA10665" s="4"/>
      <c r="BB10665" s="4"/>
      <c r="BC10665" s="4"/>
      <c r="BD10665" s="4"/>
      <c r="BE10665" s="4"/>
      <c r="BF10665" s="4"/>
      <c r="BG10665" s="4"/>
      <c r="BH10665" s="4"/>
      <c r="BI10665" s="4"/>
      <c r="BJ10665" s="4"/>
      <c r="BK10665" s="4"/>
    </row>
    <row r="10666" spans="1:63" ht="12.75" x14ac:dyDescent="0.2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4"/>
      <c r="AX10666" s="4"/>
      <c r="AY10666" s="4"/>
      <c r="AZ10666" s="4"/>
      <c r="BA10666" s="4"/>
      <c r="BB10666" s="4"/>
      <c r="BC10666" s="4"/>
      <c r="BD10666" s="4"/>
      <c r="BE10666" s="4"/>
      <c r="BF10666" s="4"/>
      <c r="BG10666" s="4"/>
      <c r="BH10666" s="4"/>
      <c r="BI10666" s="4"/>
      <c r="BJ10666" s="4"/>
      <c r="BK10666" s="4"/>
    </row>
    <row r="10667" spans="1:63" ht="12.75" x14ac:dyDescent="0.2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4"/>
      <c r="AX10667" s="4"/>
      <c r="AY10667" s="4"/>
      <c r="AZ10667" s="4"/>
      <c r="BA10667" s="4"/>
      <c r="BB10667" s="4"/>
      <c r="BC10667" s="4"/>
      <c r="BD10667" s="4"/>
      <c r="BE10667" s="4"/>
      <c r="BF10667" s="4"/>
      <c r="BG10667" s="4"/>
      <c r="BH10667" s="4"/>
      <c r="BI10667" s="4"/>
      <c r="BJ10667" s="4"/>
      <c r="BK10667" s="4"/>
    </row>
    <row r="10668" spans="1:63" ht="12.75" x14ac:dyDescent="0.2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4"/>
      <c r="AX10668" s="4"/>
      <c r="AY10668" s="4"/>
      <c r="AZ10668" s="4"/>
      <c r="BA10668" s="4"/>
      <c r="BB10668" s="4"/>
      <c r="BC10668" s="4"/>
      <c r="BD10668" s="4"/>
      <c r="BE10668" s="4"/>
      <c r="BF10668" s="4"/>
      <c r="BG10668" s="4"/>
      <c r="BH10668" s="4"/>
      <c r="BI10668" s="4"/>
      <c r="BJ10668" s="4"/>
      <c r="BK10668" s="4"/>
    </row>
    <row r="10669" spans="1:63" ht="12.75" x14ac:dyDescent="0.2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4"/>
      <c r="AX10669" s="4"/>
      <c r="AY10669" s="4"/>
      <c r="AZ10669" s="4"/>
      <c r="BA10669" s="4"/>
      <c r="BB10669" s="4"/>
      <c r="BC10669" s="4"/>
      <c r="BD10669" s="4"/>
      <c r="BE10669" s="4"/>
      <c r="BF10669" s="4"/>
      <c r="BG10669" s="4"/>
      <c r="BH10669" s="4"/>
      <c r="BI10669" s="4"/>
      <c r="BJ10669" s="4"/>
      <c r="BK10669" s="4"/>
    </row>
    <row r="10670" spans="1:63" ht="12.75" x14ac:dyDescent="0.2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4"/>
      <c r="AX10670" s="4"/>
      <c r="AY10670" s="4"/>
      <c r="AZ10670" s="4"/>
      <c r="BA10670" s="4"/>
      <c r="BB10670" s="4"/>
      <c r="BC10670" s="4"/>
      <c r="BD10670" s="4"/>
      <c r="BE10670" s="4"/>
      <c r="BF10670" s="4"/>
      <c r="BG10670" s="4"/>
      <c r="BH10670" s="4"/>
      <c r="BI10670" s="4"/>
      <c r="BJ10670" s="4"/>
      <c r="BK10670" s="4"/>
    </row>
    <row r="10671" spans="1:63" ht="12.75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4"/>
      <c r="AX10671" s="4"/>
      <c r="AY10671" s="4"/>
      <c r="AZ10671" s="4"/>
      <c r="BA10671" s="4"/>
      <c r="BB10671" s="4"/>
      <c r="BC10671" s="4"/>
      <c r="BD10671" s="4"/>
      <c r="BE10671" s="4"/>
      <c r="BF10671" s="4"/>
      <c r="BG10671" s="4"/>
      <c r="BH10671" s="4"/>
      <c r="BI10671" s="4"/>
      <c r="BJ10671" s="4"/>
      <c r="BK10671" s="4"/>
    </row>
    <row r="10672" spans="1:63" ht="12.75" x14ac:dyDescent="0.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4"/>
      <c r="AX10672" s="4"/>
      <c r="AY10672" s="4"/>
      <c r="AZ10672" s="4"/>
      <c r="BA10672" s="4"/>
      <c r="BB10672" s="4"/>
      <c r="BC10672" s="4"/>
      <c r="BD10672" s="4"/>
      <c r="BE10672" s="4"/>
      <c r="BF10672" s="4"/>
      <c r="BG10672" s="4"/>
      <c r="BH10672" s="4"/>
      <c r="BI10672" s="4"/>
      <c r="BJ10672" s="4"/>
      <c r="BK10672" s="4"/>
    </row>
    <row r="10673" spans="1:63" ht="12.75" x14ac:dyDescent="0.2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4"/>
      <c r="AX10673" s="4"/>
      <c r="AY10673" s="4"/>
      <c r="AZ10673" s="4"/>
      <c r="BA10673" s="4"/>
      <c r="BB10673" s="4"/>
      <c r="BC10673" s="4"/>
      <c r="BD10673" s="4"/>
      <c r="BE10673" s="4"/>
      <c r="BF10673" s="4"/>
      <c r="BG10673" s="4"/>
      <c r="BH10673" s="4"/>
      <c r="BI10673" s="4"/>
      <c r="BJ10673" s="4"/>
      <c r="BK10673" s="4"/>
    </row>
    <row r="10674" spans="1:63" ht="12.75" x14ac:dyDescent="0.2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4"/>
      <c r="AX10674" s="4"/>
      <c r="AY10674" s="4"/>
      <c r="AZ10674" s="4"/>
      <c r="BA10674" s="4"/>
      <c r="BB10674" s="4"/>
      <c r="BC10674" s="4"/>
      <c r="BD10674" s="4"/>
      <c r="BE10674" s="4"/>
      <c r="BF10674" s="4"/>
      <c r="BG10674" s="4"/>
      <c r="BH10674" s="4"/>
      <c r="BI10674" s="4"/>
      <c r="BJ10674" s="4"/>
      <c r="BK10674" s="4"/>
    </row>
    <row r="10675" spans="1:63" ht="12.75" x14ac:dyDescent="0.2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4"/>
      <c r="AX10675" s="4"/>
      <c r="AY10675" s="4"/>
      <c r="AZ10675" s="4"/>
      <c r="BA10675" s="4"/>
      <c r="BB10675" s="4"/>
      <c r="BC10675" s="4"/>
      <c r="BD10675" s="4"/>
      <c r="BE10675" s="4"/>
      <c r="BF10675" s="4"/>
      <c r="BG10675" s="4"/>
      <c r="BH10675" s="4"/>
      <c r="BI10675" s="4"/>
      <c r="BJ10675" s="4"/>
      <c r="BK10675" s="4"/>
    </row>
    <row r="10676" spans="1:63" ht="12.75" x14ac:dyDescent="0.2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4"/>
      <c r="AX10676" s="4"/>
      <c r="AY10676" s="4"/>
      <c r="AZ10676" s="4"/>
      <c r="BA10676" s="4"/>
      <c r="BB10676" s="4"/>
      <c r="BC10676" s="4"/>
      <c r="BD10676" s="4"/>
      <c r="BE10676" s="4"/>
      <c r="BF10676" s="4"/>
      <c r="BG10676" s="4"/>
      <c r="BH10676" s="4"/>
      <c r="BI10676" s="4"/>
      <c r="BJ10676" s="4"/>
      <c r="BK10676" s="4"/>
    </row>
    <row r="10677" spans="1:63" ht="12.75" x14ac:dyDescent="0.2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4"/>
      <c r="AX10677" s="4"/>
      <c r="AY10677" s="4"/>
      <c r="AZ10677" s="4"/>
      <c r="BA10677" s="4"/>
      <c r="BB10677" s="4"/>
      <c r="BC10677" s="4"/>
      <c r="BD10677" s="4"/>
      <c r="BE10677" s="4"/>
      <c r="BF10677" s="4"/>
      <c r="BG10677" s="4"/>
      <c r="BH10677" s="4"/>
      <c r="BI10677" s="4"/>
      <c r="BJ10677" s="4"/>
      <c r="BK10677" s="4"/>
    </row>
    <row r="10678" spans="1:63" ht="12.75" x14ac:dyDescent="0.2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4"/>
      <c r="AX10678" s="4"/>
      <c r="AY10678" s="4"/>
      <c r="AZ10678" s="4"/>
      <c r="BA10678" s="4"/>
      <c r="BB10678" s="4"/>
      <c r="BC10678" s="4"/>
      <c r="BD10678" s="4"/>
      <c r="BE10678" s="4"/>
      <c r="BF10678" s="4"/>
      <c r="BG10678" s="4"/>
      <c r="BH10678" s="4"/>
      <c r="BI10678" s="4"/>
      <c r="BJ10678" s="4"/>
      <c r="BK10678" s="4"/>
    </row>
    <row r="10679" spans="1:63" ht="12.75" x14ac:dyDescent="0.2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4"/>
      <c r="AX10679" s="4"/>
      <c r="AY10679" s="4"/>
      <c r="AZ10679" s="4"/>
      <c r="BA10679" s="4"/>
      <c r="BB10679" s="4"/>
      <c r="BC10679" s="4"/>
      <c r="BD10679" s="4"/>
      <c r="BE10679" s="4"/>
      <c r="BF10679" s="4"/>
      <c r="BG10679" s="4"/>
      <c r="BH10679" s="4"/>
      <c r="BI10679" s="4"/>
      <c r="BJ10679" s="4"/>
      <c r="BK10679" s="4"/>
    </row>
    <row r="10680" spans="1:63" ht="12.75" x14ac:dyDescent="0.2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4"/>
      <c r="AX10680" s="4"/>
      <c r="AY10680" s="4"/>
      <c r="AZ10680" s="4"/>
      <c r="BA10680" s="4"/>
      <c r="BB10680" s="4"/>
      <c r="BC10680" s="4"/>
      <c r="BD10680" s="4"/>
      <c r="BE10680" s="4"/>
      <c r="BF10680" s="4"/>
      <c r="BG10680" s="4"/>
      <c r="BH10680" s="4"/>
      <c r="BI10680" s="4"/>
      <c r="BJ10680" s="4"/>
      <c r="BK10680" s="4"/>
    </row>
    <row r="10681" spans="1:63" ht="12.75" x14ac:dyDescent="0.2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4"/>
      <c r="AX10681" s="4"/>
      <c r="AY10681" s="4"/>
      <c r="AZ10681" s="4"/>
      <c r="BA10681" s="4"/>
      <c r="BB10681" s="4"/>
      <c r="BC10681" s="4"/>
      <c r="BD10681" s="4"/>
      <c r="BE10681" s="4"/>
      <c r="BF10681" s="4"/>
      <c r="BG10681" s="4"/>
      <c r="BH10681" s="4"/>
      <c r="BI10681" s="4"/>
      <c r="BJ10681" s="4"/>
      <c r="BK10681" s="4"/>
    </row>
    <row r="10682" spans="1:63" ht="12.75" x14ac:dyDescent="0.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4"/>
      <c r="AX10682" s="4"/>
      <c r="AY10682" s="4"/>
      <c r="AZ10682" s="4"/>
      <c r="BA10682" s="4"/>
      <c r="BB10682" s="4"/>
      <c r="BC10682" s="4"/>
      <c r="BD10682" s="4"/>
      <c r="BE10682" s="4"/>
      <c r="BF10682" s="4"/>
      <c r="BG10682" s="4"/>
      <c r="BH10682" s="4"/>
      <c r="BI10682" s="4"/>
      <c r="BJ10682" s="4"/>
      <c r="BK10682" s="4"/>
    </row>
    <row r="10683" spans="1:63" ht="12.75" x14ac:dyDescent="0.2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4"/>
      <c r="AX10683" s="4"/>
      <c r="AY10683" s="4"/>
      <c r="AZ10683" s="4"/>
      <c r="BA10683" s="4"/>
      <c r="BB10683" s="4"/>
      <c r="BC10683" s="4"/>
      <c r="BD10683" s="4"/>
      <c r="BE10683" s="4"/>
      <c r="BF10683" s="4"/>
      <c r="BG10683" s="4"/>
      <c r="BH10683" s="4"/>
      <c r="BI10683" s="4"/>
      <c r="BJ10683" s="4"/>
      <c r="BK10683" s="4"/>
    </row>
    <row r="10684" spans="1:63" ht="12.75" x14ac:dyDescent="0.2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4"/>
      <c r="AX10684" s="4"/>
      <c r="AY10684" s="4"/>
      <c r="AZ10684" s="4"/>
      <c r="BA10684" s="4"/>
      <c r="BB10684" s="4"/>
      <c r="BC10684" s="4"/>
      <c r="BD10684" s="4"/>
      <c r="BE10684" s="4"/>
      <c r="BF10684" s="4"/>
      <c r="BG10684" s="4"/>
      <c r="BH10684" s="4"/>
      <c r="BI10684" s="4"/>
      <c r="BJ10684" s="4"/>
      <c r="BK10684" s="4"/>
    </row>
    <row r="10685" spans="1:63" ht="12.75" x14ac:dyDescent="0.2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4"/>
      <c r="AX10685" s="4"/>
      <c r="AY10685" s="4"/>
      <c r="AZ10685" s="4"/>
      <c r="BA10685" s="4"/>
      <c r="BB10685" s="4"/>
      <c r="BC10685" s="4"/>
      <c r="BD10685" s="4"/>
      <c r="BE10685" s="4"/>
      <c r="BF10685" s="4"/>
      <c r="BG10685" s="4"/>
      <c r="BH10685" s="4"/>
      <c r="BI10685" s="4"/>
      <c r="BJ10685" s="4"/>
      <c r="BK10685" s="4"/>
    </row>
    <row r="10686" spans="1:63" ht="12.75" x14ac:dyDescent="0.2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4"/>
      <c r="AX10686" s="4"/>
      <c r="AY10686" s="4"/>
      <c r="AZ10686" s="4"/>
      <c r="BA10686" s="4"/>
      <c r="BB10686" s="4"/>
      <c r="BC10686" s="4"/>
      <c r="BD10686" s="4"/>
      <c r="BE10686" s="4"/>
      <c r="BF10686" s="4"/>
      <c r="BG10686" s="4"/>
      <c r="BH10686" s="4"/>
      <c r="BI10686" s="4"/>
      <c r="BJ10686" s="4"/>
      <c r="BK10686" s="4"/>
    </row>
    <row r="10687" spans="1:63" ht="12.75" x14ac:dyDescent="0.2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4"/>
      <c r="AX10687" s="4"/>
      <c r="AY10687" s="4"/>
      <c r="AZ10687" s="4"/>
      <c r="BA10687" s="4"/>
      <c r="BB10687" s="4"/>
      <c r="BC10687" s="4"/>
      <c r="BD10687" s="4"/>
      <c r="BE10687" s="4"/>
      <c r="BF10687" s="4"/>
      <c r="BG10687" s="4"/>
      <c r="BH10687" s="4"/>
      <c r="BI10687" s="4"/>
      <c r="BJ10687" s="4"/>
      <c r="BK10687" s="4"/>
    </row>
    <row r="10688" spans="1:63" ht="12.75" x14ac:dyDescent="0.2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4"/>
      <c r="AX10688" s="4"/>
      <c r="AY10688" s="4"/>
      <c r="AZ10688" s="4"/>
      <c r="BA10688" s="4"/>
      <c r="BB10688" s="4"/>
      <c r="BC10688" s="4"/>
      <c r="BD10688" s="4"/>
      <c r="BE10688" s="4"/>
      <c r="BF10688" s="4"/>
      <c r="BG10688" s="4"/>
      <c r="BH10688" s="4"/>
      <c r="BI10688" s="4"/>
      <c r="BJ10688" s="4"/>
      <c r="BK10688" s="4"/>
    </row>
    <row r="10689" spans="1:63" ht="12.75" x14ac:dyDescent="0.2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4"/>
      <c r="AX10689" s="4"/>
      <c r="AY10689" s="4"/>
      <c r="AZ10689" s="4"/>
      <c r="BA10689" s="4"/>
      <c r="BB10689" s="4"/>
      <c r="BC10689" s="4"/>
      <c r="BD10689" s="4"/>
      <c r="BE10689" s="4"/>
      <c r="BF10689" s="4"/>
      <c r="BG10689" s="4"/>
      <c r="BH10689" s="4"/>
      <c r="BI10689" s="4"/>
      <c r="BJ10689" s="4"/>
      <c r="BK10689" s="4"/>
    </row>
    <row r="10690" spans="1:63" ht="12.75" x14ac:dyDescent="0.2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4"/>
      <c r="AX10690" s="4"/>
      <c r="AY10690" s="4"/>
      <c r="AZ10690" s="4"/>
      <c r="BA10690" s="4"/>
      <c r="BB10690" s="4"/>
      <c r="BC10690" s="4"/>
      <c r="BD10690" s="4"/>
      <c r="BE10690" s="4"/>
      <c r="BF10690" s="4"/>
      <c r="BG10690" s="4"/>
      <c r="BH10690" s="4"/>
      <c r="BI10690" s="4"/>
      <c r="BJ10690" s="4"/>
      <c r="BK10690" s="4"/>
    </row>
    <row r="10691" spans="1:63" ht="12.75" x14ac:dyDescent="0.2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4"/>
      <c r="AX10691" s="4"/>
      <c r="AY10691" s="4"/>
      <c r="AZ10691" s="4"/>
      <c r="BA10691" s="4"/>
      <c r="BB10691" s="4"/>
      <c r="BC10691" s="4"/>
      <c r="BD10691" s="4"/>
      <c r="BE10691" s="4"/>
      <c r="BF10691" s="4"/>
      <c r="BG10691" s="4"/>
      <c r="BH10691" s="4"/>
      <c r="BI10691" s="4"/>
      <c r="BJ10691" s="4"/>
      <c r="BK10691" s="4"/>
    </row>
    <row r="10692" spans="1:63" ht="12.75" x14ac:dyDescent="0.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4"/>
      <c r="AX10692" s="4"/>
      <c r="AY10692" s="4"/>
      <c r="AZ10692" s="4"/>
      <c r="BA10692" s="4"/>
      <c r="BB10692" s="4"/>
      <c r="BC10692" s="4"/>
      <c r="BD10692" s="4"/>
      <c r="BE10692" s="4"/>
      <c r="BF10692" s="4"/>
      <c r="BG10692" s="4"/>
      <c r="BH10692" s="4"/>
      <c r="BI10692" s="4"/>
      <c r="BJ10692" s="4"/>
      <c r="BK10692" s="4"/>
    </row>
    <row r="10693" spans="1:63" ht="12.75" x14ac:dyDescent="0.2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4"/>
      <c r="AX10693" s="4"/>
      <c r="AY10693" s="4"/>
      <c r="AZ10693" s="4"/>
      <c r="BA10693" s="4"/>
      <c r="BB10693" s="4"/>
      <c r="BC10693" s="4"/>
      <c r="BD10693" s="4"/>
      <c r="BE10693" s="4"/>
      <c r="BF10693" s="4"/>
      <c r="BG10693" s="4"/>
      <c r="BH10693" s="4"/>
      <c r="BI10693" s="4"/>
      <c r="BJ10693" s="4"/>
      <c r="BK10693" s="4"/>
    </row>
    <row r="10694" spans="1:63" ht="12.75" x14ac:dyDescent="0.2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4"/>
      <c r="AX10694" s="4"/>
      <c r="AY10694" s="4"/>
      <c r="AZ10694" s="4"/>
      <c r="BA10694" s="4"/>
      <c r="BB10694" s="4"/>
      <c r="BC10694" s="4"/>
      <c r="BD10694" s="4"/>
      <c r="BE10694" s="4"/>
      <c r="BF10694" s="4"/>
      <c r="BG10694" s="4"/>
      <c r="BH10694" s="4"/>
      <c r="BI10694" s="4"/>
      <c r="BJ10694" s="4"/>
      <c r="BK10694" s="4"/>
    </row>
    <row r="10695" spans="1:63" ht="12.75" x14ac:dyDescent="0.2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4"/>
      <c r="AX10695" s="4"/>
      <c r="AY10695" s="4"/>
      <c r="AZ10695" s="4"/>
      <c r="BA10695" s="4"/>
      <c r="BB10695" s="4"/>
      <c r="BC10695" s="4"/>
      <c r="BD10695" s="4"/>
      <c r="BE10695" s="4"/>
      <c r="BF10695" s="4"/>
      <c r="BG10695" s="4"/>
      <c r="BH10695" s="4"/>
      <c r="BI10695" s="4"/>
      <c r="BJ10695" s="4"/>
      <c r="BK10695" s="4"/>
    </row>
    <row r="10696" spans="1:63" ht="12.75" x14ac:dyDescent="0.2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4"/>
      <c r="AX10696" s="4"/>
      <c r="AY10696" s="4"/>
      <c r="AZ10696" s="4"/>
      <c r="BA10696" s="4"/>
      <c r="BB10696" s="4"/>
      <c r="BC10696" s="4"/>
      <c r="BD10696" s="4"/>
      <c r="BE10696" s="4"/>
      <c r="BF10696" s="4"/>
      <c r="BG10696" s="4"/>
      <c r="BH10696" s="4"/>
      <c r="BI10696" s="4"/>
      <c r="BJ10696" s="4"/>
      <c r="BK10696" s="4"/>
    </row>
    <row r="10697" spans="1:63" ht="12.75" x14ac:dyDescent="0.2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4"/>
      <c r="AX10697" s="4"/>
      <c r="AY10697" s="4"/>
      <c r="AZ10697" s="4"/>
      <c r="BA10697" s="4"/>
      <c r="BB10697" s="4"/>
      <c r="BC10697" s="4"/>
      <c r="BD10697" s="4"/>
      <c r="BE10697" s="4"/>
      <c r="BF10697" s="4"/>
      <c r="BG10697" s="4"/>
      <c r="BH10697" s="4"/>
      <c r="BI10697" s="4"/>
      <c r="BJ10697" s="4"/>
      <c r="BK10697" s="4"/>
    </row>
    <row r="10698" spans="1:63" ht="12.75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4"/>
      <c r="AX10698" s="4"/>
      <c r="AY10698" s="4"/>
      <c r="AZ10698" s="4"/>
      <c r="BA10698" s="4"/>
      <c r="BB10698" s="4"/>
      <c r="BC10698" s="4"/>
      <c r="BD10698" s="4"/>
      <c r="BE10698" s="4"/>
      <c r="BF10698" s="4"/>
      <c r="BG10698" s="4"/>
      <c r="BH10698" s="4"/>
      <c r="BI10698" s="4"/>
      <c r="BJ10698" s="4"/>
      <c r="BK10698" s="4"/>
    </row>
    <row r="10699" spans="1:63" ht="12.75" x14ac:dyDescent="0.2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4"/>
      <c r="AX10699" s="4"/>
      <c r="AY10699" s="4"/>
      <c r="AZ10699" s="4"/>
      <c r="BA10699" s="4"/>
      <c r="BB10699" s="4"/>
      <c r="BC10699" s="4"/>
      <c r="BD10699" s="4"/>
      <c r="BE10699" s="4"/>
      <c r="BF10699" s="4"/>
      <c r="BG10699" s="4"/>
      <c r="BH10699" s="4"/>
      <c r="BI10699" s="4"/>
      <c r="BJ10699" s="4"/>
      <c r="BK10699" s="4"/>
    </row>
    <row r="10700" spans="1:63" ht="12.75" x14ac:dyDescent="0.2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4"/>
      <c r="AX10700" s="4"/>
      <c r="AY10700" s="4"/>
      <c r="AZ10700" s="4"/>
      <c r="BA10700" s="4"/>
      <c r="BB10700" s="4"/>
      <c r="BC10700" s="4"/>
      <c r="BD10700" s="4"/>
      <c r="BE10700" s="4"/>
      <c r="BF10700" s="4"/>
      <c r="BG10700" s="4"/>
      <c r="BH10700" s="4"/>
      <c r="BI10700" s="4"/>
      <c r="BJ10700" s="4"/>
      <c r="BK10700" s="4"/>
    </row>
    <row r="10701" spans="1:63" ht="12.75" x14ac:dyDescent="0.2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4"/>
      <c r="AX10701" s="4"/>
      <c r="AY10701" s="4"/>
      <c r="AZ10701" s="4"/>
      <c r="BA10701" s="4"/>
      <c r="BB10701" s="4"/>
      <c r="BC10701" s="4"/>
      <c r="BD10701" s="4"/>
      <c r="BE10701" s="4"/>
      <c r="BF10701" s="4"/>
      <c r="BG10701" s="4"/>
      <c r="BH10701" s="4"/>
      <c r="BI10701" s="4"/>
      <c r="BJ10701" s="4"/>
      <c r="BK10701" s="4"/>
    </row>
    <row r="10702" spans="1:63" ht="12.75" x14ac:dyDescent="0.2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4"/>
      <c r="AX10702" s="4"/>
      <c r="AY10702" s="4"/>
      <c r="AZ10702" s="4"/>
      <c r="BA10702" s="4"/>
      <c r="BB10702" s="4"/>
      <c r="BC10702" s="4"/>
      <c r="BD10702" s="4"/>
      <c r="BE10702" s="4"/>
      <c r="BF10702" s="4"/>
      <c r="BG10702" s="4"/>
      <c r="BH10702" s="4"/>
      <c r="BI10702" s="4"/>
      <c r="BJ10702" s="4"/>
      <c r="BK10702" s="4"/>
    </row>
    <row r="10703" spans="1:63" ht="12.75" x14ac:dyDescent="0.2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4"/>
      <c r="AX10703" s="4"/>
      <c r="AY10703" s="4"/>
      <c r="AZ10703" s="4"/>
      <c r="BA10703" s="4"/>
      <c r="BB10703" s="4"/>
      <c r="BC10703" s="4"/>
      <c r="BD10703" s="4"/>
      <c r="BE10703" s="4"/>
      <c r="BF10703" s="4"/>
      <c r="BG10703" s="4"/>
      <c r="BH10703" s="4"/>
      <c r="BI10703" s="4"/>
      <c r="BJ10703" s="4"/>
      <c r="BK10703" s="4"/>
    </row>
    <row r="10704" spans="1:63" ht="12.75" x14ac:dyDescent="0.2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4"/>
      <c r="AX10704" s="4"/>
      <c r="AY10704" s="4"/>
      <c r="AZ10704" s="4"/>
      <c r="BA10704" s="4"/>
      <c r="BB10704" s="4"/>
      <c r="BC10704" s="4"/>
      <c r="BD10704" s="4"/>
      <c r="BE10704" s="4"/>
      <c r="BF10704" s="4"/>
      <c r="BG10704" s="4"/>
      <c r="BH10704" s="4"/>
      <c r="BI10704" s="4"/>
      <c r="BJ10704" s="4"/>
      <c r="BK10704" s="4"/>
    </row>
    <row r="10705" spans="1:63" ht="12.75" x14ac:dyDescent="0.2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4"/>
      <c r="AX10705" s="4"/>
      <c r="AY10705" s="4"/>
      <c r="AZ10705" s="4"/>
      <c r="BA10705" s="4"/>
      <c r="BB10705" s="4"/>
      <c r="BC10705" s="4"/>
      <c r="BD10705" s="4"/>
      <c r="BE10705" s="4"/>
      <c r="BF10705" s="4"/>
      <c r="BG10705" s="4"/>
      <c r="BH10705" s="4"/>
      <c r="BI10705" s="4"/>
      <c r="BJ10705" s="4"/>
      <c r="BK10705" s="4"/>
    </row>
    <row r="10706" spans="1:63" ht="12.75" x14ac:dyDescent="0.2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4"/>
      <c r="AX10706" s="4"/>
      <c r="AY10706" s="4"/>
      <c r="AZ10706" s="4"/>
      <c r="BA10706" s="4"/>
      <c r="BB10706" s="4"/>
      <c r="BC10706" s="4"/>
      <c r="BD10706" s="4"/>
      <c r="BE10706" s="4"/>
      <c r="BF10706" s="4"/>
      <c r="BG10706" s="4"/>
      <c r="BH10706" s="4"/>
      <c r="BI10706" s="4"/>
      <c r="BJ10706" s="4"/>
      <c r="BK10706" s="4"/>
    </row>
    <row r="10707" spans="1:63" ht="12.75" x14ac:dyDescent="0.2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4"/>
      <c r="AX10707" s="4"/>
      <c r="AY10707" s="4"/>
      <c r="AZ10707" s="4"/>
      <c r="BA10707" s="4"/>
      <c r="BB10707" s="4"/>
      <c r="BC10707" s="4"/>
      <c r="BD10707" s="4"/>
      <c r="BE10707" s="4"/>
      <c r="BF10707" s="4"/>
      <c r="BG10707" s="4"/>
      <c r="BH10707" s="4"/>
      <c r="BI10707" s="4"/>
      <c r="BJ10707" s="4"/>
      <c r="BK10707" s="4"/>
    </row>
    <row r="10708" spans="1:63" ht="12.75" x14ac:dyDescent="0.2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4"/>
      <c r="AX10708" s="4"/>
      <c r="AY10708" s="4"/>
      <c r="AZ10708" s="4"/>
      <c r="BA10708" s="4"/>
      <c r="BB10708" s="4"/>
      <c r="BC10708" s="4"/>
      <c r="BD10708" s="4"/>
      <c r="BE10708" s="4"/>
      <c r="BF10708" s="4"/>
      <c r="BG10708" s="4"/>
      <c r="BH10708" s="4"/>
      <c r="BI10708" s="4"/>
      <c r="BJ10708" s="4"/>
      <c r="BK10708" s="4"/>
    </row>
    <row r="10709" spans="1:63" ht="12.75" x14ac:dyDescent="0.2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4"/>
      <c r="AX10709" s="4"/>
      <c r="AY10709" s="4"/>
      <c r="AZ10709" s="4"/>
      <c r="BA10709" s="4"/>
      <c r="BB10709" s="4"/>
      <c r="BC10709" s="4"/>
      <c r="BD10709" s="4"/>
      <c r="BE10709" s="4"/>
      <c r="BF10709" s="4"/>
      <c r="BG10709" s="4"/>
      <c r="BH10709" s="4"/>
      <c r="BI10709" s="4"/>
      <c r="BJ10709" s="4"/>
      <c r="BK10709" s="4"/>
    </row>
    <row r="10710" spans="1:63" ht="12.75" x14ac:dyDescent="0.2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4"/>
      <c r="AX10710" s="4"/>
      <c r="AY10710" s="4"/>
      <c r="AZ10710" s="4"/>
      <c r="BA10710" s="4"/>
      <c r="BB10710" s="4"/>
      <c r="BC10710" s="4"/>
      <c r="BD10710" s="4"/>
      <c r="BE10710" s="4"/>
      <c r="BF10710" s="4"/>
      <c r="BG10710" s="4"/>
      <c r="BH10710" s="4"/>
      <c r="BI10710" s="4"/>
      <c r="BJ10710" s="4"/>
      <c r="BK10710" s="4"/>
    </row>
    <row r="10711" spans="1:63" ht="12.75" x14ac:dyDescent="0.2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4"/>
      <c r="AX10711" s="4"/>
      <c r="AY10711" s="4"/>
      <c r="AZ10711" s="4"/>
      <c r="BA10711" s="4"/>
      <c r="BB10711" s="4"/>
      <c r="BC10711" s="4"/>
      <c r="BD10711" s="4"/>
      <c r="BE10711" s="4"/>
      <c r="BF10711" s="4"/>
      <c r="BG10711" s="4"/>
      <c r="BH10711" s="4"/>
      <c r="BI10711" s="4"/>
      <c r="BJ10711" s="4"/>
      <c r="BK10711" s="4"/>
    </row>
    <row r="10712" spans="1:63" ht="12.75" x14ac:dyDescent="0.2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4"/>
      <c r="AX10712" s="4"/>
      <c r="AY10712" s="4"/>
      <c r="AZ10712" s="4"/>
      <c r="BA10712" s="4"/>
      <c r="BB10712" s="4"/>
      <c r="BC10712" s="4"/>
      <c r="BD10712" s="4"/>
      <c r="BE10712" s="4"/>
      <c r="BF10712" s="4"/>
      <c r="BG10712" s="4"/>
      <c r="BH10712" s="4"/>
      <c r="BI10712" s="4"/>
      <c r="BJ10712" s="4"/>
      <c r="BK10712" s="4"/>
    </row>
    <row r="10713" spans="1:63" ht="12.75" x14ac:dyDescent="0.2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4"/>
      <c r="AX10713" s="4"/>
      <c r="AY10713" s="4"/>
      <c r="AZ10713" s="4"/>
      <c r="BA10713" s="4"/>
      <c r="BB10713" s="4"/>
      <c r="BC10713" s="4"/>
      <c r="BD10713" s="4"/>
      <c r="BE10713" s="4"/>
      <c r="BF10713" s="4"/>
      <c r="BG10713" s="4"/>
      <c r="BH10713" s="4"/>
      <c r="BI10713" s="4"/>
      <c r="BJ10713" s="4"/>
      <c r="BK10713" s="4"/>
    </row>
    <row r="10714" spans="1:63" ht="12.75" x14ac:dyDescent="0.2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4"/>
      <c r="AX10714" s="4"/>
      <c r="AY10714" s="4"/>
      <c r="AZ10714" s="4"/>
      <c r="BA10714" s="4"/>
      <c r="BB10714" s="4"/>
      <c r="BC10714" s="4"/>
      <c r="BD10714" s="4"/>
      <c r="BE10714" s="4"/>
      <c r="BF10714" s="4"/>
      <c r="BG10714" s="4"/>
      <c r="BH10714" s="4"/>
      <c r="BI10714" s="4"/>
      <c r="BJ10714" s="4"/>
      <c r="BK10714" s="4"/>
    </row>
    <row r="10715" spans="1:63" ht="12.75" x14ac:dyDescent="0.2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4"/>
      <c r="AX10715" s="4"/>
      <c r="AY10715" s="4"/>
      <c r="AZ10715" s="4"/>
      <c r="BA10715" s="4"/>
      <c r="BB10715" s="4"/>
      <c r="BC10715" s="4"/>
      <c r="BD10715" s="4"/>
      <c r="BE10715" s="4"/>
      <c r="BF10715" s="4"/>
      <c r="BG10715" s="4"/>
      <c r="BH10715" s="4"/>
      <c r="BI10715" s="4"/>
      <c r="BJ10715" s="4"/>
      <c r="BK10715" s="4"/>
    </row>
    <row r="10716" spans="1:63" ht="12.75" x14ac:dyDescent="0.2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4"/>
      <c r="AX10716" s="4"/>
      <c r="AY10716" s="4"/>
      <c r="AZ10716" s="4"/>
      <c r="BA10716" s="4"/>
      <c r="BB10716" s="4"/>
      <c r="BC10716" s="4"/>
      <c r="BD10716" s="4"/>
      <c r="BE10716" s="4"/>
      <c r="BF10716" s="4"/>
      <c r="BG10716" s="4"/>
      <c r="BH10716" s="4"/>
      <c r="BI10716" s="4"/>
      <c r="BJ10716" s="4"/>
      <c r="BK10716" s="4"/>
    </row>
    <row r="10717" spans="1:63" ht="12.75" x14ac:dyDescent="0.2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4"/>
      <c r="AX10717" s="4"/>
      <c r="AY10717" s="4"/>
      <c r="AZ10717" s="4"/>
      <c r="BA10717" s="4"/>
      <c r="BB10717" s="4"/>
      <c r="BC10717" s="4"/>
      <c r="BD10717" s="4"/>
      <c r="BE10717" s="4"/>
      <c r="BF10717" s="4"/>
      <c r="BG10717" s="4"/>
      <c r="BH10717" s="4"/>
      <c r="BI10717" s="4"/>
      <c r="BJ10717" s="4"/>
      <c r="BK10717" s="4"/>
    </row>
    <row r="10718" spans="1:63" ht="12.75" x14ac:dyDescent="0.2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4"/>
      <c r="AX10718" s="4"/>
      <c r="AY10718" s="4"/>
      <c r="AZ10718" s="4"/>
      <c r="BA10718" s="4"/>
      <c r="BB10718" s="4"/>
      <c r="BC10718" s="4"/>
      <c r="BD10718" s="4"/>
      <c r="BE10718" s="4"/>
      <c r="BF10718" s="4"/>
      <c r="BG10718" s="4"/>
      <c r="BH10718" s="4"/>
      <c r="BI10718" s="4"/>
      <c r="BJ10718" s="4"/>
      <c r="BK10718" s="4"/>
    </row>
    <row r="10719" spans="1:63" ht="12.75" x14ac:dyDescent="0.2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4"/>
      <c r="AX10719" s="4"/>
      <c r="AY10719" s="4"/>
      <c r="AZ10719" s="4"/>
      <c r="BA10719" s="4"/>
      <c r="BB10719" s="4"/>
      <c r="BC10719" s="4"/>
      <c r="BD10719" s="4"/>
      <c r="BE10719" s="4"/>
      <c r="BF10719" s="4"/>
      <c r="BG10719" s="4"/>
      <c r="BH10719" s="4"/>
      <c r="BI10719" s="4"/>
      <c r="BJ10719" s="4"/>
      <c r="BK10719" s="4"/>
    </row>
    <row r="10720" spans="1:63" ht="12.75" x14ac:dyDescent="0.2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4"/>
      <c r="AX10720" s="4"/>
      <c r="AY10720" s="4"/>
      <c r="AZ10720" s="4"/>
      <c r="BA10720" s="4"/>
      <c r="BB10720" s="4"/>
      <c r="BC10720" s="4"/>
      <c r="BD10720" s="4"/>
      <c r="BE10720" s="4"/>
      <c r="BF10720" s="4"/>
      <c r="BG10720" s="4"/>
      <c r="BH10720" s="4"/>
      <c r="BI10720" s="4"/>
      <c r="BJ10720" s="4"/>
      <c r="BK10720" s="4"/>
    </row>
    <row r="10721" spans="1:63" ht="12.75" x14ac:dyDescent="0.2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4"/>
      <c r="AX10721" s="4"/>
      <c r="AY10721" s="4"/>
      <c r="AZ10721" s="4"/>
      <c r="BA10721" s="4"/>
      <c r="BB10721" s="4"/>
      <c r="BC10721" s="4"/>
      <c r="BD10721" s="4"/>
      <c r="BE10721" s="4"/>
      <c r="BF10721" s="4"/>
      <c r="BG10721" s="4"/>
      <c r="BH10721" s="4"/>
      <c r="BI10721" s="4"/>
      <c r="BJ10721" s="4"/>
      <c r="BK10721" s="4"/>
    </row>
    <row r="10722" spans="1:63" ht="12.75" x14ac:dyDescent="0.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4"/>
      <c r="AX10722" s="4"/>
      <c r="AY10722" s="4"/>
      <c r="AZ10722" s="4"/>
      <c r="BA10722" s="4"/>
      <c r="BB10722" s="4"/>
      <c r="BC10722" s="4"/>
      <c r="BD10722" s="4"/>
      <c r="BE10722" s="4"/>
      <c r="BF10722" s="4"/>
      <c r="BG10722" s="4"/>
      <c r="BH10722" s="4"/>
      <c r="BI10722" s="4"/>
      <c r="BJ10722" s="4"/>
      <c r="BK10722" s="4"/>
    </row>
    <row r="10723" spans="1:63" ht="12.75" x14ac:dyDescent="0.2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4"/>
      <c r="AX10723" s="4"/>
      <c r="AY10723" s="4"/>
      <c r="AZ10723" s="4"/>
      <c r="BA10723" s="4"/>
      <c r="BB10723" s="4"/>
      <c r="BC10723" s="4"/>
      <c r="BD10723" s="4"/>
      <c r="BE10723" s="4"/>
      <c r="BF10723" s="4"/>
      <c r="BG10723" s="4"/>
      <c r="BH10723" s="4"/>
      <c r="BI10723" s="4"/>
      <c r="BJ10723" s="4"/>
      <c r="BK10723" s="4"/>
    </row>
    <row r="10724" spans="1:63" ht="12.75" x14ac:dyDescent="0.2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4"/>
      <c r="AX10724" s="4"/>
      <c r="AY10724" s="4"/>
      <c r="AZ10724" s="4"/>
      <c r="BA10724" s="4"/>
      <c r="BB10724" s="4"/>
      <c r="BC10724" s="4"/>
      <c r="BD10724" s="4"/>
      <c r="BE10724" s="4"/>
      <c r="BF10724" s="4"/>
      <c r="BG10724" s="4"/>
      <c r="BH10724" s="4"/>
      <c r="BI10724" s="4"/>
      <c r="BJ10724" s="4"/>
      <c r="BK10724" s="4"/>
    </row>
    <row r="10725" spans="1:63" ht="12.75" x14ac:dyDescent="0.2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4"/>
      <c r="AX10725" s="4"/>
      <c r="AY10725" s="4"/>
      <c r="AZ10725" s="4"/>
      <c r="BA10725" s="4"/>
      <c r="BB10725" s="4"/>
      <c r="BC10725" s="4"/>
      <c r="BD10725" s="4"/>
      <c r="BE10725" s="4"/>
      <c r="BF10725" s="4"/>
      <c r="BG10725" s="4"/>
      <c r="BH10725" s="4"/>
      <c r="BI10725" s="4"/>
      <c r="BJ10725" s="4"/>
      <c r="BK10725" s="4"/>
    </row>
    <row r="10726" spans="1:63" ht="12.75" x14ac:dyDescent="0.2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4"/>
      <c r="AX10726" s="4"/>
      <c r="AY10726" s="4"/>
      <c r="AZ10726" s="4"/>
      <c r="BA10726" s="4"/>
      <c r="BB10726" s="4"/>
      <c r="BC10726" s="4"/>
      <c r="BD10726" s="4"/>
      <c r="BE10726" s="4"/>
      <c r="BF10726" s="4"/>
      <c r="BG10726" s="4"/>
      <c r="BH10726" s="4"/>
      <c r="BI10726" s="4"/>
      <c r="BJ10726" s="4"/>
      <c r="BK10726" s="4"/>
    </row>
    <row r="10727" spans="1:63" ht="12.75" x14ac:dyDescent="0.2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4"/>
      <c r="AX10727" s="4"/>
      <c r="AY10727" s="4"/>
      <c r="AZ10727" s="4"/>
      <c r="BA10727" s="4"/>
      <c r="BB10727" s="4"/>
      <c r="BC10727" s="4"/>
      <c r="BD10727" s="4"/>
      <c r="BE10727" s="4"/>
      <c r="BF10727" s="4"/>
      <c r="BG10727" s="4"/>
      <c r="BH10727" s="4"/>
      <c r="BI10727" s="4"/>
      <c r="BJ10727" s="4"/>
      <c r="BK10727" s="4"/>
    </row>
    <row r="10728" spans="1:63" ht="12.75" x14ac:dyDescent="0.2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4"/>
      <c r="AX10728" s="4"/>
      <c r="AY10728" s="4"/>
      <c r="AZ10728" s="4"/>
      <c r="BA10728" s="4"/>
      <c r="BB10728" s="4"/>
      <c r="BC10728" s="4"/>
      <c r="BD10728" s="4"/>
      <c r="BE10728" s="4"/>
      <c r="BF10728" s="4"/>
      <c r="BG10728" s="4"/>
      <c r="BH10728" s="4"/>
      <c r="BI10728" s="4"/>
      <c r="BJ10728" s="4"/>
      <c r="BK10728" s="4"/>
    </row>
    <row r="10729" spans="1:63" ht="12.75" x14ac:dyDescent="0.2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4"/>
      <c r="AX10729" s="4"/>
      <c r="AY10729" s="4"/>
      <c r="AZ10729" s="4"/>
      <c r="BA10729" s="4"/>
      <c r="BB10729" s="4"/>
      <c r="BC10729" s="4"/>
      <c r="BD10729" s="4"/>
      <c r="BE10729" s="4"/>
      <c r="BF10729" s="4"/>
      <c r="BG10729" s="4"/>
      <c r="BH10729" s="4"/>
      <c r="BI10729" s="4"/>
      <c r="BJ10729" s="4"/>
      <c r="BK10729" s="4"/>
    </row>
    <row r="10730" spans="1:63" ht="12.75" x14ac:dyDescent="0.2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4"/>
      <c r="AX10730" s="4"/>
      <c r="AY10730" s="4"/>
      <c r="AZ10730" s="4"/>
      <c r="BA10730" s="4"/>
      <c r="BB10730" s="4"/>
      <c r="BC10730" s="4"/>
      <c r="BD10730" s="4"/>
      <c r="BE10730" s="4"/>
      <c r="BF10730" s="4"/>
      <c r="BG10730" s="4"/>
      <c r="BH10730" s="4"/>
      <c r="BI10730" s="4"/>
      <c r="BJ10730" s="4"/>
      <c r="BK10730" s="4"/>
    </row>
    <row r="10731" spans="1:63" ht="12.75" x14ac:dyDescent="0.2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4"/>
      <c r="AX10731" s="4"/>
      <c r="AY10731" s="4"/>
      <c r="AZ10731" s="4"/>
      <c r="BA10731" s="4"/>
      <c r="BB10731" s="4"/>
      <c r="BC10731" s="4"/>
      <c r="BD10731" s="4"/>
      <c r="BE10731" s="4"/>
      <c r="BF10731" s="4"/>
      <c r="BG10731" s="4"/>
      <c r="BH10731" s="4"/>
      <c r="BI10731" s="4"/>
      <c r="BJ10731" s="4"/>
      <c r="BK10731" s="4"/>
    </row>
    <row r="10732" spans="1:63" ht="12.75" x14ac:dyDescent="0.2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4"/>
      <c r="AX10732" s="4"/>
      <c r="AY10732" s="4"/>
      <c r="AZ10732" s="4"/>
      <c r="BA10732" s="4"/>
      <c r="BB10732" s="4"/>
      <c r="BC10732" s="4"/>
      <c r="BD10732" s="4"/>
      <c r="BE10732" s="4"/>
      <c r="BF10732" s="4"/>
      <c r="BG10732" s="4"/>
      <c r="BH10732" s="4"/>
      <c r="BI10732" s="4"/>
      <c r="BJ10732" s="4"/>
      <c r="BK10732" s="4"/>
    </row>
    <row r="10733" spans="1:63" ht="12.75" x14ac:dyDescent="0.2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4"/>
      <c r="AX10733" s="4"/>
      <c r="AY10733" s="4"/>
      <c r="AZ10733" s="4"/>
      <c r="BA10733" s="4"/>
      <c r="BB10733" s="4"/>
      <c r="BC10733" s="4"/>
      <c r="BD10733" s="4"/>
      <c r="BE10733" s="4"/>
      <c r="BF10733" s="4"/>
      <c r="BG10733" s="4"/>
      <c r="BH10733" s="4"/>
      <c r="BI10733" s="4"/>
      <c r="BJ10733" s="4"/>
      <c r="BK10733" s="4"/>
    </row>
    <row r="10734" spans="1:63" ht="12.75" x14ac:dyDescent="0.2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4"/>
      <c r="AX10734" s="4"/>
      <c r="AY10734" s="4"/>
      <c r="AZ10734" s="4"/>
      <c r="BA10734" s="4"/>
      <c r="BB10734" s="4"/>
      <c r="BC10734" s="4"/>
      <c r="BD10734" s="4"/>
      <c r="BE10734" s="4"/>
      <c r="BF10734" s="4"/>
      <c r="BG10734" s="4"/>
      <c r="BH10734" s="4"/>
      <c r="BI10734" s="4"/>
      <c r="BJ10734" s="4"/>
      <c r="BK10734" s="4"/>
    </row>
    <row r="10735" spans="1:63" ht="12.75" x14ac:dyDescent="0.2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4"/>
      <c r="AX10735" s="4"/>
      <c r="AY10735" s="4"/>
      <c r="AZ10735" s="4"/>
      <c r="BA10735" s="4"/>
      <c r="BB10735" s="4"/>
      <c r="BC10735" s="4"/>
      <c r="BD10735" s="4"/>
      <c r="BE10735" s="4"/>
      <c r="BF10735" s="4"/>
      <c r="BG10735" s="4"/>
      <c r="BH10735" s="4"/>
      <c r="BI10735" s="4"/>
      <c r="BJ10735" s="4"/>
      <c r="BK10735" s="4"/>
    </row>
    <row r="10736" spans="1:63" ht="12.75" x14ac:dyDescent="0.2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4"/>
      <c r="AX10736" s="4"/>
      <c r="AY10736" s="4"/>
      <c r="AZ10736" s="4"/>
      <c r="BA10736" s="4"/>
      <c r="BB10736" s="4"/>
      <c r="BC10736" s="4"/>
      <c r="BD10736" s="4"/>
      <c r="BE10736" s="4"/>
      <c r="BF10736" s="4"/>
      <c r="BG10736" s="4"/>
      <c r="BH10736" s="4"/>
      <c r="BI10736" s="4"/>
      <c r="BJ10736" s="4"/>
      <c r="BK10736" s="4"/>
    </row>
    <row r="10737" spans="1:63" ht="12.75" x14ac:dyDescent="0.2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4"/>
      <c r="AX10737" s="4"/>
      <c r="AY10737" s="4"/>
      <c r="AZ10737" s="4"/>
      <c r="BA10737" s="4"/>
      <c r="BB10737" s="4"/>
      <c r="BC10737" s="4"/>
      <c r="BD10737" s="4"/>
      <c r="BE10737" s="4"/>
      <c r="BF10737" s="4"/>
      <c r="BG10737" s="4"/>
      <c r="BH10737" s="4"/>
      <c r="BI10737" s="4"/>
      <c r="BJ10737" s="4"/>
      <c r="BK10737" s="4"/>
    </row>
    <row r="10738" spans="1:63" ht="12.75" x14ac:dyDescent="0.2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4"/>
      <c r="AX10738" s="4"/>
      <c r="AY10738" s="4"/>
      <c r="AZ10738" s="4"/>
      <c r="BA10738" s="4"/>
      <c r="BB10738" s="4"/>
      <c r="BC10738" s="4"/>
      <c r="BD10738" s="4"/>
      <c r="BE10738" s="4"/>
      <c r="BF10738" s="4"/>
      <c r="BG10738" s="4"/>
      <c r="BH10738" s="4"/>
      <c r="BI10738" s="4"/>
      <c r="BJ10738" s="4"/>
      <c r="BK10738" s="4"/>
    </row>
    <row r="10739" spans="1:63" ht="12.75" x14ac:dyDescent="0.2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4"/>
      <c r="AX10739" s="4"/>
      <c r="AY10739" s="4"/>
      <c r="AZ10739" s="4"/>
      <c r="BA10739" s="4"/>
      <c r="BB10739" s="4"/>
      <c r="BC10739" s="4"/>
      <c r="BD10739" s="4"/>
      <c r="BE10739" s="4"/>
      <c r="BF10739" s="4"/>
      <c r="BG10739" s="4"/>
      <c r="BH10739" s="4"/>
      <c r="BI10739" s="4"/>
      <c r="BJ10739" s="4"/>
      <c r="BK10739" s="4"/>
    </row>
    <row r="10740" spans="1:63" ht="12.75" x14ac:dyDescent="0.2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4"/>
      <c r="AX10740" s="4"/>
      <c r="AY10740" s="4"/>
      <c r="AZ10740" s="4"/>
      <c r="BA10740" s="4"/>
      <c r="BB10740" s="4"/>
      <c r="BC10740" s="4"/>
      <c r="BD10740" s="4"/>
      <c r="BE10740" s="4"/>
      <c r="BF10740" s="4"/>
      <c r="BG10740" s="4"/>
      <c r="BH10740" s="4"/>
      <c r="BI10740" s="4"/>
      <c r="BJ10740" s="4"/>
      <c r="BK10740" s="4"/>
    </row>
    <row r="10741" spans="1:63" ht="12.75" x14ac:dyDescent="0.2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4"/>
      <c r="AX10741" s="4"/>
      <c r="AY10741" s="4"/>
      <c r="AZ10741" s="4"/>
      <c r="BA10741" s="4"/>
      <c r="BB10741" s="4"/>
      <c r="BC10741" s="4"/>
      <c r="BD10741" s="4"/>
      <c r="BE10741" s="4"/>
      <c r="BF10741" s="4"/>
      <c r="BG10741" s="4"/>
      <c r="BH10741" s="4"/>
      <c r="BI10741" s="4"/>
      <c r="BJ10741" s="4"/>
      <c r="BK10741" s="4"/>
    </row>
    <row r="10742" spans="1:63" ht="12.75" x14ac:dyDescent="0.2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4"/>
      <c r="AX10742" s="4"/>
      <c r="AY10742" s="4"/>
      <c r="AZ10742" s="4"/>
      <c r="BA10742" s="4"/>
      <c r="BB10742" s="4"/>
      <c r="BC10742" s="4"/>
      <c r="BD10742" s="4"/>
      <c r="BE10742" s="4"/>
      <c r="BF10742" s="4"/>
      <c r="BG10742" s="4"/>
      <c r="BH10742" s="4"/>
      <c r="BI10742" s="4"/>
      <c r="BJ10742" s="4"/>
      <c r="BK10742" s="4"/>
    </row>
    <row r="10743" spans="1:63" ht="12.75" x14ac:dyDescent="0.2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4"/>
      <c r="AX10743" s="4"/>
      <c r="AY10743" s="4"/>
      <c r="AZ10743" s="4"/>
      <c r="BA10743" s="4"/>
      <c r="BB10743" s="4"/>
      <c r="BC10743" s="4"/>
      <c r="BD10743" s="4"/>
      <c r="BE10743" s="4"/>
      <c r="BF10743" s="4"/>
      <c r="BG10743" s="4"/>
      <c r="BH10743" s="4"/>
      <c r="BI10743" s="4"/>
      <c r="BJ10743" s="4"/>
      <c r="BK10743" s="4"/>
    </row>
    <row r="10744" spans="1:63" ht="12.75" x14ac:dyDescent="0.2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4"/>
      <c r="AX10744" s="4"/>
      <c r="AY10744" s="4"/>
      <c r="AZ10744" s="4"/>
      <c r="BA10744" s="4"/>
      <c r="BB10744" s="4"/>
      <c r="BC10744" s="4"/>
      <c r="BD10744" s="4"/>
      <c r="BE10744" s="4"/>
      <c r="BF10744" s="4"/>
      <c r="BG10744" s="4"/>
      <c r="BH10744" s="4"/>
      <c r="BI10744" s="4"/>
      <c r="BJ10744" s="4"/>
      <c r="BK10744" s="4"/>
    </row>
    <row r="10745" spans="1:63" ht="12.75" x14ac:dyDescent="0.2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4"/>
      <c r="AX10745" s="4"/>
      <c r="AY10745" s="4"/>
      <c r="AZ10745" s="4"/>
      <c r="BA10745" s="4"/>
      <c r="BB10745" s="4"/>
      <c r="BC10745" s="4"/>
      <c r="BD10745" s="4"/>
      <c r="BE10745" s="4"/>
      <c r="BF10745" s="4"/>
      <c r="BG10745" s="4"/>
      <c r="BH10745" s="4"/>
      <c r="BI10745" s="4"/>
      <c r="BJ10745" s="4"/>
      <c r="BK10745" s="4"/>
    </row>
    <row r="10746" spans="1:63" ht="12.75" x14ac:dyDescent="0.2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4"/>
      <c r="AX10746" s="4"/>
      <c r="AY10746" s="4"/>
      <c r="AZ10746" s="4"/>
      <c r="BA10746" s="4"/>
      <c r="BB10746" s="4"/>
      <c r="BC10746" s="4"/>
      <c r="BD10746" s="4"/>
      <c r="BE10746" s="4"/>
      <c r="BF10746" s="4"/>
      <c r="BG10746" s="4"/>
      <c r="BH10746" s="4"/>
      <c r="BI10746" s="4"/>
      <c r="BJ10746" s="4"/>
      <c r="BK10746" s="4"/>
    </row>
    <row r="10747" spans="1:63" ht="12.75" x14ac:dyDescent="0.2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4"/>
      <c r="AX10747" s="4"/>
      <c r="AY10747" s="4"/>
      <c r="AZ10747" s="4"/>
      <c r="BA10747" s="4"/>
      <c r="BB10747" s="4"/>
      <c r="BC10747" s="4"/>
      <c r="BD10747" s="4"/>
      <c r="BE10747" s="4"/>
      <c r="BF10747" s="4"/>
      <c r="BG10747" s="4"/>
      <c r="BH10747" s="4"/>
      <c r="BI10747" s="4"/>
      <c r="BJ10747" s="4"/>
      <c r="BK10747" s="4"/>
    </row>
    <row r="10748" spans="1:63" ht="12.75" x14ac:dyDescent="0.2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4"/>
      <c r="AX10748" s="4"/>
      <c r="AY10748" s="4"/>
      <c r="AZ10748" s="4"/>
      <c r="BA10748" s="4"/>
      <c r="BB10748" s="4"/>
      <c r="BC10748" s="4"/>
      <c r="BD10748" s="4"/>
      <c r="BE10748" s="4"/>
      <c r="BF10748" s="4"/>
      <c r="BG10748" s="4"/>
      <c r="BH10748" s="4"/>
      <c r="BI10748" s="4"/>
      <c r="BJ10748" s="4"/>
      <c r="BK10748" s="4"/>
    </row>
    <row r="10749" spans="1:63" ht="12.75" x14ac:dyDescent="0.2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4"/>
      <c r="AX10749" s="4"/>
      <c r="AY10749" s="4"/>
      <c r="AZ10749" s="4"/>
      <c r="BA10749" s="4"/>
      <c r="BB10749" s="4"/>
      <c r="BC10749" s="4"/>
      <c r="BD10749" s="4"/>
      <c r="BE10749" s="4"/>
      <c r="BF10749" s="4"/>
      <c r="BG10749" s="4"/>
      <c r="BH10749" s="4"/>
      <c r="BI10749" s="4"/>
      <c r="BJ10749" s="4"/>
      <c r="BK10749" s="4"/>
    </row>
    <row r="10750" spans="1:63" ht="12.75" x14ac:dyDescent="0.2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4"/>
      <c r="AX10750" s="4"/>
      <c r="AY10750" s="4"/>
      <c r="AZ10750" s="4"/>
      <c r="BA10750" s="4"/>
      <c r="BB10750" s="4"/>
      <c r="BC10750" s="4"/>
      <c r="BD10750" s="4"/>
      <c r="BE10750" s="4"/>
      <c r="BF10750" s="4"/>
      <c r="BG10750" s="4"/>
      <c r="BH10750" s="4"/>
      <c r="BI10750" s="4"/>
      <c r="BJ10750" s="4"/>
      <c r="BK10750" s="4"/>
    </row>
    <row r="10751" spans="1:63" ht="12.75" x14ac:dyDescent="0.2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4"/>
      <c r="AX10751" s="4"/>
      <c r="AY10751" s="4"/>
      <c r="AZ10751" s="4"/>
      <c r="BA10751" s="4"/>
      <c r="BB10751" s="4"/>
      <c r="BC10751" s="4"/>
      <c r="BD10751" s="4"/>
      <c r="BE10751" s="4"/>
      <c r="BF10751" s="4"/>
      <c r="BG10751" s="4"/>
      <c r="BH10751" s="4"/>
      <c r="BI10751" s="4"/>
      <c r="BJ10751" s="4"/>
      <c r="BK10751" s="4"/>
    </row>
    <row r="10752" spans="1:63" ht="12.75" x14ac:dyDescent="0.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4"/>
      <c r="AX10752" s="4"/>
      <c r="AY10752" s="4"/>
      <c r="AZ10752" s="4"/>
      <c r="BA10752" s="4"/>
      <c r="BB10752" s="4"/>
      <c r="BC10752" s="4"/>
      <c r="BD10752" s="4"/>
      <c r="BE10752" s="4"/>
      <c r="BF10752" s="4"/>
      <c r="BG10752" s="4"/>
      <c r="BH10752" s="4"/>
      <c r="BI10752" s="4"/>
      <c r="BJ10752" s="4"/>
      <c r="BK10752" s="4"/>
    </row>
    <row r="10753" spans="1:63" ht="12.75" x14ac:dyDescent="0.2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4"/>
      <c r="AX10753" s="4"/>
      <c r="AY10753" s="4"/>
      <c r="AZ10753" s="4"/>
      <c r="BA10753" s="4"/>
      <c r="BB10753" s="4"/>
      <c r="BC10753" s="4"/>
      <c r="BD10753" s="4"/>
      <c r="BE10753" s="4"/>
      <c r="BF10753" s="4"/>
      <c r="BG10753" s="4"/>
      <c r="BH10753" s="4"/>
      <c r="BI10753" s="4"/>
      <c r="BJ10753" s="4"/>
      <c r="BK10753" s="4"/>
    </row>
    <row r="10754" spans="1:63" ht="12.75" x14ac:dyDescent="0.2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4"/>
      <c r="AX10754" s="4"/>
      <c r="AY10754" s="4"/>
      <c r="AZ10754" s="4"/>
      <c r="BA10754" s="4"/>
      <c r="BB10754" s="4"/>
      <c r="BC10754" s="4"/>
      <c r="BD10754" s="4"/>
      <c r="BE10754" s="4"/>
      <c r="BF10754" s="4"/>
      <c r="BG10754" s="4"/>
      <c r="BH10754" s="4"/>
      <c r="BI10754" s="4"/>
      <c r="BJ10754" s="4"/>
      <c r="BK10754" s="4"/>
    </row>
    <row r="10755" spans="1:63" ht="12.75" x14ac:dyDescent="0.2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4"/>
      <c r="AX10755" s="4"/>
      <c r="AY10755" s="4"/>
      <c r="AZ10755" s="4"/>
      <c r="BA10755" s="4"/>
      <c r="BB10755" s="4"/>
      <c r="BC10755" s="4"/>
      <c r="BD10755" s="4"/>
      <c r="BE10755" s="4"/>
      <c r="BF10755" s="4"/>
      <c r="BG10755" s="4"/>
      <c r="BH10755" s="4"/>
      <c r="BI10755" s="4"/>
      <c r="BJ10755" s="4"/>
      <c r="BK10755" s="4"/>
    </row>
    <row r="10756" spans="1:63" ht="12.75" x14ac:dyDescent="0.2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4"/>
      <c r="AX10756" s="4"/>
      <c r="AY10756" s="4"/>
      <c r="AZ10756" s="4"/>
      <c r="BA10756" s="4"/>
      <c r="BB10756" s="4"/>
      <c r="BC10756" s="4"/>
      <c r="BD10756" s="4"/>
      <c r="BE10756" s="4"/>
      <c r="BF10756" s="4"/>
      <c r="BG10756" s="4"/>
      <c r="BH10756" s="4"/>
      <c r="BI10756" s="4"/>
      <c r="BJ10756" s="4"/>
      <c r="BK10756" s="4"/>
    </row>
    <row r="10757" spans="1:63" ht="12.75" x14ac:dyDescent="0.2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4"/>
      <c r="AX10757" s="4"/>
      <c r="AY10757" s="4"/>
      <c r="AZ10757" s="4"/>
      <c r="BA10757" s="4"/>
      <c r="BB10757" s="4"/>
      <c r="BC10757" s="4"/>
      <c r="BD10757" s="4"/>
      <c r="BE10757" s="4"/>
      <c r="BF10757" s="4"/>
      <c r="BG10757" s="4"/>
      <c r="BH10757" s="4"/>
      <c r="BI10757" s="4"/>
      <c r="BJ10757" s="4"/>
      <c r="BK10757" s="4"/>
    </row>
    <row r="10758" spans="1:63" ht="12.75" x14ac:dyDescent="0.2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4"/>
      <c r="AX10758" s="4"/>
      <c r="AY10758" s="4"/>
      <c r="AZ10758" s="4"/>
      <c r="BA10758" s="4"/>
      <c r="BB10758" s="4"/>
      <c r="BC10758" s="4"/>
      <c r="BD10758" s="4"/>
      <c r="BE10758" s="4"/>
      <c r="BF10758" s="4"/>
      <c r="BG10758" s="4"/>
      <c r="BH10758" s="4"/>
      <c r="BI10758" s="4"/>
      <c r="BJ10758" s="4"/>
      <c r="BK10758" s="4"/>
    </row>
    <row r="10759" spans="1:63" ht="12.75" x14ac:dyDescent="0.2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4"/>
      <c r="AX10759" s="4"/>
      <c r="AY10759" s="4"/>
      <c r="AZ10759" s="4"/>
      <c r="BA10759" s="4"/>
      <c r="BB10759" s="4"/>
      <c r="BC10759" s="4"/>
      <c r="BD10759" s="4"/>
      <c r="BE10759" s="4"/>
      <c r="BF10759" s="4"/>
      <c r="BG10759" s="4"/>
      <c r="BH10759" s="4"/>
      <c r="BI10759" s="4"/>
      <c r="BJ10759" s="4"/>
      <c r="BK10759" s="4"/>
    </row>
    <row r="10760" spans="1:63" ht="12.75" x14ac:dyDescent="0.2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4"/>
      <c r="AX10760" s="4"/>
      <c r="AY10760" s="4"/>
      <c r="AZ10760" s="4"/>
      <c r="BA10760" s="4"/>
      <c r="BB10760" s="4"/>
      <c r="BC10760" s="4"/>
      <c r="BD10760" s="4"/>
      <c r="BE10760" s="4"/>
      <c r="BF10760" s="4"/>
      <c r="BG10760" s="4"/>
      <c r="BH10760" s="4"/>
      <c r="BI10760" s="4"/>
      <c r="BJ10760" s="4"/>
      <c r="BK10760" s="4"/>
    </row>
    <row r="10761" spans="1:63" ht="12.75" x14ac:dyDescent="0.2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4"/>
      <c r="AX10761" s="4"/>
      <c r="AY10761" s="4"/>
      <c r="AZ10761" s="4"/>
      <c r="BA10761" s="4"/>
      <c r="BB10761" s="4"/>
      <c r="BC10761" s="4"/>
      <c r="BD10761" s="4"/>
      <c r="BE10761" s="4"/>
      <c r="BF10761" s="4"/>
      <c r="BG10761" s="4"/>
      <c r="BH10761" s="4"/>
      <c r="BI10761" s="4"/>
      <c r="BJ10761" s="4"/>
      <c r="BK10761" s="4"/>
    </row>
    <row r="10762" spans="1:63" ht="12.75" x14ac:dyDescent="0.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4"/>
      <c r="AX10762" s="4"/>
      <c r="AY10762" s="4"/>
      <c r="AZ10762" s="4"/>
      <c r="BA10762" s="4"/>
      <c r="BB10762" s="4"/>
      <c r="BC10762" s="4"/>
      <c r="BD10762" s="4"/>
      <c r="BE10762" s="4"/>
      <c r="BF10762" s="4"/>
      <c r="BG10762" s="4"/>
      <c r="BH10762" s="4"/>
      <c r="BI10762" s="4"/>
      <c r="BJ10762" s="4"/>
      <c r="BK10762" s="4"/>
    </row>
    <row r="10763" spans="1:63" ht="12.75" x14ac:dyDescent="0.2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4"/>
      <c r="AX10763" s="4"/>
      <c r="AY10763" s="4"/>
      <c r="AZ10763" s="4"/>
      <c r="BA10763" s="4"/>
      <c r="BB10763" s="4"/>
      <c r="BC10763" s="4"/>
      <c r="BD10763" s="4"/>
      <c r="BE10763" s="4"/>
      <c r="BF10763" s="4"/>
      <c r="BG10763" s="4"/>
      <c r="BH10763" s="4"/>
      <c r="BI10763" s="4"/>
      <c r="BJ10763" s="4"/>
      <c r="BK10763" s="4"/>
    </row>
    <row r="10764" spans="1:63" ht="12.75" x14ac:dyDescent="0.2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4"/>
      <c r="AX10764" s="4"/>
      <c r="AY10764" s="4"/>
      <c r="AZ10764" s="4"/>
      <c r="BA10764" s="4"/>
      <c r="BB10764" s="4"/>
      <c r="BC10764" s="4"/>
      <c r="BD10764" s="4"/>
      <c r="BE10764" s="4"/>
      <c r="BF10764" s="4"/>
      <c r="BG10764" s="4"/>
      <c r="BH10764" s="4"/>
      <c r="BI10764" s="4"/>
      <c r="BJ10764" s="4"/>
      <c r="BK10764" s="4"/>
    </row>
    <row r="10765" spans="1:63" ht="12.75" x14ac:dyDescent="0.2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4"/>
      <c r="AX10765" s="4"/>
      <c r="AY10765" s="4"/>
      <c r="AZ10765" s="4"/>
      <c r="BA10765" s="4"/>
      <c r="BB10765" s="4"/>
      <c r="BC10765" s="4"/>
      <c r="BD10765" s="4"/>
      <c r="BE10765" s="4"/>
      <c r="BF10765" s="4"/>
      <c r="BG10765" s="4"/>
      <c r="BH10765" s="4"/>
      <c r="BI10765" s="4"/>
      <c r="BJ10765" s="4"/>
      <c r="BK10765" s="4"/>
    </row>
    <row r="10766" spans="1:63" ht="12.75" x14ac:dyDescent="0.2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4"/>
      <c r="AX10766" s="4"/>
      <c r="AY10766" s="4"/>
      <c r="AZ10766" s="4"/>
      <c r="BA10766" s="4"/>
      <c r="BB10766" s="4"/>
      <c r="BC10766" s="4"/>
      <c r="BD10766" s="4"/>
      <c r="BE10766" s="4"/>
      <c r="BF10766" s="4"/>
      <c r="BG10766" s="4"/>
      <c r="BH10766" s="4"/>
      <c r="BI10766" s="4"/>
      <c r="BJ10766" s="4"/>
      <c r="BK10766" s="4"/>
    </row>
    <row r="10767" spans="1:63" ht="12.75" x14ac:dyDescent="0.2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4"/>
      <c r="AX10767" s="4"/>
      <c r="AY10767" s="4"/>
      <c r="AZ10767" s="4"/>
      <c r="BA10767" s="4"/>
      <c r="BB10767" s="4"/>
      <c r="BC10767" s="4"/>
      <c r="BD10767" s="4"/>
      <c r="BE10767" s="4"/>
      <c r="BF10767" s="4"/>
      <c r="BG10767" s="4"/>
      <c r="BH10767" s="4"/>
      <c r="BI10767" s="4"/>
      <c r="BJ10767" s="4"/>
      <c r="BK10767" s="4"/>
    </row>
    <row r="10768" spans="1:63" ht="12.75" x14ac:dyDescent="0.2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4"/>
      <c r="AX10768" s="4"/>
      <c r="AY10768" s="4"/>
      <c r="AZ10768" s="4"/>
      <c r="BA10768" s="4"/>
      <c r="BB10768" s="4"/>
      <c r="BC10768" s="4"/>
      <c r="BD10768" s="4"/>
      <c r="BE10768" s="4"/>
      <c r="BF10768" s="4"/>
      <c r="BG10768" s="4"/>
      <c r="BH10768" s="4"/>
      <c r="BI10768" s="4"/>
      <c r="BJ10768" s="4"/>
      <c r="BK10768" s="4"/>
    </row>
    <row r="10769" spans="1:63" ht="12.75" x14ac:dyDescent="0.2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4"/>
      <c r="AX10769" s="4"/>
      <c r="AY10769" s="4"/>
      <c r="AZ10769" s="4"/>
      <c r="BA10769" s="4"/>
      <c r="BB10769" s="4"/>
      <c r="BC10769" s="4"/>
      <c r="BD10769" s="4"/>
      <c r="BE10769" s="4"/>
      <c r="BF10769" s="4"/>
      <c r="BG10769" s="4"/>
      <c r="BH10769" s="4"/>
      <c r="BI10769" s="4"/>
      <c r="BJ10769" s="4"/>
      <c r="BK10769" s="4"/>
    </row>
    <row r="10770" spans="1:63" ht="12.75" x14ac:dyDescent="0.2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4"/>
      <c r="AX10770" s="4"/>
      <c r="AY10770" s="4"/>
      <c r="AZ10770" s="4"/>
      <c r="BA10770" s="4"/>
      <c r="BB10770" s="4"/>
      <c r="BC10770" s="4"/>
      <c r="BD10770" s="4"/>
      <c r="BE10770" s="4"/>
      <c r="BF10770" s="4"/>
      <c r="BG10770" s="4"/>
      <c r="BH10770" s="4"/>
      <c r="BI10770" s="4"/>
      <c r="BJ10770" s="4"/>
      <c r="BK10770" s="4"/>
    </row>
    <row r="10771" spans="1:63" ht="12.75" x14ac:dyDescent="0.2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4"/>
      <c r="AX10771" s="4"/>
      <c r="AY10771" s="4"/>
      <c r="AZ10771" s="4"/>
      <c r="BA10771" s="4"/>
      <c r="BB10771" s="4"/>
      <c r="BC10771" s="4"/>
      <c r="BD10771" s="4"/>
      <c r="BE10771" s="4"/>
      <c r="BF10771" s="4"/>
      <c r="BG10771" s="4"/>
      <c r="BH10771" s="4"/>
      <c r="BI10771" s="4"/>
      <c r="BJ10771" s="4"/>
      <c r="BK10771" s="4"/>
    </row>
    <row r="10772" spans="1:63" ht="12.75" x14ac:dyDescent="0.2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4"/>
      <c r="AX10772" s="4"/>
      <c r="AY10772" s="4"/>
      <c r="AZ10772" s="4"/>
      <c r="BA10772" s="4"/>
      <c r="BB10772" s="4"/>
      <c r="BC10772" s="4"/>
      <c r="BD10772" s="4"/>
      <c r="BE10772" s="4"/>
      <c r="BF10772" s="4"/>
      <c r="BG10772" s="4"/>
      <c r="BH10772" s="4"/>
      <c r="BI10772" s="4"/>
      <c r="BJ10772" s="4"/>
      <c r="BK10772" s="4"/>
    </row>
    <row r="10773" spans="1:63" ht="12.75" x14ac:dyDescent="0.2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4"/>
      <c r="AX10773" s="4"/>
      <c r="AY10773" s="4"/>
      <c r="AZ10773" s="4"/>
      <c r="BA10773" s="4"/>
      <c r="BB10773" s="4"/>
      <c r="BC10773" s="4"/>
      <c r="BD10773" s="4"/>
      <c r="BE10773" s="4"/>
      <c r="BF10773" s="4"/>
      <c r="BG10773" s="4"/>
      <c r="BH10773" s="4"/>
      <c r="BI10773" s="4"/>
      <c r="BJ10773" s="4"/>
      <c r="BK10773" s="4"/>
    </row>
    <row r="10774" spans="1:63" ht="12.75" x14ac:dyDescent="0.2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4"/>
      <c r="AX10774" s="4"/>
      <c r="AY10774" s="4"/>
      <c r="AZ10774" s="4"/>
      <c r="BA10774" s="4"/>
      <c r="BB10774" s="4"/>
      <c r="BC10774" s="4"/>
      <c r="BD10774" s="4"/>
      <c r="BE10774" s="4"/>
      <c r="BF10774" s="4"/>
      <c r="BG10774" s="4"/>
      <c r="BH10774" s="4"/>
      <c r="BI10774" s="4"/>
      <c r="BJ10774" s="4"/>
      <c r="BK10774" s="4"/>
    </row>
    <row r="10775" spans="1:63" ht="12.75" x14ac:dyDescent="0.2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4"/>
      <c r="AX10775" s="4"/>
      <c r="AY10775" s="4"/>
      <c r="AZ10775" s="4"/>
      <c r="BA10775" s="4"/>
      <c r="BB10775" s="4"/>
      <c r="BC10775" s="4"/>
      <c r="BD10775" s="4"/>
      <c r="BE10775" s="4"/>
      <c r="BF10775" s="4"/>
      <c r="BG10775" s="4"/>
      <c r="BH10775" s="4"/>
      <c r="BI10775" s="4"/>
      <c r="BJ10775" s="4"/>
      <c r="BK10775" s="4"/>
    </row>
    <row r="10776" spans="1:63" ht="12.75" x14ac:dyDescent="0.2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4"/>
      <c r="AX10776" s="4"/>
      <c r="AY10776" s="4"/>
      <c r="AZ10776" s="4"/>
      <c r="BA10776" s="4"/>
      <c r="BB10776" s="4"/>
      <c r="BC10776" s="4"/>
      <c r="BD10776" s="4"/>
      <c r="BE10776" s="4"/>
      <c r="BF10776" s="4"/>
      <c r="BG10776" s="4"/>
      <c r="BH10776" s="4"/>
      <c r="BI10776" s="4"/>
      <c r="BJ10776" s="4"/>
      <c r="BK10776" s="4"/>
    </row>
    <row r="10777" spans="1:63" ht="12.75" x14ac:dyDescent="0.2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4"/>
      <c r="AX10777" s="4"/>
      <c r="AY10777" s="4"/>
      <c r="AZ10777" s="4"/>
      <c r="BA10777" s="4"/>
      <c r="BB10777" s="4"/>
      <c r="BC10777" s="4"/>
      <c r="BD10777" s="4"/>
      <c r="BE10777" s="4"/>
      <c r="BF10777" s="4"/>
      <c r="BG10777" s="4"/>
      <c r="BH10777" s="4"/>
      <c r="BI10777" s="4"/>
      <c r="BJ10777" s="4"/>
      <c r="BK10777" s="4"/>
    </row>
    <row r="10778" spans="1:63" ht="12.75" x14ac:dyDescent="0.2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4"/>
      <c r="AX10778" s="4"/>
      <c r="AY10778" s="4"/>
      <c r="AZ10778" s="4"/>
      <c r="BA10778" s="4"/>
      <c r="BB10778" s="4"/>
      <c r="BC10778" s="4"/>
      <c r="BD10778" s="4"/>
      <c r="BE10778" s="4"/>
      <c r="BF10778" s="4"/>
      <c r="BG10778" s="4"/>
      <c r="BH10778" s="4"/>
      <c r="BI10778" s="4"/>
      <c r="BJ10778" s="4"/>
      <c r="BK10778" s="4"/>
    </row>
    <row r="10779" spans="1:63" ht="12.75" x14ac:dyDescent="0.2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4"/>
      <c r="AX10779" s="4"/>
      <c r="AY10779" s="4"/>
      <c r="AZ10779" s="4"/>
      <c r="BA10779" s="4"/>
      <c r="BB10779" s="4"/>
      <c r="BC10779" s="4"/>
      <c r="BD10779" s="4"/>
      <c r="BE10779" s="4"/>
      <c r="BF10779" s="4"/>
      <c r="BG10779" s="4"/>
      <c r="BH10779" s="4"/>
      <c r="BI10779" s="4"/>
      <c r="BJ10779" s="4"/>
      <c r="BK10779" s="4"/>
    </row>
    <row r="10780" spans="1:63" ht="12.75" x14ac:dyDescent="0.2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4"/>
      <c r="AX10780" s="4"/>
      <c r="AY10780" s="4"/>
      <c r="AZ10780" s="4"/>
      <c r="BA10780" s="4"/>
      <c r="BB10780" s="4"/>
      <c r="BC10780" s="4"/>
      <c r="BD10780" s="4"/>
      <c r="BE10780" s="4"/>
      <c r="BF10780" s="4"/>
      <c r="BG10780" s="4"/>
      <c r="BH10780" s="4"/>
      <c r="BI10780" s="4"/>
      <c r="BJ10780" s="4"/>
      <c r="BK10780" s="4"/>
    </row>
    <row r="10781" spans="1:63" ht="12.75" x14ac:dyDescent="0.2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4"/>
      <c r="AX10781" s="4"/>
      <c r="AY10781" s="4"/>
      <c r="AZ10781" s="4"/>
      <c r="BA10781" s="4"/>
      <c r="BB10781" s="4"/>
      <c r="BC10781" s="4"/>
      <c r="BD10781" s="4"/>
      <c r="BE10781" s="4"/>
      <c r="BF10781" s="4"/>
      <c r="BG10781" s="4"/>
      <c r="BH10781" s="4"/>
      <c r="BI10781" s="4"/>
      <c r="BJ10781" s="4"/>
      <c r="BK10781" s="4"/>
    </row>
    <row r="10782" spans="1:63" ht="12.75" x14ac:dyDescent="0.2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4"/>
      <c r="AX10782" s="4"/>
      <c r="AY10782" s="4"/>
      <c r="AZ10782" s="4"/>
      <c r="BA10782" s="4"/>
      <c r="BB10782" s="4"/>
      <c r="BC10782" s="4"/>
      <c r="BD10782" s="4"/>
      <c r="BE10782" s="4"/>
      <c r="BF10782" s="4"/>
      <c r="BG10782" s="4"/>
      <c r="BH10782" s="4"/>
      <c r="BI10782" s="4"/>
      <c r="BJ10782" s="4"/>
      <c r="BK10782" s="4"/>
    </row>
    <row r="10783" spans="1:63" ht="12.75" x14ac:dyDescent="0.2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4"/>
      <c r="AX10783" s="4"/>
      <c r="AY10783" s="4"/>
      <c r="AZ10783" s="4"/>
      <c r="BA10783" s="4"/>
      <c r="BB10783" s="4"/>
      <c r="BC10783" s="4"/>
      <c r="BD10783" s="4"/>
      <c r="BE10783" s="4"/>
      <c r="BF10783" s="4"/>
      <c r="BG10783" s="4"/>
      <c r="BH10783" s="4"/>
      <c r="BI10783" s="4"/>
      <c r="BJ10783" s="4"/>
      <c r="BK10783" s="4"/>
    </row>
    <row r="10784" spans="1:63" ht="12.75" x14ac:dyDescent="0.2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4"/>
      <c r="AX10784" s="4"/>
      <c r="AY10784" s="4"/>
      <c r="AZ10784" s="4"/>
      <c r="BA10784" s="4"/>
      <c r="BB10784" s="4"/>
      <c r="BC10784" s="4"/>
      <c r="BD10784" s="4"/>
      <c r="BE10784" s="4"/>
      <c r="BF10784" s="4"/>
      <c r="BG10784" s="4"/>
      <c r="BH10784" s="4"/>
      <c r="BI10784" s="4"/>
      <c r="BJ10784" s="4"/>
      <c r="BK10784" s="4"/>
    </row>
    <row r="10785" spans="1:63" ht="12.75" x14ac:dyDescent="0.2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4"/>
      <c r="AX10785" s="4"/>
      <c r="AY10785" s="4"/>
      <c r="AZ10785" s="4"/>
      <c r="BA10785" s="4"/>
      <c r="BB10785" s="4"/>
      <c r="BC10785" s="4"/>
      <c r="BD10785" s="4"/>
      <c r="BE10785" s="4"/>
      <c r="BF10785" s="4"/>
      <c r="BG10785" s="4"/>
      <c r="BH10785" s="4"/>
      <c r="BI10785" s="4"/>
      <c r="BJ10785" s="4"/>
      <c r="BK10785" s="4"/>
    </row>
    <row r="10786" spans="1:63" ht="12.75" x14ac:dyDescent="0.2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4"/>
      <c r="AX10786" s="4"/>
      <c r="AY10786" s="4"/>
      <c r="AZ10786" s="4"/>
      <c r="BA10786" s="4"/>
      <c r="BB10786" s="4"/>
      <c r="BC10786" s="4"/>
      <c r="BD10786" s="4"/>
      <c r="BE10786" s="4"/>
      <c r="BF10786" s="4"/>
      <c r="BG10786" s="4"/>
      <c r="BH10786" s="4"/>
      <c r="BI10786" s="4"/>
      <c r="BJ10786" s="4"/>
      <c r="BK10786" s="4"/>
    </row>
    <row r="10787" spans="1:63" ht="12.75" x14ac:dyDescent="0.2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4"/>
      <c r="AX10787" s="4"/>
      <c r="AY10787" s="4"/>
      <c r="AZ10787" s="4"/>
      <c r="BA10787" s="4"/>
      <c r="BB10787" s="4"/>
      <c r="BC10787" s="4"/>
      <c r="BD10787" s="4"/>
      <c r="BE10787" s="4"/>
      <c r="BF10787" s="4"/>
      <c r="BG10787" s="4"/>
      <c r="BH10787" s="4"/>
      <c r="BI10787" s="4"/>
      <c r="BJ10787" s="4"/>
      <c r="BK10787" s="4"/>
    </row>
    <row r="10788" spans="1:63" ht="12.75" x14ac:dyDescent="0.2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4"/>
      <c r="AX10788" s="4"/>
      <c r="AY10788" s="4"/>
      <c r="AZ10788" s="4"/>
      <c r="BA10788" s="4"/>
      <c r="BB10788" s="4"/>
      <c r="BC10788" s="4"/>
      <c r="BD10788" s="4"/>
      <c r="BE10788" s="4"/>
      <c r="BF10788" s="4"/>
      <c r="BG10788" s="4"/>
      <c r="BH10788" s="4"/>
      <c r="BI10788" s="4"/>
      <c r="BJ10788" s="4"/>
      <c r="BK10788" s="4"/>
    </row>
    <row r="10789" spans="1:63" ht="12.75" x14ac:dyDescent="0.2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4"/>
      <c r="AX10789" s="4"/>
      <c r="AY10789" s="4"/>
      <c r="AZ10789" s="4"/>
      <c r="BA10789" s="4"/>
      <c r="BB10789" s="4"/>
      <c r="BC10789" s="4"/>
      <c r="BD10789" s="4"/>
      <c r="BE10789" s="4"/>
      <c r="BF10789" s="4"/>
      <c r="BG10789" s="4"/>
      <c r="BH10789" s="4"/>
      <c r="BI10789" s="4"/>
      <c r="BJ10789" s="4"/>
      <c r="BK10789" s="4"/>
    </row>
    <row r="10790" spans="1:63" ht="12.75" x14ac:dyDescent="0.2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4"/>
      <c r="AX10790" s="4"/>
      <c r="AY10790" s="4"/>
      <c r="AZ10790" s="4"/>
      <c r="BA10790" s="4"/>
      <c r="BB10790" s="4"/>
      <c r="BC10790" s="4"/>
      <c r="BD10790" s="4"/>
      <c r="BE10790" s="4"/>
      <c r="BF10790" s="4"/>
      <c r="BG10790" s="4"/>
      <c r="BH10790" s="4"/>
      <c r="BI10790" s="4"/>
      <c r="BJ10790" s="4"/>
      <c r="BK10790" s="4"/>
    </row>
    <row r="10791" spans="1:63" ht="12.75" x14ac:dyDescent="0.2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4"/>
      <c r="AX10791" s="4"/>
      <c r="AY10791" s="4"/>
      <c r="AZ10791" s="4"/>
      <c r="BA10791" s="4"/>
      <c r="BB10791" s="4"/>
      <c r="BC10791" s="4"/>
      <c r="BD10791" s="4"/>
      <c r="BE10791" s="4"/>
      <c r="BF10791" s="4"/>
      <c r="BG10791" s="4"/>
      <c r="BH10791" s="4"/>
      <c r="BI10791" s="4"/>
      <c r="BJ10791" s="4"/>
      <c r="BK10791" s="4"/>
    </row>
    <row r="10792" spans="1:63" ht="12.75" x14ac:dyDescent="0.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4"/>
      <c r="AX10792" s="4"/>
      <c r="AY10792" s="4"/>
      <c r="AZ10792" s="4"/>
      <c r="BA10792" s="4"/>
      <c r="BB10792" s="4"/>
      <c r="BC10792" s="4"/>
      <c r="BD10792" s="4"/>
      <c r="BE10792" s="4"/>
      <c r="BF10792" s="4"/>
      <c r="BG10792" s="4"/>
      <c r="BH10792" s="4"/>
      <c r="BI10792" s="4"/>
      <c r="BJ10792" s="4"/>
      <c r="BK10792" s="4"/>
    </row>
    <row r="10793" spans="1:63" ht="12.75" x14ac:dyDescent="0.2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4"/>
      <c r="AX10793" s="4"/>
      <c r="AY10793" s="4"/>
      <c r="AZ10793" s="4"/>
      <c r="BA10793" s="4"/>
      <c r="BB10793" s="4"/>
      <c r="BC10793" s="4"/>
      <c r="BD10793" s="4"/>
      <c r="BE10793" s="4"/>
      <c r="BF10793" s="4"/>
      <c r="BG10793" s="4"/>
      <c r="BH10793" s="4"/>
      <c r="BI10793" s="4"/>
      <c r="BJ10793" s="4"/>
      <c r="BK10793" s="4"/>
    </row>
    <row r="10794" spans="1:63" ht="12.75" x14ac:dyDescent="0.2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4"/>
      <c r="AX10794" s="4"/>
      <c r="AY10794" s="4"/>
      <c r="AZ10794" s="4"/>
      <c r="BA10794" s="4"/>
      <c r="BB10794" s="4"/>
      <c r="BC10794" s="4"/>
      <c r="BD10794" s="4"/>
      <c r="BE10794" s="4"/>
      <c r="BF10794" s="4"/>
      <c r="BG10794" s="4"/>
      <c r="BH10794" s="4"/>
      <c r="BI10794" s="4"/>
      <c r="BJ10794" s="4"/>
      <c r="BK10794" s="4"/>
    </row>
    <row r="10795" spans="1:63" ht="12.75" x14ac:dyDescent="0.2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4"/>
      <c r="AX10795" s="4"/>
      <c r="AY10795" s="4"/>
      <c r="AZ10795" s="4"/>
      <c r="BA10795" s="4"/>
      <c r="BB10795" s="4"/>
      <c r="BC10795" s="4"/>
      <c r="BD10795" s="4"/>
      <c r="BE10795" s="4"/>
      <c r="BF10795" s="4"/>
      <c r="BG10795" s="4"/>
      <c r="BH10795" s="4"/>
      <c r="BI10795" s="4"/>
      <c r="BJ10795" s="4"/>
      <c r="BK10795" s="4"/>
    </row>
    <row r="10796" spans="1:63" ht="12.75" x14ac:dyDescent="0.2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4"/>
      <c r="AX10796" s="4"/>
      <c r="AY10796" s="4"/>
      <c r="AZ10796" s="4"/>
      <c r="BA10796" s="4"/>
      <c r="BB10796" s="4"/>
      <c r="BC10796" s="4"/>
      <c r="BD10796" s="4"/>
      <c r="BE10796" s="4"/>
      <c r="BF10796" s="4"/>
      <c r="BG10796" s="4"/>
      <c r="BH10796" s="4"/>
      <c r="BI10796" s="4"/>
      <c r="BJ10796" s="4"/>
      <c r="BK10796" s="4"/>
    </row>
    <row r="10797" spans="1:63" ht="12.75" x14ac:dyDescent="0.2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4"/>
      <c r="AX10797" s="4"/>
      <c r="AY10797" s="4"/>
      <c r="AZ10797" s="4"/>
      <c r="BA10797" s="4"/>
      <c r="BB10797" s="4"/>
      <c r="BC10797" s="4"/>
      <c r="BD10797" s="4"/>
      <c r="BE10797" s="4"/>
      <c r="BF10797" s="4"/>
      <c r="BG10797" s="4"/>
      <c r="BH10797" s="4"/>
      <c r="BI10797" s="4"/>
      <c r="BJ10797" s="4"/>
      <c r="BK10797" s="4"/>
    </row>
    <row r="10798" spans="1:63" ht="12.75" x14ac:dyDescent="0.2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4"/>
      <c r="AX10798" s="4"/>
      <c r="AY10798" s="4"/>
      <c r="AZ10798" s="4"/>
      <c r="BA10798" s="4"/>
      <c r="BB10798" s="4"/>
      <c r="BC10798" s="4"/>
      <c r="BD10798" s="4"/>
      <c r="BE10798" s="4"/>
      <c r="BF10798" s="4"/>
      <c r="BG10798" s="4"/>
      <c r="BH10798" s="4"/>
      <c r="BI10798" s="4"/>
      <c r="BJ10798" s="4"/>
      <c r="BK10798" s="4"/>
    </row>
    <row r="10799" spans="1:63" ht="12.75" x14ac:dyDescent="0.2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4"/>
      <c r="AX10799" s="4"/>
      <c r="AY10799" s="4"/>
      <c r="AZ10799" s="4"/>
      <c r="BA10799" s="4"/>
      <c r="BB10799" s="4"/>
      <c r="BC10799" s="4"/>
      <c r="BD10799" s="4"/>
      <c r="BE10799" s="4"/>
      <c r="BF10799" s="4"/>
      <c r="BG10799" s="4"/>
      <c r="BH10799" s="4"/>
      <c r="BI10799" s="4"/>
      <c r="BJ10799" s="4"/>
      <c r="BK10799" s="4"/>
    </row>
    <row r="10800" spans="1:63" ht="12.75" x14ac:dyDescent="0.2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4"/>
      <c r="AX10800" s="4"/>
      <c r="AY10800" s="4"/>
      <c r="AZ10800" s="4"/>
      <c r="BA10800" s="4"/>
      <c r="BB10800" s="4"/>
      <c r="BC10800" s="4"/>
      <c r="BD10800" s="4"/>
      <c r="BE10800" s="4"/>
      <c r="BF10800" s="4"/>
      <c r="BG10800" s="4"/>
      <c r="BH10800" s="4"/>
      <c r="BI10800" s="4"/>
      <c r="BJ10800" s="4"/>
      <c r="BK10800" s="4"/>
    </row>
    <row r="10801" spans="1:63" ht="12.75" x14ac:dyDescent="0.2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4"/>
      <c r="AX10801" s="4"/>
      <c r="AY10801" s="4"/>
      <c r="AZ10801" s="4"/>
      <c r="BA10801" s="4"/>
      <c r="BB10801" s="4"/>
      <c r="BC10801" s="4"/>
      <c r="BD10801" s="4"/>
      <c r="BE10801" s="4"/>
      <c r="BF10801" s="4"/>
      <c r="BG10801" s="4"/>
      <c r="BH10801" s="4"/>
      <c r="BI10801" s="4"/>
      <c r="BJ10801" s="4"/>
      <c r="BK10801" s="4"/>
    </row>
    <row r="10802" spans="1:63" ht="12.75" x14ac:dyDescent="0.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4"/>
      <c r="AX10802" s="4"/>
      <c r="AY10802" s="4"/>
      <c r="AZ10802" s="4"/>
      <c r="BA10802" s="4"/>
      <c r="BB10802" s="4"/>
      <c r="BC10802" s="4"/>
      <c r="BD10802" s="4"/>
      <c r="BE10802" s="4"/>
      <c r="BF10802" s="4"/>
      <c r="BG10802" s="4"/>
      <c r="BH10802" s="4"/>
      <c r="BI10802" s="4"/>
      <c r="BJ10802" s="4"/>
      <c r="BK10802" s="4"/>
    </row>
    <row r="10803" spans="1:63" ht="12.75" x14ac:dyDescent="0.2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4"/>
      <c r="AX10803" s="4"/>
      <c r="AY10803" s="4"/>
      <c r="AZ10803" s="4"/>
      <c r="BA10803" s="4"/>
      <c r="BB10803" s="4"/>
      <c r="BC10803" s="4"/>
      <c r="BD10803" s="4"/>
      <c r="BE10803" s="4"/>
      <c r="BF10803" s="4"/>
      <c r="BG10803" s="4"/>
      <c r="BH10803" s="4"/>
      <c r="BI10803" s="4"/>
      <c r="BJ10803" s="4"/>
      <c r="BK10803" s="4"/>
    </row>
    <row r="10804" spans="1:63" ht="12.75" x14ac:dyDescent="0.2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4"/>
      <c r="AX10804" s="4"/>
      <c r="AY10804" s="4"/>
      <c r="AZ10804" s="4"/>
      <c r="BA10804" s="4"/>
      <c r="BB10804" s="4"/>
      <c r="BC10804" s="4"/>
      <c r="BD10804" s="4"/>
      <c r="BE10804" s="4"/>
      <c r="BF10804" s="4"/>
      <c r="BG10804" s="4"/>
      <c r="BH10804" s="4"/>
      <c r="BI10804" s="4"/>
      <c r="BJ10804" s="4"/>
      <c r="BK10804" s="4"/>
    </row>
    <row r="10805" spans="1:63" ht="12.75" x14ac:dyDescent="0.2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4"/>
      <c r="AX10805" s="4"/>
      <c r="AY10805" s="4"/>
      <c r="AZ10805" s="4"/>
      <c r="BA10805" s="4"/>
      <c r="BB10805" s="4"/>
      <c r="BC10805" s="4"/>
      <c r="BD10805" s="4"/>
      <c r="BE10805" s="4"/>
      <c r="BF10805" s="4"/>
      <c r="BG10805" s="4"/>
      <c r="BH10805" s="4"/>
      <c r="BI10805" s="4"/>
      <c r="BJ10805" s="4"/>
      <c r="BK10805" s="4"/>
    </row>
    <row r="10806" spans="1:63" ht="12.75" x14ac:dyDescent="0.2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4"/>
      <c r="AX10806" s="4"/>
      <c r="AY10806" s="4"/>
      <c r="AZ10806" s="4"/>
      <c r="BA10806" s="4"/>
      <c r="BB10806" s="4"/>
      <c r="BC10806" s="4"/>
      <c r="BD10806" s="4"/>
      <c r="BE10806" s="4"/>
      <c r="BF10806" s="4"/>
      <c r="BG10806" s="4"/>
      <c r="BH10806" s="4"/>
      <c r="BI10806" s="4"/>
      <c r="BJ10806" s="4"/>
      <c r="BK10806" s="4"/>
    </row>
    <row r="10807" spans="1:63" ht="12.75" x14ac:dyDescent="0.2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4"/>
      <c r="AX10807" s="4"/>
      <c r="AY10807" s="4"/>
      <c r="AZ10807" s="4"/>
      <c r="BA10807" s="4"/>
      <c r="BB10807" s="4"/>
      <c r="BC10807" s="4"/>
      <c r="BD10807" s="4"/>
      <c r="BE10807" s="4"/>
      <c r="BF10807" s="4"/>
      <c r="BG10807" s="4"/>
      <c r="BH10807" s="4"/>
      <c r="BI10807" s="4"/>
      <c r="BJ10807" s="4"/>
      <c r="BK10807" s="4"/>
    </row>
    <row r="10808" spans="1:63" ht="12.75" x14ac:dyDescent="0.2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4"/>
      <c r="AX10808" s="4"/>
      <c r="AY10808" s="4"/>
      <c r="AZ10808" s="4"/>
      <c r="BA10808" s="4"/>
      <c r="BB10808" s="4"/>
      <c r="BC10808" s="4"/>
      <c r="BD10808" s="4"/>
      <c r="BE10808" s="4"/>
      <c r="BF10808" s="4"/>
      <c r="BG10808" s="4"/>
      <c r="BH10808" s="4"/>
      <c r="BI10808" s="4"/>
      <c r="BJ10808" s="4"/>
      <c r="BK10808" s="4"/>
    </row>
    <row r="10809" spans="1:63" ht="12.75" x14ac:dyDescent="0.2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4"/>
      <c r="AX10809" s="4"/>
      <c r="AY10809" s="4"/>
      <c r="AZ10809" s="4"/>
      <c r="BA10809" s="4"/>
      <c r="BB10809" s="4"/>
      <c r="BC10809" s="4"/>
      <c r="BD10809" s="4"/>
      <c r="BE10809" s="4"/>
      <c r="BF10809" s="4"/>
      <c r="BG10809" s="4"/>
      <c r="BH10809" s="4"/>
      <c r="BI10809" s="4"/>
      <c r="BJ10809" s="4"/>
      <c r="BK10809" s="4"/>
    </row>
    <row r="10810" spans="1:63" ht="12.75" x14ac:dyDescent="0.2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4"/>
      <c r="AX10810" s="4"/>
      <c r="AY10810" s="4"/>
      <c r="AZ10810" s="4"/>
      <c r="BA10810" s="4"/>
      <c r="BB10810" s="4"/>
      <c r="BC10810" s="4"/>
      <c r="BD10810" s="4"/>
      <c r="BE10810" s="4"/>
      <c r="BF10810" s="4"/>
      <c r="BG10810" s="4"/>
      <c r="BH10810" s="4"/>
      <c r="BI10810" s="4"/>
      <c r="BJ10810" s="4"/>
      <c r="BK10810" s="4"/>
    </row>
    <row r="10811" spans="1:63" ht="12.75" x14ac:dyDescent="0.2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4"/>
      <c r="AX10811" s="4"/>
      <c r="AY10811" s="4"/>
      <c r="AZ10811" s="4"/>
      <c r="BA10811" s="4"/>
      <c r="BB10811" s="4"/>
      <c r="BC10811" s="4"/>
      <c r="BD10811" s="4"/>
      <c r="BE10811" s="4"/>
      <c r="BF10811" s="4"/>
      <c r="BG10811" s="4"/>
      <c r="BH10811" s="4"/>
      <c r="BI10811" s="4"/>
      <c r="BJ10811" s="4"/>
      <c r="BK10811" s="4"/>
    </row>
    <row r="10812" spans="1:63" ht="12.75" x14ac:dyDescent="0.2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4"/>
      <c r="AX10812" s="4"/>
      <c r="AY10812" s="4"/>
      <c r="AZ10812" s="4"/>
      <c r="BA10812" s="4"/>
      <c r="BB10812" s="4"/>
      <c r="BC10812" s="4"/>
      <c r="BD10812" s="4"/>
      <c r="BE10812" s="4"/>
      <c r="BF10812" s="4"/>
      <c r="BG10812" s="4"/>
      <c r="BH10812" s="4"/>
      <c r="BI10812" s="4"/>
      <c r="BJ10812" s="4"/>
      <c r="BK10812" s="4"/>
    </row>
    <row r="10813" spans="1:63" ht="12.75" x14ac:dyDescent="0.2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4"/>
      <c r="AX10813" s="4"/>
      <c r="AY10813" s="4"/>
      <c r="AZ10813" s="4"/>
      <c r="BA10813" s="4"/>
      <c r="BB10813" s="4"/>
      <c r="BC10813" s="4"/>
      <c r="BD10813" s="4"/>
      <c r="BE10813" s="4"/>
      <c r="BF10813" s="4"/>
      <c r="BG10813" s="4"/>
      <c r="BH10813" s="4"/>
      <c r="BI10813" s="4"/>
      <c r="BJ10813" s="4"/>
      <c r="BK10813" s="4"/>
    </row>
    <row r="10814" spans="1:63" ht="12.75" x14ac:dyDescent="0.2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4"/>
      <c r="AX10814" s="4"/>
      <c r="AY10814" s="4"/>
      <c r="AZ10814" s="4"/>
      <c r="BA10814" s="4"/>
      <c r="BB10814" s="4"/>
      <c r="BC10814" s="4"/>
      <c r="BD10814" s="4"/>
      <c r="BE10814" s="4"/>
      <c r="BF10814" s="4"/>
      <c r="BG10814" s="4"/>
      <c r="BH10814" s="4"/>
      <c r="BI10814" s="4"/>
      <c r="BJ10814" s="4"/>
      <c r="BK10814" s="4"/>
    </row>
    <row r="10815" spans="1:63" ht="12.75" x14ac:dyDescent="0.2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4"/>
      <c r="AX10815" s="4"/>
      <c r="AY10815" s="4"/>
      <c r="AZ10815" s="4"/>
      <c r="BA10815" s="4"/>
      <c r="BB10815" s="4"/>
      <c r="BC10815" s="4"/>
      <c r="BD10815" s="4"/>
      <c r="BE10815" s="4"/>
      <c r="BF10815" s="4"/>
      <c r="BG10815" s="4"/>
      <c r="BH10815" s="4"/>
      <c r="BI10815" s="4"/>
      <c r="BJ10815" s="4"/>
      <c r="BK10815" s="4"/>
    </row>
    <row r="10816" spans="1:63" ht="12.75" x14ac:dyDescent="0.2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4"/>
      <c r="AX10816" s="4"/>
      <c r="AY10816" s="4"/>
      <c r="AZ10816" s="4"/>
      <c r="BA10816" s="4"/>
      <c r="BB10816" s="4"/>
      <c r="BC10816" s="4"/>
      <c r="BD10816" s="4"/>
      <c r="BE10816" s="4"/>
      <c r="BF10816" s="4"/>
      <c r="BG10816" s="4"/>
      <c r="BH10816" s="4"/>
      <c r="BI10816" s="4"/>
      <c r="BJ10816" s="4"/>
      <c r="BK10816" s="4"/>
    </row>
    <row r="10817" spans="1:63" ht="12.75" x14ac:dyDescent="0.2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4"/>
      <c r="AX10817" s="4"/>
      <c r="AY10817" s="4"/>
      <c r="AZ10817" s="4"/>
      <c r="BA10817" s="4"/>
      <c r="BB10817" s="4"/>
      <c r="BC10817" s="4"/>
      <c r="BD10817" s="4"/>
      <c r="BE10817" s="4"/>
      <c r="BF10817" s="4"/>
      <c r="BG10817" s="4"/>
      <c r="BH10817" s="4"/>
      <c r="BI10817" s="4"/>
      <c r="BJ10817" s="4"/>
      <c r="BK10817" s="4"/>
    </row>
    <row r="10818" spans="1:63" ht="12.75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4"/>
      <c r="AX10818" s="4"/>
      <c r="AY10818" s="4"/>
      <c r="AZ10818" s="4"/>
      <c r="BA10818" s="4"/>
      <c r="BB10818" s="4"/>
      <c r="BC10818" s="4"/>
      <c r="BD10818" s="4"/>
      <c r="BE10818" s="4"/>
      <c r="BF10818" s="4"/>
      <c r="BG10818" s="4"/>
      <c r="BH10818" s="4"/>
      <c r="BI10818" s="4"/>
      <c r="BJ10818" s="4"/>
      <c r="BK10818" s="4"/>
    </row>
    <row r="10819" spans="1:63" ht="12.75" x14ac:dyDescent="0.2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4"/>
      <c r="AX10819" s="4"/>
      <c r="AY10819" s="4"/>
      <c r="AZ10819" s="4"/>
      <c r="BA10819" s="4"/>
      <c r="BB10819" s="4"/>
      <c r="BC10819" s="4"/>
      <c r="BD10819" s="4"/>
      <c r="BE10819" s="4"/>
      <c r="BF10819" s="4"/>
      <c r="BG10819" s="4"/>
      <c r="BH10819" s="4"/>
      <c r="BI10819" s="4"/>
      <c r="BJ10819" s="4"/>
      <c r="BK10819" s="4"/>
    </row>
    <row r="10820" spans="1:63" ht="12.75" x14ac:dyDescent="0.2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4"/>
      <c r="AX10820" s="4"/>
      <c r="AY10820" s="4"/>
      <c r="AZ10820" s="4"/>
      <c r="BA10820" s="4"/>
      <c r="BB10820" s="4"/>
      <c r="BC10820" s="4"/>
      <c r="BD10820" s="4"/>
      <c r="BE10820" s="4"/>
      <c r="BF10820" s="4"/>
      <c r="BG10820" s="4"/>
      <c r="BH10820" s="4"/>
      <c r="BI10820" s="4"/>
      <c r="BJ10820" s="4"/>
      <c r="BK10820" s="4"/>
    </row>
    <row r="10821" spans="1:63" ht="12.75" x14ac:dyDescent="0.2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4"/>
      <c r="AX10821" s="4"/>
      <c r="AY10821" s="4"/>
      <c r="AZ10821" s="4"/>
      <c r="BA10821" s="4"/>
      <c r="BB10821" s="4"/>
      <c r="BC10821" s="4"/>
      <c r="BD10821" s="4"/>
      <c r="BE10821" s="4"/>
      <c r="BF10821" s="4"/>
      <c r="BG10821" s="4"/>
      <c r="BH10821" s="4"/>
      <c r="BI10821" s="4"/>
      <c r="BJ10821" s="4"/>
      <c r="BK10821" s="4"/>
    </row>
    <row r="10822" spans="1:63" ht="12.75" x14ac:dyDescent="0.2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4"/>
      <c r="AX10822" s="4"/>
      <c r="AY10822" s="4"/>
      <c r="AZ10822" s="4"/>
      <c r="BA10822" s="4"/>
      <c r="BB10822" s="4"/>
      <c r="BC10822" s="4"/>
      <c r="BD10822" s="4"/>
      <c r="BE10822" s="4"/>
      <c r="BF10822" s="4"/>
      <c r="BG10822" s="4"/>
      <c r="BH10822" s="4"/>
      <c r="BI10822" s="4"/>
      <c r="BJ10822" s="4"/>
      <c r="BK10822" s="4"/>
    </row>
    <row r="10823" spans="1:63" ht="12.75" x14ac:dyDescent="0.2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4"/>
      <c r="AX10823" s="4"/>
      <c r="AY10823" s="4"/>
      <c r="AZ10823" s="4"/>
      <c r="BA10823" s="4"/>
      <c r="BB10823" s="4"/>
      <c r="BC10823" s="4"/>
      <c r="BD10823" s="4"/>
      <c r="BE10823" s="4"/>
      <c r="BF10823" s="4"/>
      <c r="BG10823" s="4"/>
      <c r="BH10823" s="4"/>
      <c r="BI10823" s="4"/>
      <c r="BJ10823" s="4"/>
      <c r="BK10823" s="4"/>
    </row>
    <row r="10824" spans="1:63" ht="12.75" x14ac:dyDescent="0.2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4"/>
      <c r="AX10824" s="4"/>
      <c r="AY10824" s="4"/>
      <c r="AZ10824" s="4"/>
      <c r="BA10824" s="4"/>
      <c r="BB10824" s="4"/>
      <c r="BC10824" s="4"/>
      <c r="BD10824" s="4"/>
      <c r="BE10824" s="4"/>
      <c r="BF10824" s="4"/>
      <c r="BG10824" s="4"/>
      <c r="BH10824" s="4"/>
      <c r="BI10824" s="4"/>
      <c r="BJ10824" s="4"/>
      <c r="BK10824" s="4"/>
    </row>
    <row r="10825" spans="1:63" ht="12.75" x14ac:dyDescent="0.2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4"/>
      <c r="AX10825" s="4"/>
      <c r="AY10825" s="4"/>
      <c r="AZ10825" s="4"/>
      <c r="BA10825" s="4"/>
      <c r="BB10825" s="4"/>
      <c r="BC10825" s="4"/>
      <c r="BD10825" s="4"/>
      <c r="BE10825" s="4"/>
      <c r="BF10825" s="4"/>
      <c r="BG10825" s="4"/>
      <c r="BH10825" s="4"/>
      <c r="BI10825" s="4"/>
      <c r="BJ10825" s="4"/>
      <c r="BK10825" s="4"/>
    </row>
    <row r="10826" spans="1:63" ht="12.75" x14ac:dyDescent="0.2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4"/>
      <c r="AX10826" s="4"/>
      <c r="AY10826" s="4"/>
      <c r="AZ10826" s="4"/>
      <c r="BA10826" s="4"/>
      <c r="BB10826" s="4"/>
      <c r="BC10826" s="4"/>
      <c r="BD10826" s="4"/>
      <c r="BE10826" s="4"/>
      <c r="BF10826" s="4"/>
      <c r="BG10826" s="4"/>
      <c r="BH10826" s="4"/>
      <c r="BI10826" s="4"/>
      <c r="BJ10826" s="4"/>
      <c r="BK10826" s="4"/>
    </row>
    <row r="10827" spans="1:63" ht="12.75" x14ac:dyDescent="0.2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4"/>
      <c r="AX10827" s="4"/>
      <c r="AY10827" s="4"/>
      <c r="AZ10827" s="4"/>
      <c r="BA10827" s="4"/>
      <c r="BB10827" s="4"/>
      <c r="BC10827" s="4"/>
      <c r="BD10827" s="4"/>
      <c r="BE10827" s="4"/>
      <c r="BF10827" s="4"/>
      <c r="BG10827" s="4"/>
      <c r="BH10827" s="4"/>
      <c r="BI10827" s="4"/>
      <c r="BJ10827" s="4"/>
      <c r="BK10827" s="4"/>
    </row>
    <row r="10828" spans="1:63" ht="12.75" x14ac:dyDescent="0.2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4"/>
      <c r="AX10828" s="4"/>
      <c r="AY10828" s="4"/>
      <c r="AZ10828" s="4"/>
      <c r="BA10828" s="4"/>
      <c r="BB10828" s="4"/>
      <c r="BC10828" s="4"/>
      <c r="BD10828" s="4"/>
      <c r="BE10828" s="4"/>
      <c r="BF10828" s="4"/>
      <c r="BG10828" s="4"/>
      <c r="BH10828" s="4"/>
      <c r="BI10828" s="4"/>
      <c r="BJ10828" s="4"/>
      <c r="BK10828" s="4"/>
    </row>
    <row r="10829" spans="1:63" ht="12.75" x14ac:dyDescent="0.2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4"/>
      <c r="AX10829" s="4"/>
      <c r="AY10829" s="4"/>
      <c r="AZ10829" s="4"/>
      <c r="BA10829" s="4"/>
      <c r="BB10829" s="4"/>
      <c r="BC10829" s="4"/>
      <c r="BD10829" s="4"/>
      <c r="BE10829" s="4"/>
      <c r="BF10829" s="4"/>
      <c r="BG10829" s="4"/>
      <c r="BH10829" s="4"/>
      <c r="BI10829" s="4"/>
      <c r="BJ10829" s="4"/>
      <c r="BK10829" s="4"/>
    </row>
    <row r="10830" spans="1:63" ht="12.75" x14ac:dyDescent="0.2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4"/>
      <c r="AX10830" s="4"/>
      <c r="AY10830" s="4"/>
      <c r="AZ10830" s="4"/>
      <c r="BA10830" s="4"/>
      <c r="BB10830" s="4"/>
      <c r="BC10830" s="4"/>
      <c r="BD10830" s="4"/>
      <c r="BE10830" s="4"/>
      <c r="BF10830" s="4"/>
      <c r="BG10830" s="4"/>
      <c r="BH10830" s="4"/>
      <c r="BI10830" s="4"/>
      <c r="BJ10830" s="4"/>
      <c r="BK10830" s="4"/>
    </row>
    <row r="10831" spans="1:63" ht="12.75" x14ac:dyDescent="0.2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4"/>
      <c r="AX10831" s="4"/>
      <c r="AY10831" s="4"/>
      <c r="AZ10831" s="4"/>
      <c r="BA10831" s="4"/>
      <c r="BB10831" s="4"/>
      <c r="BC10831" s="4"/>
      <c r="BD10831" s="4"/>
      <c r="BE10831" s="4"/>
      <c r="BF10831" s="4"/>
      <c r="BG10831" s="4"/>
      <c r="BH10831" s="4"/>
      <c r="BI10831" s="4"/>
      <c r="BJ10831" s="4"/>
      <c r="BK10831" s="4"/>
    </row>
    <row r="10832" spans="1:63" ht="12.75" x14ac:dyDescent="0.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4"/>
      <c r="AX10832" s="4"/>
      <c r="AY10832" s="4"/>
      <c r="AZ10832" s="4"/>
      <c r="BA10832" s="4"/>
      <c r="BB10832" s="4"/>
      <c r="BC10832" s="4"/>
      <c r="BD10832" s="4"/>
      <c r="BE10832" s="4"/>
      <c r="BF10832" s="4"/>
      <c r="BG10832" s="4"/>
      <c r="BH10832" s="4"/>
      <c r="BI10832" s="4"/>
      <c r="BJ10832" s="4"/>
      <c r="BK10832" s="4"/>
    </row>
    <row r="10833" spans="1:63" ht="12.75" x14ac:dyDescent="0.2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4"/>
      <c r="AX10833" s="4"/>
      <c r="AY10833" s="4"/>
      <c r="AZ10833" s="4"/>
      <c r="BA10833" s="4"/>
      <c r="BB10833" s="4"/>
      <c r="BC10833" s="4"/>
      <c r="BD10833" s="4"/>
      <c r="BE10833" s="4"/>
      <c r="BF10833" s="4"/>
      <c r="BG10833" s="4"/>
      <c r="BH10833" s="4"/>
      <c r="BI10833" s="4"/>
      <c r="BJ10833" s="4"/>
      <c r="BK10833" s="4"/>
    </row>
    <row r="10834" spans="1:63" ht="12.75" x14ac:dyDescent="0.2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4"/>
      <c r="AX10834" s="4"/>
      <c r="AY10834" s="4"/>
      <c r="AZ10834" s="4"/>
      <c r="BA10834" s="4"/>
      <c r="BB10834" s="4"/>
      <c r="BC10834" s="4"/>
      <c r="BD10834" s="4"/>
      <c r="BE10834" s="4"/>
      <c r="BF10834" s="4"/>
      <c r="BG10834" s="4"/>
      <c r="BH10834" s="4"/>
      <c r="BI10834" s="4"/>
      <c r="BJ10834" s="4"/>
      <c r="BK10834" s="4"/>
    </row>
    <row r="10835" spans="1:63" ht="12.75" x14ac:dyDescent="0.2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4"/>
      <c r="AX10835" s="4"/>
      <c r="AY10835" s="4"/>
      <c r="AZ10835" s="4"/>
      <c r="BA10835" s="4"/>
      <c r="BB10835" s="4"/>
      <c r="BC10835" s="4"/>
      <c r="BD10835" s="4"/>
      <c r="BE10835" s="4"/>
      <c r="BF10835" s="4"/>
      <c r="BG10835" s="4"/>
      <c r="BH10835" s="4"/>
      <c r="BI10835" s="4"/>
      <c r="BJ10835" s="4"/>
      <c r="BK10835" s="4"/>
    </row>
    <row r="10836" spans="1:63" ht="12.75" x14ac:dyDescent="0.2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4"/>
      <c r="AX10836" s="4"/>
      <c r="AY10836" s="4"/>
      <c r="AZ10836" s="4"/>
      <c r="BA10836" s="4"/>
      <c r="BB10836" s="4"/>
      <c r="BC10836" s="4"/>
      <c r="BD10836" s="4"/>
      <c r="BE10836" s="4"/>
      <c r="BF10836" s="4"/>
      <c r="BG10836" s="4"/>
      <c r="BH10836" s="4"/>
      <c r="BI10836" s="4"/>
      <c r="BJ10836" s="4"/>
      <c r="BK10836" s="4"/>
    </row>
    <row r="10837" spans="1:63" ht="12.75" x14ac:dyDescent="0.2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4"/>
      <c r="AX10837" s="4"/>
      <c r="AY10837" s="4"/>
      <c r="AZ10837" s="4"/>
      <c r="BA10837" s="4"/>
      <c r="BB10837" s="4"/>
      <c r="BC10837" s="4"/>
      <c r="BD10837" s="4"/>
      <c r="BE10837" s="4"/>
      <c r="BF10837" s="4"/>
      <c r="BG10837" s="4"/>
      <c r="BH10837" s="4"/>
      <c r="BI10837" s="4"/>
      <c r="BJ10837" s="4"/>
      <c r="BK10837" s="4"/>
    </row>
    <row r="10838" spans="1:63" ht="12.75" x14ac:dyDescent="0.2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4"/>
      <c r="AX10838" s="4"/>
      <c r="AY10838" s="4"/>
      <c r="AZ10838" s="4"/>
      <c r="BA10838" s="4"/>
      <c r="BB10838" s="4"/>
      <c r="BC10838" s="4"/>
      <c r="BD10838" s="4"/>
      <c r="BE10838" s="4"/>
      <c r="BF10838" s="4"/>
      <c r="BG10838" s="4"/>
      <c r="BH10838" s="4"/>
      <c r="BI10838" s="4"/>
      <c r="BJ10838" s="4"/>
      <c r="BK10838" s="4"/>
    </row>
    <row r="10839" spans="1:63" ht="12.75" x14ac:dyDescent="0.2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4"/>
      <c r="AX10839" s="4"/>
      <c r="AY10839" s="4"/>
      <c r="AZ10839" s="4"/>
      <c r="BA10839" s="4"/>
      <c r="BB10839" s="4"/>
      <c r="BC10839" s="4"/>
      <c r="BD10839" s="4"/>
      <c r="BE10839" s="4"/>
      <c r="BF10839" s="4"/>
      <c r="BG10839" s="4"/>
      <c r="BH10839" s="4"/>
      <c r="BI10839" s="4"/>
      <c r="BJ10839" s="4"/>
      <c r="BK10839" s="4"/>
    </row>
    <row r="10840" spans="1:63" ht="12.75" x14ac:dyDescent="0.2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4"/>
      <c r="AX10840" s="4"/>
      <c r="AY10840" s="4"/>
      <c r="AZ10840" s="4"/>
      <c r="BA10840" s="4"/>
      <c r="BB10840" s="4"/>
      <c r="BC10840" s="4"/>
      <c r="BD10840" s="4"/>
      <c r="BE10840" s="4"/>
      <c r="BF10840" s="4"/>
      <c r="BG10840" s="4"/>
      <c r="BH10840" s="4"/>
      <c r="BI10840" s="4"/>
      <c r="BJ10840" s="4"/>
      <c r="BK10840" s="4"/>
    </row>
    <row r="10841" spans="1:63" ht="12.75" x14ac:dyDescent="0.2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4"/>
      <c r="AX10841" s="4"/>
      <c r="AY10841" s="4"/>
      <c r="AZ10841" s="4"/>
      <c r="BA10841" s="4"/>
      <c r="BB10841" s="4"/>
      <c r="BC10841" s="4"/>
      <c r="BD10841" s="4"/>
      <c r="BE10841" s="4"/>
      <c r="BF10841" s="4"/>
      <c r="BG10841" s="4"/>
      <c r="BH10841" s="4"/>
      <c r="BI10841" s="4"/>
      <c r="BJ10841" s="4"/>
      <c r="BK10841" s="4"/>
    </row>
    <row r="10842" spans="1:63" ht="12.75" x14ac:dyDescent="0.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4"/>
      <c r="AX10842" s="4"/>
      <c r="AY10842" s="4"/>
      <c r="AZ10842" s="4"/>
      <c r="BA10842" s="4"/>
      <c r="BB10842" s="4"/>
      <c r="BC10842" s="4"/>
      <c r="BD10842" s="4"/>
      <c r="BE10842" s="4"/>
      <c r="BF10842" s="4"/>
      <c r="BG10842" s="4"/>
      <c r="BH10842" s="4"/>
      <c r="BI10842" s="4"/>
      <c r="BJ10842" s="4"/>
      <c r="BK10842" s="4"/>
    </row>
    <row r="10843" spans="1:63" ht="12.75" x14ac:dyDescent="0.2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4"/>
      <c r="AX10843" s="4"/>
      <c r="AY10843" s="4"/>
      <c r="AZ10843" s="4"/>
      <c r="BA10843" s="4"/>
      <c r="BB10843" s="4"/>
      <c r="BC10843" s="4"/>
      <c r="BD10843" s="4"/>
      <c r="BE10843" s="4"/>
      <c r="BF10843" s="4"/>
      <c r="BG10843" s="4"/>
      <c r="BH10843" s="4"/>
      <c r="BI10843" s="4"/>
      <c r="BJ10843" s="4"/>
      <c r="BK10843" s="4"/>
    </row>
    <row r="10844" spans="1:63" ht="12.75" x14ac:dyDescent="0.2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4"/>
      <c r="AX10844" s="4"/>
      <c r="AY10844" s="4"/>
      <c r="AZ10844" s="4"/>
      <c r="BA10844" s="4"/>
      <c r="BB10844" s="4"/>
      <c r="BC10844" s="4"/>
      <c r="BD10844" s="4"/>
      <c r="BE10844" s="4"/>
      <c r="BF10844" s="4"/>
      <c r="BG10844" s="4"/>
      <c r="BH10844" s="4"/>
      <c r="BI10844" s="4"/>
      <c r="BJ10844" s="4"/>
      <c r="BK10844" s="4"/>
    </row>
    <row r="10845" spans="1:63" ht="12.75" x14ac:dyDescent="0.2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4"/>
      <c r="AX10845" s="4"/>
      <c r="AY10845" s="4"/>
      <c r="AZ10845" s="4"/>
      <c r="BA10845" s="4"/>
      <c r="BB10845" s="4"/>
      <c r="BC10845" s="4"/>
      <c r="BD10845" s="4"/>
      <c r="BE10845" s="4"/>
      <c r="BF10845" s="4"/>
      <c r="BG10845" s="4"/>
      <c r="BH10845" s="4"/>
      <c r="BI10845" s="4"/>
      <c r="BJ10845" s="4"/>
      <c r="BK10845" s="4"/>
    </row>
    <row r="10846" spans="1:63" ht="12.75" x14ac:dyDescent="0.2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4"/>
      <c r="AX10846" s="4"/>
      <c r="AY10846" s="4"/>
      <c r="AZ10846" s="4"/>
      <c r="BA10846" s="4"/>
      <c r="BB10846" s="4"/>
      <c r="BC10846" s="4"/>
      <c r="BD10846" s="4"/>
      <c r="BE10846" s="4"/>
      <c r="BF10846" s="4"/>
      <c r="BG10846" s="4"/>
      <c r="BH10846" s="4"/>
      <c r="BI10846" s="4"/>
      <c r="BJ10846" s="4"/>
      <c r="BK10846" s="4"/>
    </row>
    <row r="10847" spans="1:63" ht="12.75" x14ac:dyDescent="0.2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4"/>
      <c r="AX10847" s="4"/>
      <c r="AY10847" s="4"/>
      <c r="AZ10847" s="4"/>
      <c r="BA10847" s="4"/>
      <c r="BB10847" s="4"/>
      <c r="BC10847" s="4"/>
      <c r="BD10847" s="4"/>
      <c r="BE10847" s="4"/>
      <c r="BF10847" s="4"/>
      <c r="BG10847" s="4"/>
      <c r="BH10847" s="4"/>
      <c r="BI10847" s="4"/>
      <c r="BJ10847" s="4"/>
      <c r="BK10847" s="4"/>
    </row>
    <row r="10848" spans="1:63" ht="12.75" x14ac:dyDescent="0.2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4"/>
      <c r="AX10848" s="4"/>
      <c r="AY10848" s="4"/>
      <c r="AZ10848" s="4"/>
      <c r="BA10848" s="4"/>
      <c r="BB10848" s="4"/>
      <c r="BC10848" s="4"/>
      <c r="BD10848" s="4"/>
      <c r="BE10848" s="4"/>
      <c r="BF10848" s="4"/>
      <c r="BG10848" s="4"/>
      <c r="BH10848" s="4"/>
      <c r="BI10848" s="4"/>
      <c r="BJ10848" s="4"/>
      <c r="BK10848" s="4"/>
    </row>
    <row r="10849" spans="1:63" ht="12.75" x14ac:dyDescent="0.2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4"/>
      <c r="AX10849" s="4"/>
      <c r="AY10849" s="4"/>
      <c r="AZ10849" s="4"/>
      <c r="BA10849" s="4"/>
      <c r="BB10849" s="4"/>
      <c r="BC10849" s="4"/>
      <c r="BD10849" s="4"/>
      <c r="BE10849" s="4"/>
      <c r="BF10849" s="4"/>
      <c r="BG10849" s="4"/>
      <c r="BH10849" s="4"/>
      <c r="BI10849" s="4"/>
      <c r="BJ10849" s="4"/>
      <c r="BK10849" s="4"/>
    </row>
    <row r="10850" spans="1:63" ht="12.75" x14ac:dyDescent="0.2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4"/>
      <c r="AX10850" s="4"/>
      <c r="AY10850" s="4"/>
      <c r="AZ10850" s="4"/>
      <c r="BA10850" s="4"/>
      <c r="BB10850" s="4"/>
      <c r="BC10850" s="4"/>
      <c r="BD10850" s="4"/>
      <c r="BE10850" s="4"/>
      <c r="BF10850" s="4"/>
      <c r="BG10850" s="4"/>
      <c r="BH10850" s="4"/>
      <c r="BI10850" s="4"/>
      <c r="BJ10850" s="4"/>
      <c r="BK10850" s="4"/>
    </row>
    <row r="10851" spans="1:63" ht="12.75" x14ac:dyDescent="0.2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4"/>
      <c r="AX10851" s="4"/>
      <c r="AY10851" s="4"/>
      <c r="AZ10851" s="4"/>
      <c r="BA10851" s="4"/>
      <c r="BB10851" s="4"/>
      <c r="BC10851" s="4"/>
      <c r="BD10851" s="4"/>
      <c r="BE10851" s="4"/>
      <c r="BF10851" s="4"/>
      <c r="BG10851" s="4"/>
      <c r="BH10851" s="4"/>
      <c r="BI10851" s="4"/>
      <c r="BJ10851" s="4"/>
      <c r="BK10851" s="4"/>
    </row>
    <row r="10852" spans="1:63" ht="12.75" x14ac:dyDescent="0.2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4"/>
      <c r="AX10852" s="4"/>
      <c r="AY10852" s="4"/>
      <c r="AZ10852" s="4"/>
      <c r="BA10852" s="4"/>
      <c r="BB10852" s="4"/>
      <c r="BC10852" s="4"/>
      <c r="BD10852" s="4"/>
      <c r="BE10852" s="4"/>
      <c r="BF10852" s="4"/>
      <c r="BG10852" s="4"/>
      <c r="BH10852" s="4"/>
      <c r="BI10852" s="4"/>
      <c r="BJ10852" s="4"/>
      <c r="BK10852" s="4"/>
    </row>
    <row r="10853" spans="1:63" ht="12.75" x14ac:dyDescent="0.2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4"/>
      <c r="AX10853" s="4"/>
      <c r="AY10853" s="4"/>
      <c r="AZ10853" s="4"/>
      <c r="BA10853" s="4"/>
      <c r="BB10853" s="4"/>
      <c r="BC10853" s="4"/>
      <c r="BD10853" s="4"/>
      <c r="BE10853" s="4"/>
      <c r="BF10853" s="4"/>
      <c r="BG10853" s="4"/>
      <c r="BH10853" s="4"/>
      <c r="BI10853" s="4"/>
      <c r="BJ10853" s="4"/>
      <c r="BK10853" s="4"/>
    </row>
    <row r="10854" spans="1:63" ht="12.75" x14ac:dyDescent="0.2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4"/>
      <c r="AX10854" s="4"/>
      <c r="AY10854" s="4"/>
      <c r="AZ10854" s="4"/>
      <c r="BA10854" s="4"/>
      <c r="BB10854" s="4"/>
      <c r="BC10854" s="4"/>
      <c r="BD10854" s="4"/>
      <c r="BE10854" s="4"/>
      <c r="BF10854" s="4"/>
      <c r="BG10854" s="4"/>
      <c r="BH10854" s="4"/>
      <c r="BI10854" s="4"/>
      <c r="BJ10854" s="4"/>
      <c r="BK10854" s="4"/>
    </row>
    <row r="10855" spans="1:63" ht="12.75" x14ac:dyDescent="0.2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4"/>
      <c r="AX10855" s="4"/>
      <c r="AY10855" s="4"/>
      <c r="AZ10855" s="4"/>
      <c r="BA10855" s="4"/>
      <c r="BB10855" s="4"/>
      <c r="BC10855" s="4"/>
      <c r="BD10855" s="4"/>
      <c r="BE10855" s="4"/>
      <c r="BF10855" s="4"/>
      <c r="BG10855" s="4"/>
      <c r="BH10855" s="4"/>
      <c r="BI10855" s="4"/>
      <c r="BJ10855" s="4"/>
      <c r="BK10855" s="4"/>
    </row>
    <row r="10856" spans="1:63" ht="12.75" x14ac:dyDescent="0.2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4"/>
      <c r="AX10856" s="4"/>
      <c r="AY10856" s="4"/>
      <c r="AZ10856" s="4"/>
      <c r="BA10856" s="4"/>
      <c r="BB10856" s="4"/>
      <c r="BC10856" s="4"/>
      <c r="BD10856" s="4"/>
      <c r="BE10856" s="4"/>
      <c r="BF10856" s="4"/>
      <c r="BG10856" s="4"/>
      <c r="BH10856" s="4"/>
      <c r="BI10856" s="4"/>
      <c r="BJ10856" s="4"/>
      <c r="BK10856" s="4"/>
    </row>
    <row r="10857" spans="1:63" ht="12.75" x14ac:dyDescent="0.2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4"/>
      <c r="AX10857" s="4"/>
      <c r="AY10857" s="4"/>
      <c r="AZ10857" s="4"/>
      <c r="BA10857" s="4"/>
      <c r="BB10857" s="4"/>
      <c r="BC10857" s="4"/>
      <c r="BD10857" s="4"/>
      <c r="BE10857" s="4"/>
      <c r="BF10857" s="4"/>
      <c r="BG10857" s="4"/>
      <c r="BH10857" s="4"/>
      <c r="BI10857" s="4"/>
      <c r="BJ10857" s="4"/>
      <c r="BK10857" s="4"/>
    </row>
    <row r="10858" spans="1:63" ht="12.75" x14ac:dyDescent="0.2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4"/>
      <c r="AX10858" s="4"/>
      <c r="AY10858" s="4"/>
      <c r="AZ10858" s="4"/>
      <c r="BA10858" s="4"/>
      <c r="BB10858" s="4"/>
      <c r="BC10858" s="4"/>
      <c r="BD10858" s="4"/>
      <c r="BE10858" s="4"/>
      <c r="BF10858" s="4"/>
      <c r="BG10858" s="4"/>
      <c r="BH10858" s="4"/>
      <c r="BI10858" s="4"/>
      <c r="BJ10858" s="4"/>
      <c r="BK10858" s="4"/>
    </row>
    <row r="10859" spans="1:63" ht="12.75" x14ac:dyDescent="0.2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4"/>
      <c r="AX10859" s="4"/>
      <c r="AY10859" s="4"/>
      <c r="AZ10859" s="4"/>
      <c r="BA10859" s="4"/>
      <c r="BB10859" s="4"/>
      <c r="BC10859" s="4"/>
      <c r="BD10859" s="4"/>
      <c r="BE10859" s="4"/>
      <c r="BF10859" s="4"/>
      <c r="BG10859" s="4"/>
      <c r="BH10859" s="4"/>
      <c r="BI10859" s="4"/>
      <c r="BJ10859" s="4"/>
      <c r="BK10859" s="4"/>
    </row>
    <row r="10860" spans="1:63" ht="12.75" x14ac:dyDescent="0.2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4"/>
      <c r="AX10860" s="4"/>
      <c r="AY10860" s="4"/>
      <c r="AZ10860" s="4"/>
      <c r="BA10860" s="4"/>
      <c r="BB10860" s="4"/>
      <c r="BC10860" s="4"/>
      <c r="BD10860" s="4"/>
      <c r="BE10860" s="4"/>
      <c r="BF10860" s="4"/>
      <c r="BG10860" s="4"/>
      <c r="BH10860" s="4"/>
      <c r="BI10860" s="4"/>
      <c r="BJ10860" s="4"/>
      <c r="BK10860" s="4"/>
    </row>
    <row r="10861" spans="1:63" ht="12.75" x14ac:dyDescent="0.2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4"/>
      <c r="AX10861" s="4"/>
      <c r="AY10861" s="4"/>
      <c r="AZ10861" s="4"/>
      <c r="BA10861" s="4"/>
      <c r="BB10861" s="4"/>
      <c r="BC10861" s="4"/>
      <c r="BD10861" s="4"/>
      <c r="BE10861" s="4"/>
      <c r="BF10861" s="4"/>
      <c r="BG10861" s="4"/>
      <c r="BH10861" s="4"/>
      <c r="BI10861" s="4"/>
      <c r="BJ10861" s="4"/>
      <c r="BK10861" s="4"/>
    </row>
    <row r="10862" spans="1:63" ht="12.75" x14ac:dyDescent="0.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4"/>
      <c r="AX10862" s="4"/>
      <c r="AY10862" s="4"/>
      <c r="AZ10862" s="4"/>
      <c r="BA10862" s="4"/>
      <c r="BB10862" s="4"/>
      <c r="BC10862" s="4"/>
      <c r="BD10862" s="4"/>
      <c r="BE10862" s="4"/>
      <c r="BF10862" s="4"/>
      <c r="BG10862" s="4"/>
      <c r="BH10862" s="4"/>
      <c r="BI10862" s="4"/>
      <c r="BJ10862" s="4"/>
      <c r="BK10862" s="4"/>
    </row>
    <row r="10863" spans="1:63" ht="12.75" x14ac:dyDescent="0.2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4"/>
      <c r="AX10863" s="4"/>
      <c r="AY10863" s="4"/>
      <c r="AZ10863" s="4"/>
      <c r="BA10863" s="4"/>
      <c r="BB10863" s="4"/>
      <c r="BC10863" s="4"/>
      <c r="BD10863" s="4"/>
      <c r="BE10863" s="4"/>
      <c r="BF10863" s="4"/>
      <c r="BG10863" s="4"/>
      <c r="BH10863" s="4"/>
      <c r="BI10863" s="4"/>
      <c r="BJ10863" s="4"/>
      <c r="BK10863" s="4"/>
    </row>
    <row r="10864" spans="1:63" ht="12.75" x14ac:dyDescent="0.2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4"/>
      <c r="AX10864" s="4"/>
      <c r="AY10864" s="4"/>
      <c r="AZ10864" s="4"/>
      <c r="BA10864" s="4"/>
      <c r="BB10864" s="4"/>
      <c r="BC10864" s="4"/>
      <c r="BD10864" s="4"/>
      <c r="BE10864" s="4"/>
      <c r="BF10864" s="4"/>
      <c r="BG10864" s="4"/>
      <c r="BH10864" s="4"/>
      <c r="BI10864" s="4"/>
      <c r="BJ10864" s="4"/>
      <c r="BK10864" s="4"/>
    </row>
    <row r="10865" spans="1:63" ht="12.75" x14ac:dyDescent="0.2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4"/>
      <c r="AX10865" s="4"/>
      <c r="AY10865" s="4"/>
      <c r="AZ10865" s="4"/>
      <c r="BA10865" s="4"/>
      <c r="BB10865" s="4"/>
      <c r="BC10865" s="4"/>
      <c r="BD10865" s="4"/>
      <c r="BE10865" s="4"/>
      <c r="BF10865" s="4"/>
      <c r="BG10865" s="4"/>
      <c r="BH10865" s="4"/>
      <c r="BI10865" s="4"/>
      <c r="BJ10865" s="4"/>
      <c r="BK10865" s="4"/>
    </row>
    <row r="10866" spans="1:63" ht="12.75" x14ac:dyDescent="0.2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4"/>
      <c r="AX10866" s="4"/>
      <c r="AY10866" s="4"/>
      <c r="AZ10866" s="4"/>
      <c r="BA10866" s="4"/>
      <c r="BB10866" s="4"/>
      <c r="BC10866" s="4"/>
      <c r="BD10866" s="4"/>
      <c r="BE10866" s="4"/>
      <c r="BF10866" s="4"/>
      <c r="BG10866" s="4"/>
      <c r="BH10866" s="4"/>
      <c r="BI10866" s="4"/>
      <c r="BJ10866" s="4"/>
      <c r="BK10866" s="4"/>
    </row>
    <row r="10867" spans="1:63" ht="12.75" x14ac:dyDescent="0.2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4"/>
      <c r="AX10867" s="4"/>
      <c r="AY10867" s="4"/>
      <c r="AZ10867" s="4"/>
      <c r="BA10867" s="4"/>
      <c r="BB10867" s="4"/>
      <c r="BC10867" s="4"/>
      <c r="BD10867" s="4"/>
      <c r="BE10867" s="4"/>
      <c r="BF10867" s="4"/>
      <c r="BG10867" s="4"/>
      <c r="BH10867" s="4"/>
      <c r="BI10867" s="4"/>
      <c r="BJ10867" s="4"/>
      <c r="BK10867" s="4"/>
    </row>
    <row r="10868" spans="1:63" ht="12.75" x14ac:dyDescent="0.2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4"/>
      <c r="AX10868" s="4"/>
      <c r="AY10868" s="4"/>
      <c r="AZ10868" s="4"/>
      <c r="BA10868" s="4"/>
      <c r="BB10868" s="4"/>
      <c r="BC10868" s="4"/>
      <c r="BD10868" s="4"/>
      <c r="BE10868" s="4"/>
      <c r="BF10868" s="4"/>
      <c r="BG10868" s="4"/>
      <c r="BH10868" s="4"/>
      <c r="BI10868" s="4"/>
      <c r="BJ10868" s="4"/>
      <c r="BK10868" s="4"/>
    </row>
    <row r="10869" spans="1:63" ht="12.75" x14ac:dyDescent="0.2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4"/>
      <c r="AX10869" s="4"/>
      <c r="AY10869" s="4"/>
      <c r="AZ10869" s="4"/>
      <c r="BA10869" s="4"/>
      <c r="BB10869" s="4"/>
      <c r="BC10869" s="4"/>
      <c r="BD10869" s="4"/>
      <c r="BE10869" s="4"/>
      <c r="BF10869" s="4"/>
      <c r="BG10869" s="4"/>
      <c r="BH10869" s="4"/>
      <c r="BI10869" s="4"/>
      <c r="BJ10869" s="4"/>
      <c r="BK10869" s="4"/>
    </row>
    <row r="10870" spans="1:63" ht="12.75" x14ac:dyDescent="0.2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4"/>
      <c r="AX10870" s="4"/>
      <c r="AY10870" s="4"/>
      <c r="AZ10870" s="4"/>
      <c r="BA10870" s="4"/>
      <c r="BB10870" s="4"/>
      <c r="BC10870" s="4"/>
      <c r="BD10870" s="4"/>
      <c r="BE10870" s="4"/>
      <c r="BF10870" s="4"/>
      <c r="BG10870" s="4"/>
      <c r="BH10870" s="4"/>
      <c r="BI10870" s="4"/>
      <c r="BJ10870" s="4"/>
      <c r="BK10870" s="4"/>
    </row>
    <row r="10871" spans="1:63" ht="12.75" x14ac:dyDescent="0.2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4"/>
      <c r="AX10871" s="4"/>
      <c r="AY10871" s="4"/>
      <c r="AZ10871" s="4"/>
      <c r="BA10871" s="4"/>
      <c r="BB10871" s="4"/>
      <c r="BC10871" s="4"/>
      <c r="BD10871" s="4"/>
      <c r="BE10871" s="4"/>
      <c r="BF10871" s="4"/>
      <c r="BG10871" s="4"/>
      <c r="BH10871" s="4"/>
      <c r="BI10871" s="4"/>
      <c r="BJ10871" s="4"/>
      <c r="BK10871" s="4"/>
    </row>
    <row r="10872" spans="1:63" ht="12.75" x14ac:dyDescent="0.2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4"/>
      <c r="AX10872" s="4"/>
      <c r="AY10872" s="4"/>
      <c r="AZ10872" s="4"/>
      <c r="BA10872" s="4"/>
      <c r="BB10872" s="4"/>
      <c r="BC10872" s="4"/>
      <c r="BD10872" s="4"/>
      <c r="BE10872" s="4"/>
      <c r="BF10872" s="4"/>
      <c r="BG10872" s="4"/>
      <c r="BH10872" s="4"/>
      <c r="BI10872" s="4"/>
      <c r="BJ10872" s="4"/>
      <c r="BK10872" s="4"/>
    </row>
    <row r="10873" spans="1:63" ht="12.75" x14ac:dyDescent="0.2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4"/>
      <c r="AX10873" s="4"/>
      <c r="AY10873" s="4"/>
      <c r="AZ10873" s="4"/>
      <c r="BA10873" s="4"/>
      <c r="BB10873" s="4"/>
      <c r="BC10873" s="4"/>
      <c r="BD10873" s="4"/>
      <c r="BE10873" s="4"/>
      <c r="BF10873" s="4"/>
      <c r="BG10873" s="4"/>
      <c r="BH10873" s="4"/>
      <c r="BI10873" s="4"/>
      <c r="BJ10873" s="4"/>
      <c r="BK10873" s="4"/>
    </row>
    <row r="10874" spans="1:63" ht="12.75" x14ac:dyDescent="0.2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4"/>
      <c r="AX10874" s="4"/>
      <c r="AY10874" s="4"/>
      <c r="AZ10874" s="4"/>
      <c r="BA10874" s="4"/>
      <c r="BB10874" s="4"/>
      <c r="BC10874" s="4"/>
      <c r="BD10874" s="4"/>
      <c r="BE10874" s="4"/>
      <c r="BF10874" s="4"/>
      <c r="BG10874" s="4"/>
      <c r="BH10874" s="4"/>
      <c r="BI10874" s="4"/>
      <c r="BJ10874" s="4"/>
      <c r="BK10874" s="4"/>
    </row>
    <row r="10875" spans="1:63" ht="12.75" x14ac:dyDescent="0.2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4"/>
      <c r="AX10875" s="4"/>
      <c r="AY10875" s="4"/>
      <c r="AZ10875" s="4"/>
      <c r="BA10875" s="4"/>
      <c r="BB10875" s="4"/>
      <c r="BC10875" s="4"/>
      <c r="BD10875" s="4"/>
      <c r="BE10875" s="4"/>
      <c r="BF10875" s="4"/>
      <c r="BG10875" s="4"/>
      <c r="BH10875" s="4"/>
      <c r="BI10875" s="4"/>
      <c r="BJ10875" s="4"/>
      <c r="BK10875" s="4"/>
    </row>
    <row r="10876" spans="1:63" ht="12.75" x14ac:dyDescent="0.2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4"/>
      <c r="AX10876" s="4"/>
      <c r="AY10876" s="4"/>
      <c r="AZ10876" s="4"/>
      <c r="BA10876" s="4"/>
      <c r="BB10876" s="4"/>
      <c r="BC10876" s="4"/>
      <c r="BD10876" s="4"/>
      <c r="BE10876" s="4"/>
      <c r="BF10876" s="4"/>
      <c r="BG10876" s="4"/>
      <c r="BH10876" s="4"/>
      <c r="BI10876" s="4"/>
      <c r="BJ10876" s="4"/>
      <c r="BK10876" s="4"/>
    </row>
    <row r="10877" spans="1:63" ht="12.75" x14ac:dyDescent="0.2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4"/>
      <c r="AX10877" s="4"/>
      <c r="AY10877" s="4"/>
      <c r="AZ10877" s="4"/>
      <c r="BA10877" s="4"/>
      <c r="BB10877" s="4"/>
      <c r="BC10877" s="4"/>
      <c r="BD10877" s="4"/>
      <c r="BE10877" s="4"/>
      <c r="BF10877" s="4"/>
      <c r="BG10877" s="4"/>
      <c r="BH10877" s="4"/>
      <c r="BI10877" s="4"/>
      <c r="BJ10877" s="4"/>
      <c r="BK10877" s="4"/>
    </row>
    <row r="10878" spans="1:63" ht="12.75" x14ac:dyDescent="0.2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4"/>
      <c r="AX10878" s="4"/>
      <c r="AY10878" s="4"/>
      <c r="AZ10878" s="4"/>
      <c r="BA10878" s="4"/>
      <c r="BB10878" s="4"/>
      <c r="BC10878" s="4"/>
      <c r="BD10878" s="4"/>
      <c r="BE10878" s="4"/>
      <c r="BF10878" s="4"/>
      <c r="BG10878" s="4"/>
      <c r="BH10878" s="4"/>
      <c r="BI10878" s="4"/>
      <c r="BJ10878" s="4"/>
      <c r="BK10878" s="4"/>
    </row>
    <row r="10879" spans="1:63" ht="12.75" x14ac:dyDescent="0.2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4"/>
      <c r="AX10879" s="4"/>
      <c r="AY10879" s="4"/>
      <c r="AZ10879" s="4"/>
      <c r="BA10879" s="4"/>
      <c r="BB10879" s="4"/>
      <c r="BC10879" s="4"/>
      <c r="BD10879" s="4"/>
      <c r="BE10879" s="4"/>
      <c r="BF10879" s="4"/>
      <c r="BG10879" s="4"/>
      <c r="BH10879" s="4"/>
      <c r="BI10879" s="4"/>
      <c r="BJ10879" s="4"/>
      <c r="BK10879" s="4"/>
    </row>
    <row r="10880" spans="1:63" ht="12.75" x14ac:dyDescent="0.2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4"/>
      <c r="AX10880" s="4"/>
      <c r="AY10880" s="4"/>
      <c r="AZ10880" s="4"/>
      <c r="BA10880" s="4"/>
      <c r="BB10880" s="4"/>
      <c r="BC10880" s="4"/>
      <c r="BD10880" s="4"/>
      <c r="BE10880" s="4"/>
      <c r="BF10880" s="4"/>
      <c r="BG10880" s="4"/>
      <c r="BH10880" s="4"/>
      <c r="BI10880" s="4"/>
      <c r="BJ10880" s="4"/>
      <c r="BK10880" s="4"/>
    </row>
    <row r="10881" spans="1:63" ht="12.75" x14ac:dyDescent="0.2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4"/>
      <c r="AX10881" s="4"/>
      <c r="AY10881" s="4"/>
      <c r="AZ10881" s="4"/>
      <c r="BA10881" s="4"/>
      <c r="BB10881" s="4"/>
      <c r="BC10881" s="4"/>
      <c r="BD10881" s="4"/>
      <c r="BE10881" s="4"/>
      <c r="BF10881" s="4"/>
      <c r="BG10881" s="4"/>
      <c r="BH10881" s="4"/>
      <c r="BI10881" s="4"/>
      <c r="BJ10881" s="4"/>
      <c r="BK10881" s="4"/>
    </row>
    <row r="10882" spans="1:63" ht="12.75" x14ac:dyDescent="0.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4"/>
      <c r="AX10882" s="4"/>
      <c r="AY10882" s="4"/>
      <c r="AZ10882" s="4"/>
      <c r="BA10882" s="4"/>
      <c r="BB10882" s="4"/>
      <c r="BC10882" s="4"/>
      <c r="BD10882" s="4"/>
      <c r="BE10882" s="4"/>
      <c r="BF10882" s="4"/>
      <c r="BG10882" s="4"/>
      <c r="BH10882" s="4"/>
      <c r="BI10882" s="4"/>
      <c r="BJ10882" s="4"/>
      <c r="BK10882" s="4"/>
    </row>
    <row r="10883" spans="1:63" ht="12.75" x14ac:dyDescent="0.2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4"/>
      <c r="AX10883" s="4"/>
      <c r="AY10883" s="4"/>
      <c r="AZ10883" s="4"/>
      <c r="BA10883" s="4"/>
      <c r="BB10883" s="4"/>
      <c r="BC10883" s="4"/>
      <c r="BD10883" s="4"/>
      <c r="BE10883" s="4"/>
      <c r="BF10883" s="4"/>
      <c r="BG10883" s="4"/>
      <c r="BH10883" s="4"/>
      <c r="BI10883" s="4"/>
      <c r="BJ10883" s="4"/>
      <c r="BK10883" s="4"/>
    </row>
    <row r="10884" spans="1:63" ht="12.75" x14ac:dyDescent="0.2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4"/>
      <c r="AX10884" s="4"/>
      <c r="AY10884" s="4"/>
      <c r="AZ10884" s="4"/>
      <c r="BA10884" s="4"/>
      <c r="BB10884" s="4"/>
      <c r="BC10884" s="4"/>
      <c r="BD10884" s="4"/>
      <c r="BE10884" s="4"/>
      <c r="BF10884" s="4"/>
      <c r="BG10884" s="4"/>
      <c r="BH10884" s="4"/>
      <c r="BI10884" s="4"/>
      <c r="BJ10884" s="4"/>
      <c r="BK10884" s="4"/>
    </row>
    <row r="10885" spans="1:63" ht="12.75" x14ac:dyDescent="0.2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4"/>
      <c r="AX10885" s="4"/>
      <c r="AY10885" s="4"/>
      <c r="AZ10885" s="4"/>
      <c r="BA10885" s="4"/>
      <c r="BB10885" s="4"/>
      <c r="BC10885" s="4"/>
      <c r="BD10885" s="4"/>
      <c r="BE10885" s="4"/>
      <c r="BF10885" s="4"/>
      <c r="BG10885" s="4"/>
      <c r="BH10885" s="4"/>
      <c r="BI10885" s="4"/>
      <c r="BJ10885" s="4"/>
      <c r="BK10885" s="4"/>
    </row>
    <row r="10886" spans="1:63" ht="12.75" x14ac:dyDescent="0.2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4"/>
      <c r="AX10886" s="4"/>
      <c r="AY10886" s="4"/>
      <c r="AZ10886" s="4"/>
      <c r="BA10886" s="4"/>
      <c r="BB10886" s="4"/>
      <c r="BC10886" s="4"/>
      <c r="BD10886" s="4"/>
      <c r="BE10886" s="4"/>
      <c r="BF10886" s="4"/>
      <c r="BG10886" s="4"/>
      <c r="BH10886" s="4"/>
      <c r="BI10886" s="4"/>
      <c r="BJ10886" s="4"/>
      <c r="BK10886" s="4"/>
    </row>
    <row r="10887" spans="1:63" ht="12.75" x14ac:dyDescent="0.2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4"/>
      <c r="AX10887" s="4"/>
      <c r="AY10887" s="4"/>
      <c r="AZ10887" s="4"/>
      <c r="BA10887" s="4"/>
      <c r="BB10887" s="4"/>
      <c r="BC10887" s="4"/>
      <c r="BD10887" s="4"/>
      <c r="BE10887" s="4"/>
      <c r="BF10887" s="4"/>
      <c r="BG10887" s="4"/>
      <c r="BH10887" s="4"/>
      <c r="BI10887" s="4"/>
      <c r="BJ10887" s="4"/>
      <c r="BK10887" s="4"/>
    </row>
    <row r="10888" spans="1:63" ht="12.75" x14ac:dyDescent="0.2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4"/>
      <c r="AX10888" s="4"/>
      <c r="AY10888" s="4"/>
      <c r="AZ10888" s="4"/>
      <c r="BA10888" s="4"/>
      <c r="BB10888" s="4"/>
      <c r="BC10888" s="4"/>
      <c r="BD10888" s="4"/>
      <c r="BE10888" s="4"/>
      <c r="BF10888" s="4"/>
      <c r="BG10888" s="4"/>
      <c r="BH10888" s="4"/>
      <c r="BI10888" s="4"/>
      <c r="BJ10888" s="4"/>
      <c r="BK10888" s="4"/>
    </row>
    <row r="10889" spans="1:63" ht="12.75" x14ac:dyDescent="0.2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4"/>
      <c r="AX10889" s="4"/>
      <c r="AY10889" s="4"/>
      <c r="AZ10889" s="4"/>
      <c r="BA10889" s="4"/>
      <c r="BB10889" s="4"/>
      <c r="BC10889" s="4"/>
      <c r="BD10889" s="4"/>
      <c r="BE10889" s="4"/>
      <c r="BF10889" s="4"/>
      <c r="BG10889" s="4"/>
      <c r="BH10889" s="4"/>
      <c r="BI10889" s="4"/>
      <c r="BJ10889" s="4"/>
      <c r="BK10889" s="4"/>
    </row>
    <row r="10890" spans="1:63" ht="12.75" x14ac:dyDescent="0.2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4"/>
      <c r="AX10890" s="4"/>
      <c r="AY10890" s="4"/>
      <c r="AZ10890" s="4"/>
      <c r="BA10890" s="4"/>
      <c r="BB10890" s="4"/>
      <c r="BC10890" s="4"/>
      <c r="BD10890" s="4"/>
      <c r="BE10890" s="4"/>
      <c r="BF10890" s="4"/>
      <c r="BG10890" s="4"/>
      <c r="BH10890" s="4"/>
      <c r="BI10890" s="4"/>
      <c r="BJ10890" s="4"/>
      <c r="BK10890" s="4"/>
    </row>
    <row r="10891" spans="1:63" ht="12.75" x14ac:dyDescent="0.2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4"/>
      <c r="AX10891" s="4"/>
      <c r="AY10891" s="4"/>
      <c r="AZ10891" s="4"/>
      <c r="BA10891" s="4"/>
      <c r="BB10891" s="4"/>
      <c r="BC10891" s="4"/>
      <c r="BD10891" s="4"/>
      <c r="BE10891" s="4"/>
      <c r="BF10891" s="4"/>
      <c r="BG10891" s="4"/>
      <c r="BH10891" s="4"/>
      <c r="BI10891" s="4"/>
      <c r="BJ10891" s="4"/>
      <c r="BK10891" s="4"/>
    </row>
    <row r="10892" spans="1:63" ht="12.75" x14ac:dyDescent="0.2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4"/>
      <c r="AX10892" s="4"/>
      <c r="AY10892" s="4"/>
      <c r="AZ10892" s="4"/>
      <c r="BA10892" s="4"/>
      <c r="BB10892" s="4"/>
      <c r="BC10892" s="4"/>
      <c r="BD10892" s="4"/>
      <c r="BE10892" s="4"/>
      <c r="BF10892" s="4"/>
      <c r="BG10892" s="4"/>
      <c r="BH10892" s="4"/>
      <c r="BI10892" s="4"/>
      <c r="BJ10892" s="4"/>
      <c r="BK10892" s="4"/>
    </row>
    <row r="10893" spans="1:63" ht="12.75" x14ac:dyDescent="0.2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4"/>
      <c r="AX10893" s="4"/>
      <c r="AY10893" s="4"/>
      <c r="AZ10893" s="4"/>
      <c r="BA10893" s="4"/>
      <c r="BB10893" s="4"/>
      <c r="BC10893" s="4"/>
      <c r="BD10893" s="4"/>
      <c r="BE10893" s="4"/>
      <c r="BF10893" s="4"/>
      <c r="BG10893" s="4"/>
      <c r="BH10893" s="4"/>
      <c r="BI10893" s="4"/>
      <c r="BJ10893" s="4"/>
      <c r="BK10893" s="4"/>
    </row>
    <row r="10894" spans="1:63" ht="12.75" x14ac:dyDescent="0.2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4"/>
      <c r="AX10894" s="4"/>
      <c r="AY10894" s="4"/>
      <c r="AZ10894" s="4"/>
      <c r="BA10894" s="4"/>
      <c r="BB10894" s="4"/>
      <c r="BC10894" s="4"/>
      <c r="BD10894" s="4"/>
      <c r="BE10894" s="4"/>
      <c r="BF10894" s="4"/>
      <c r="BG10894" s="4"/>
      <c r="BH10894" s="4"/>
      <c r="BI10894" s="4"/>
      <c r="BJ10894" s="4"/>
      <c r="BK10894" s="4"/>
    </row>
    <row r="10895" spans="1:63" ht="12.75" x14ac:dyDescent="0.2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4"/>
      <c r="AX10895" s="4"/>
      <c r="AY10895" s="4"/>
      <c r="AZ10895" s="4"/>
      <c r="BA10895" s="4"/>
      <c r="BB10895" s="4"/>
      <c r="BC10895" s="4"/>
      <c r="BD10895" s="4"/>
      <c r="BE10895" s="4"/>
      <c r="BF10895" s="4"/>
      <c r="BG10895" s="4"/>
      <c r="BH10895" s="4"/>
      <c r="BI10895" s="4"/>
      <c r="BJ10895" s="4"/>
      <c r="BK10895" s="4"/>
    </row>
    <row r="10896" spans="1:63" ht="12.75" x14ac:dyDescent="0.2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4"/>
      <c r="AX10896" s="4"/>
      <c r="AY10896" s="4"/>
      <c r="AZ10896" s="4"/>
      <c r="BA10896" s="4"/>
      <c r="BB10896" s="4"/>
      <c r="BC10896" s="4"/>
      <c r="BD10896" s="4"/>
      <c r="BE10896" s="4"/>
      <c r="BF10896" s="4"/>
      <c r="BG10896" s="4"/>
      <c r="BH10896" s="4"/>
      <c r="BI10896" s="4"/>
      <c r="BJ10896" s="4"/>
      <c r="BK10896" s="4"/>
    </row>
    <row r="10897" spans="1:63" ht="12.75" x14ac:dyDescent="0.2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4"/>
      <c r="AX10897" s="4"/>
      <c r="AY10897" s="4"/>
      <c r="AZ10897" s="4"/>
      <c r="BA10897" s="4"/>
      <c r="BB10897" s="4"/>
      <c r="BC10897" s="4"/>
      <c r="BD10897" s="4"/>
      <c r="BE10897" s="4"/>
      <c r="BF10897" s="4"/>
      <c r="BG10897" s="4"/>
      <c r="BH10897" s="4"/>
      <c r="BI10897" s="4"/>
      <c r="BJ10897" s="4"/>
      <c r="BK10897" s="4"/>
    </row>
    <row r="10898" spans="1:63" ht="12.75" x14ac:dyDescent="0.2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4"/>
      <c r="AX10898" s="4"/>
      <c r="AY10898" s="4"/>
      <c r="AZ10898" s="4"/>
      <c r="BA10898" s="4"/>
      <c r="BB10898" s="4"/>
      <c r="BC10898" s="4"/>
      <c r="BD10898" s="4"/>
      <c r="BE10898" s="4"/>
      <c r="BF10898" s="4"/>
      <c r="BG10898" s="4"/>
      <c r="BH10898" s="4"/>
      <c r="BI10898" s="4"/>
      <c r="BJ10898" s="4"/>
      <c r="BK10898" s="4"/>
    </row>
    <row r="10899" spans="1:63" ht="12.75" x14ac:dyDescent="0.2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4"/>
      <c r="AX10899" s="4"/>
      <c r="AY10899" s="4"/>
      <c r="AZ10899" s="4"/>
      <c r="BA10899" s="4"/>
      <c r="BB10899" s="4"/>
      <c r="BC10899" s="4"/>
      <c r="BD10899" s="4"/>
      <c r="BE10899" s="4"/>
      <c r="BF10899" s="4"/>
      <c r="BG10899" s="4"/>
      <c r="BH10899" s="4"/>
      <c r="BI10899" s="4"/>
      <c r="BJ10899" s="4"/>
      <c r="BK10899" s="4"/>
    </row>
    <row r="10900" spans="1:63" ht="12.75" x14ac:dyDescent="0.2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4"/>
      <c r="AX10900" s="4"/>
      <c r="AY10900" s="4"/>
      <c r="AZ10900" s="4"/>
      <c r="BA10900" s="4"/>
      <c r="BB10900" s="4"/>
      <c r="BC10900" s="4"/>
      <c r="BD10900" s="4"/>
      <c r="BE10900" s="4"/>
      <c r="BF10900" s="4"/>
      <c r="BG10900" s="4"/>
      <c r="BH10900" s="4"/>
      <c r="BI10900" s="4"/>
      <c r="BJ10900" s="4"/>
      <c r="BK10900" s="4"/>
    </row>
    <row r="10901" spans="1:63" ht="12.75" x14ac:dyDescent="0.2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4"/>
      <c r="AX10901" s="4"/>
      <c r="AY10901" s="4"/>
      <c r="AZ10901" s="4"/>
      <c r="BA10901" s="4"/>
      <c r="BB10901" s="4"/>
      <c r="BC10901" s="4"/>
      <c r="BD10901" s="4"/>
      <c r="BE10901" s="4"/>
      <c r="BF10901" s="4"/>
      <c r="BG10901" s="4"/>
      <c r="BH10901" s="4"/>
      <c r="BI10901" s="4"/>
      <c r="BJ10901" s="4"/>
      <c r="BK10901" s="4"/>
    </row>
    <row r="10902" spans="1:63" ht="12.75" x14ac:dyDescent="0.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4"/>
      <c r="AX10902" s="4"/>
      <c r="AY10902" s="4"/>
      <c r="AZ10902" s="4"/>
      <c r="BA10902" s="4"/>
      <c r="BB10902" s="4"/>
      <c r="BC10902" s="4"/>
      <c r="BD10902" s="4"/>
      <c r="BE10902" s="4"/>
      <c r="BF10902" s="4"/>
      <c r="BG10902" s="4"/>
      <c r="BH10902" s="4"/>
      <c r="BI10902" s="4"/>
      <c r="BJ10902" s="4"/>
      <c r="BK10902" s="4"/>
    </row>
    <row r="10903" spans="1:63" ht="12.75" x14ac:dyDescent="0.2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4"/>
      <c r="AX10903" s="4"/>
      <c r="AY10903" s="4"/>
      <c r="AZ10903" s="4"/>
      <c r="BA10903" s="4"/>
      <c r="BB10903" s="4"/>
      <c r="BC10903" s="4"/>
      <c r="BD10903" s="4"/>
      <c r="BE10903" s="4"/>
      <c r="BF10903" s="4"/>
      <c r="BG10903" s="4"/>
      <c r="BH10903" s="4"/>
      <c r="BI10903" s="4"/>
      <c r="BJ10903" s="4"/>
      <c r="BK10903" s="4"/>
    </row>
    <row r="10904" spans="1:63" ht="12.75" x14ac:dyDescent="0.2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4"/>
      <c r="AX10904" s="4"/>
      <c r="AY10904" s="4"/>
      <c r="AZ10904" s="4"/>
      <c r="BA10904" s="4"/>
      <c r="BB10904" s="4"/>
      <c r="BC10904" s="4"/>
      <c r="BD10904" s="4"/>
      <c r="BE10904" s="4"/>
      <c r="BF10904" s="4"/>
      <c r="BG10904" s="4"/>
      <c r="BH10904" s="4"/>
      <c r="BI10904" s="4"/>
      <c r="BJ10904" s="4"/>
      <c r="BK10904" s="4"/>
    </row>
    <row r="10905" spans="1:63" ht="12.75" x14ac:dyDescent="0.2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4"/>
      <c r="AX10905" s="4"/>
      <c r="AY10905" s="4"/>
      <c r="AZ10905" s="4"/>
      <c r="BA10905" s="4"/>
      <c r="BB10905" s="4"/>
      <c r="BC10905" s="4"/>
      <c r="BD10905" s="4"/>
      <c r="BE10905" s="4"/>
      <c r="BF10905" s="4"/>
      <c r="BG10905" s="4"/>
      <c r="BH10905" s="4"/>
      <c r="BI10905" s="4"/>
      <c r="BJ10905" s="4"/>
      <c r="BK10905" s="4"/>
    </row>
    <row r="10906" spans="1:63" ht="12.75" x14ac:dyDescent="0.2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4"/>
      <c r="AX10906" s="4"/>
      <c r="AY10906" s="4"/>
      <c r="AZ10906" s="4"/>
      <c r="BA10906" s="4"/>
      <c r="BB10906" s="4"/>
      <c r="BC10906" s="4"/>
      <c r="BD10906" s="4"/>
      <c r="BE10906" s="4"/>
      <c r="BF10906" s="4"/>
      <c r="BG10906" s="4"/>
      <c r="BH10906" s="4"/>
      <c r="BI10906" s="4"/>
      <c r="BJ10906" s="4"/>
      <c r="BK10906" s="4"/>
    </row>
    <row r="10907" spans="1:63" ht="12.75" x14ac:dyDescent="0.2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4"/>
      <c r="AX10907" s="4"/>
      <c r="AY10907" s="4"/>
      <c r="AZ10907" s="4"/>
      <c r="BA10907" s="4"/>
      <c r="BB10907" s="4"/>
      <c r="BC10907" s="4"/>
      <c r="BD10907" s="4"/>
      <c r="BE10907" s="4"/>
      <c r="BF10907" s="4"/>
      <c r="BG10907" s="4"/>
      <c r="BH10907" s="4"/>
      <c r="BI10907" s="4"/>
      <c r="BJ10907" s="4"/>
      <c r="BK10907" s="4"/>
    </row>
    <row r="10908" spans="1:63" ht="12.75" x14ac:dyDescent="0.2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4"/>
      <c r="AX10908" s="4"/>
      <c r="AY10908" s="4"/>
      <c r="AZ10908" s="4"/>
      <c r="BA10908" s="4"/>
      <c r="BB10908" s="4"/>
      <c r="BC10908" s="4"/>
      <c r="BD10908" s="4"/>
      <c r="BE10908" s="4"/>
      <c r="BF10908" s="4"/>
      <c r="BG10908" s="4"/>
      <c r="BH10908" s="4"/>
      <c r="BI10908" s="4"/>
      <c r="BJ10908" s="4"/>
      <c r="BK10908" s="4"/>
    </row>
    <row r="10909" spans="1:63" ht="12.75" x14ac:dyDescent="0.2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4"/>
      <c r="AX10909" s="4"/>
      <c r="AY10909" s="4"/>
      <c r="AZ10909" s="4"/>
      <c r="BA10909" s="4"/>
      <c r="BB10909" s="4"/>
      <c r="BC10909" s="4"/>
      <c r="BD10909" s="4"/>
      <c r="BE10909" s="4"/>
      <c r="BF10909" s="4"/>
      <c r="BG10909" s="4"/>
      <c r="BH10909" s="4"/>
      <c r="BI10909" s="4"/>
      <c r="BJ10909" s="4"/>
      <c r="BK10909" s="4"/>
    </row>
    <row r="10910" spans="1:63" ht="12.75" x14ac:dyDescent="0.2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4"/>
      <c r="AX10910" s="4"/>
      <c r="AY10910" s="4"/>
      <c r="AZ10910" s="4"/>
      <c r="BA10910" s="4"/>
      <c r="BB10910" s="4"/>
      <c r="BC10910" s="4"/>
      <c r="BD10910" s="4"/>
      <c r="BE10910" s="4"/>
      <c r="BF10910" s="4"/>
      <c r="BG10910" s="4"/>
      <c r="BH10910" s="4"/>
      <c r="BI10910" s="4"/>
      <c r="BJ10910" s="4"/>
      <c r="BK10910" s="4"/>
    </row>
    <row r="10911" spans="1:63" ht="12.75" x14ac:dyDescent="0.2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4"/>
      <c r="AX10911" s="4"/>
      <c r="AY10911" s="4"/>
      <c r="AZ10911" s="4"/>
      <c r="BA10911" s="4"/>
      <c r="BB10911" s="4"/>
      <c r="BC10911" s="4"/>
      <c r="BD10911" s="4"/>
      <c r="BE10911" s="4"/>
      <c r="BF10911" s="4"/>
      <c r="BG10911" s="4"/>
      <c r="BH10911" s="4"/>
      <c r="BI10911" s="4"/>
      <c r="BJ10911" s="4"/>
      <c r="BK10911" s="4"/>
    </row>
    <row r="10912" spans="1:63" ht="12.75" x14ac:dyDescent="0.2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4"/>
      <c r="AX10912" s="4"/>
      <c r="AY10912" s="4"/>
      <c r="AZ10912" s="4"/>
      <c r="BA10912" s="4"/>
      <c r="BB10912" s="4"/>
      <c r="BC10912" s="4"/>
      <c r="BD10912" s="4"/>
      <c r="BE10912" s="4"/>
      <c r="BF10912" s="4"/>
      <c r="BG10912" s="4"/>
      <c r="BH10912" s="4"/>
      <c r="BI10912" s="4"/>
      <c r="BJ10912" s="4"/>
      <c r="BK10912" s="4"/>
    </row>
    <row r="10913" spans="1:63" ht="12.75" x14ac:dyDescent="0.2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4"/>
      <c r="AX10913" s="4"/>
      <c r="AY10913" s="4"/>
      <c r="AZ10913" s="4"/>
      <c r="BA10913" s="4"/>
      <c r="BB10913" s="4"/>
      <c r="BC10913" s="4"/>
      <c r="BD10913" s="4"/>
      <c r="BE10913" s="4"/>
      <c r="BF10913" s="4"/>
      <c r="BG10913" s="4"/>
      <c r="BH10913" s="4"/>
      <c r="BI10913" s="4"/>
      <c r="BJ10913" s="4"/>
      <c r="BK10913" s="4"/>
    </row>
    <row r="10914" spans="1:63" ht="12.75" x14ac:dyDescent="0.2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4"/>
      <c r="AX10914" s="4"/>
      <c r="AY10914" s="4"/>
      <c r="AZ10914" s="4"/>
      <c r="BA10914" s="4"/>
      <c r="BB10914" s="4"/>
      <c r="BC10914" s="4"/>
      <c r="BD10914" s="4"/>
      <c r="BE10914" s="4"/>
      <c r="BF10914" s="4"/>
      <c r="BG10914" s="4"/>
      <c r="BH10914" s="4"/>
      <c r="BI10914" s="4"/>
      <c r="BJ10914" s="4"/>
      <c r="BK10914" s="4"/>
    </row>
    <row r="10915" spans="1:63" ht="12.75" x14ac:dyDescent="0.2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4"/>
      <c r="AX10915" s="4"/>
      <c r="AY10915" s="4"/>
      <c r="AZ10915" s="4"/>
      <c r="BA10915" s="4"/>
      <c r="BB10915" s="4"/>
      <c r="BC10915" s="4"/>
      <c r="BD10915" s="4"/>
      <c r="BE10915" s="4"/>
      <c r="BF10915" s="4"/>
      <c r="BG10915" s="4"/>
      <c r="BH10915" s="4"/>
      <c r="BI10915" s="4"/>
      <c r="BJ10915" s="4"/>
      <c r="BK10915" s="4"/>
    </row>
    <row r="10916" spans="1:63" ht="12.75" x14ac:dyDescent="0.2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4"/>
      <c r="AX10916" s="4"/>
      <c r="AY10916" s="4"/>
      <c r="AZ10916" s="4"/>
      <c r="BA10916" s="4"/>
      <c r="BB10916" s="4"/>
      <c r="BC10916" s="4"/>
      <c r="BD10916" s="4"/>
      <c r="BE10916" s="4"/>
      <c r="BF10916" s="4"/>
      <c r="BG10916" s="4"/>
      <c r="BH10916" s="4"/>
      <c r="BI10916" s="4"/>
      <c r="BJ10916" s="4"/>
      <c r="BK10916" s="4"/>
    </row>
    <row r="10917" spans="1:63" ht="12.75" x14ac:dyDescent="0.2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4"/>
      <c r="AX10917" s="4"/>
      <c r="AY10917" s="4"/>
      <c r="AZ10917" s="4"/>
      <c r="BA10917" s="4"/>
      <c r="BB10917" s="4"/>
      <c r="BC10917" s="4"/>
      <c r="BD10917" s="4"/>
      <c r="BE10917" s="4"/>
      <c r="BF10917" s="4"/>
      <c r="BG10917" s="4"/>
      <c r="BH10917" s="4"/>
      <c r="BI10917" s="4"/>
      <c r="BJ10917" s="4"/>
      <c r="BK10917" s="4"/>
    </row>
    <row r="10918" spans="1:63" ht="12.75" x14ac:dyDescent="0.2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4"/>
      <c r="AX10918" s="4"/>
      <c r="AY10918" s="4"/>
      <c r="AZ10918" s="4"/>
      <c r="BA10918" s="4"/>
      <c r="BB10918" s="4"/>
      <c r="BC10918" s="4"/>
      <c r="BD10918" s="4"/>
      <c r="BE10918" s="4"/>
      <c r="BF10918" s="4"/>
      <c r="BG10918" s="4"/>
      <c r="BH10918" s="4"/>
      <c r="BI10918" s="4"/>
      <c r="BJ10918" s="4"/>
      <c r="BK10918" s="4"/>
    </row>
    <row r="10919" spans="1:63" ht="12.75" x14ac:dyDescent="0.2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4"/>
      <c r="AX10919" s="4"/>
      <c r="AY10919" s="4"/>
      <c r="AZ10919" s="4"/>
      <c r="BA10919" s="4"/>
      <c r="BB10919" s="4"/>
      <c r="BC10919" s="4"/>
      <c r="BD10919" s="4"/>
      <c r="BE10919" s="4"/>
      <c r="BF10919" s="4"/>
      <c r="BG10919" s="4"/>
      <c r="BH10919" s="4"/>
      <c r="BI10919" s="4"/>
      <c r="BJ10919" s="4"/>
      <c r="BK10919" s="4"/>
    </row>
    <row r="10920" spans="1:63" ht="12.75" x14ac:dyDescent="0.2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4"/>
      <c r="AX10920" s="4"/>
      <c r="AY10920" s="4"/>
      <c r="AZ10920" s="4"/>
      <c r="BA10920" s="4"/>
      <c r="BB10920" s="4"/>
      <c r="BC10920" s="4"/>
      <c r="BD10920" s="4"/>
      <c r="BE10920" s="4"/>
      <c r="BF10920" s="4"/>
      <c r="BG10920" s="4"/>
      <c r="BH10920" s="4"/>
      <c r="BI10920" s="4"/>
      <c r="BJ10920" s="4"/>
      <c r="BK10920" s="4"/>
    </row>
    <row r="10921" spans="1:63" ht="12.75" x14ac:dyDescent="0.2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4"/>
      <c r="AX10921" s="4"/>
      <c r="AY10921" s="4"/>
      <c r="AZ10921" s="4"/>
      <c r="BA10921" s="4"/>
      <c r="BB10921" s="4"/>
      <c r="BC10921" s="4"/>
      <c r="BD10921" s="4"/>
      <c r="BE10921" s="4"/>
      <c r="BF10921" s="4"/>
      <c r="BG10921" s="4"/>
      <c r="BH10921" s="4"/>
      <c r="BI10921" s="4"/>
      <c r="BJ10921" s="4"/>
      <c r="BK10921" s="4"/>
    </row>
    <row r="10922" spans="1:63" ht="12.75" x14ac:dyDescent="0.2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4"/>
      <c r="AX10922" s="4"/>
      <c r="AY10922" s="4"/>
      <c r="AZ10922" s="4"/>
      <c r="BA10922" s="4"/>
      <c r="BB10922" s="4"/>
      <c r="BC10922" s="4"/>
      <c r="BD10922" s="4"/>
      <c r="BE10922" s="4"/>
      <c r="BF10922" s="4"/>
      <c r="BG10922" s="4"/>
      <c r="BH10922" s="4"/>
      <c r="BI10922" s="4"/>
      <c r="BJ10922" s="4"/>
      <c r="BK10922" s="4"/>
    </row>
    <row r="10923" spans="1:63" ht="12.75" x14ac:dyDescent="0.2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4"/>
      <c r="AX10923" s="4"/>
      <c r="AY10923" s="4"/>
      <c r="AZ10923" s="4"/>
      <c r="BA10923" s="4"/>
      <c r="BB10923" s="4"/>
      <c r="BC10923" s="4"/>
      <c r="BD10923" s="4"/>
      <c r="BE10923" s="4"/>
      <c r="BF10923" s="4"/>
      <c r="BG10923" s="4"/>
      <c r="BH10923" s="4"/>
      <c r="BI10923" s="4"/>
      <c r="BJ10923" s="4"/>
      <c r="BK10923" s="4"/>
    </row>
    <row r="10924" spans="1:63" ht="12.75" x14ac:dyDescent="0.2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4"/>
      <c r="AX10924" s="4"/>
      <c r="AY10924" s="4"/>
      <c r="AZ10924" s="4"/>
      <c r="BA10924" s="4"/>
      <c r="BB10924" s="4"/>
      <c r="BC10924" s="4"/>
      <c r="BD10924" s="4"/>
      <c r="BE10924" s="4"/>
      <c r="BF10924" s="4"/>
      <c r="BG10924" s="4"/>
      <c r="BH10924" s="4"/>
      <c r="BI10924" s="4"/>
      <c r="BJ10924" s="4"/>
      <c r="BK10924" s="4"/>
    </row>
    <row r="10925" spans="1:63" ht="12.75" x14ac:dyDescent="0.2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4"/>
      <c r="AX10925" s="4"/>
      <c r="AY10925" s="4"/>
      <c r="AZ10925" s="4"/>
      <c r="BA10925" s="4"/>
      <c r="BB10925" s="4"/>
      <c r="BC10925" s="4"/>
      <c r="BD10925" s="4"/>
      <c r="BE10925" s="4"/>
      <c r="BF10925" s="4"/>
      <c r="BG10925" s="4"/>
      <c r="BH10925" s="4"/>
      <c r="BI10925" s="4"/>
      <c r="BJ10925" s="4"/>
      <c r="BK10925" s="4"/>
    </row>
    <row r="10926" spans="1:63" ht="12.75" x14ac:dyDescent="0.2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4"/>
      <c r="AX10926" s="4"/>
      <c r="AY10926" s="4"/>
      <c r="AZ10926" s="4"/>
      <c r="BA10926" s="4"/>
      <c r="BB10926" s="4"/>
      <c r="BC10926" s="4"/>
      <c r="BD10926" s="4"/>
      <c r="BE10926" s="4"/>
      <c r="BF10926" s="4"/>
      <c r="BG10926" s="4"/>
      <c r="BH10926" s="4"/>
      <c r="BI10926" s="4"/>
      <c r="BJ10926" s="4"/>
      <c r="BK10926" s="4"/>
    </row>
    <row r="10927" spans="1:63" ht="12.75" x14ac:dyDescent="0.2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4"/>
      <c r="AX10927" s="4"/>
      <c r="AY10927" s="4"/>
      <c r="AZ10927" s="4"/>
      <c r="BA10927" s="4"/>
      <c r="BB10927" s="4"/>
      <c r="BC10927" s="4"/>
      <c r="BD10927" s="4"/>
      <c r="BE10927" s="4"/>
      <c r="BF10927" s="4"/>
      <c r="BG10927" s="4"/>
      <c r="BH10927" s="4"/>
      <c r="BI10927" s="4"/>
      <c r="BJ10927" s="4"/>
      <c r="BK10927" s="4"/>
    </row>
    <row r="10928" spans="1:63" ht="12.75" x14ac:dyDescent="0.2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4"/>
      <c r="AX10928" s="4"/>
      <c r="AY10928" s="4"/>
      <c r="AZ10928" s="4"/>
      <c r="BA10928" s="4"/>
      <c r="BB10928" s="4"/>
      <c r="BC10928" s="4"/>
      <c r="BD10928" s="4"/>
      <c r="BE10928" s="4"/>
      <c r="BF10928" s="4"/>
      <c r="BG10928" s="4"/>
      <c r="BH10928" s="4"/>
      <c r="BI10928" s="4"/>
      <c r="BJ10928" s="4"/>
      <c r="BK10928" s="4"/>
    </row>
    <row r="10929" spans="1:63" ht="12.75" x14ac:dyDescent="0.2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4"/>
      <c r="AX10929" s="4"/>
      <c r="AY10929" s="4"/>
      <c r="AZ10929" s="4"/>
      <c r="BA10929" s="4"/>
      <c r="BB10929" s="4"/>
      <c r="BC10929" s="4"/>
      <c r="BD10929" s="4"/>
      <c r="BE10929" s="4"/>
      <c r="BF10929" s="4"/>
      <c r="BG10929" s="4"/>
      <c r="BH10929" s="4"/>
      <c r="BI10929" s="4"/>
      <c r="BJ10929" s="4"/>
      <c r="BK10929" s="4"/>
    </row>
    <row r="10930" spans="1:63" ht="12.75" x14ac:dyDescent="0.2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4"/>
      <c r="AX10930" s="4"/>
      <c r="AY10930" s="4"/>
      <c r="AZ10930" s="4"/>
      <c r="BA10930" s="4"/>
      <c r="BB10930" s="4"/>
      <c r="BC10930" s="4"/>
      <c r="BD10930" s="4"/>
      <c r="BE10930" s="4"/>
      <c r="BF10930" s="4"/>
      <c r="BG10930" s="4"/>
      <c r="BH10930" s="4"/>
      <c r="BI10930" s="4"/>
      <c r="BJ10930" s="4"/>
      <c r="BK10930" s="4"/>
    </row>
    <row r="10931" spans="1:63" ht="12.75" x14ac:dyDescent="0.2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4"/>
      <c r="AX10931" s="4"/>
      <c r="AY10931" s="4"/>
      <c r="AZ10931" s="4"/>
      <c r="BA10931" s="4"/>
      <c r="BB10931" s="4"/>
      <c r="BC10931" s="4"/>
      <c r="BD10931" s="4"/>
      <c r="BE10931" s="4"/>
      <c r="BF10931" s="4"/>
      <c r="BG10931" s="4"/>
      <c r="BH10931" s="4"/>
      <c r="BI10931" s="4"/>
      <c r="BJ10931" s="4"/>
      <c r="BK10931" s="4"/>
    </row>
    <row r="10932" spans="1:63" ht="12.75" x14ac:dyDescent="0.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4"/>
      <c r="AX10932" s="4"/>
      <c r="AY10932" s="4"/>
      <c r="AZ10932" s="4"/>
      <c r="BA10932" s="4"/>
      <c r="BB10932" s="4"/>
      <c r="BC10932" s="4"/>
      <c r="BD10932" s="4"/>
      <c r="BE10932" s="4"/>
      <c r="BF10932" s="4"/>
      <c r="BG10932" s="4"/>
      <c r="BH10932" s="4"/>
      <c r="BI10932" s="4"/>
      <c r="BJ10932" s="4"/>
      <c r="BK10932" s="4"/>
    </row>
    <row r="10933" spans="1:63" ht="12.75" x14ac:dyDescent="0.2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4"/>
      <c r="AX10933" s="4"/>
      <c r="AY10933" s="4"/>
      <c r="AZ10933" s="4"/>
      <c r="BA10933" s="4"/>
      <c r="BB10933" s="4"/>
      <c r="BC10933" s="4"/>
      <c r="BD10933" s="4"/>
      <c r="BE10933" s="4"/>
      <c r="BF10933" s="4"/>
      <c r="BG10933" s="4"/>
      <c r="BH10933" s="4"/>
      <c r="BI10933" s="4"/>
      <c r="BJ10933" s="4"/>
      <c r="BK10933" s="4"/>
    </row>
    <row r="10934" spans="1:63" ht="12.75" x14ac:dyDescent="0.2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4"/>
      <c r="AX10934" s="4"/>
      <c r="AY10934" s="4"/>
      <c r="AZ10934" s="4"/>
      <c r="BA10934" s="4"/>
      <c r="BB10934" s="4"/>
      <c r="BC10934" s="4"/>
      <c r="BD10934" s="4"/>
      <c r="BE10934" s="4"/>
      <c r="BF10934" s="4"/>
      <c r="BG10934" s="4"/>
      <c r="BH10934" s="4"/>
      <c r="BI10934" s="4"/>
      <c r="BJ10934" s="4"/>
      <c r="BK10934" s="4"/>
    </row>
    <row r="10935" spans="1:63" ht="12.75" x14ac:dyDescent="0.2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4"/>
      <c r="AX10935" s="4"/>
      <c r="AY10935" s="4"/>
      <c r="AZ10935" s="4"/>
      <c r="BA10935" s="4"/>
      <c r="BB10935" s="4"/>
      <c r="BC10935" s="4"/>
      <c r="BD10935" s="4"/>
      <c r="BE10935" s="4"/>
      <c r="BF10935" s="4"/>
      <c r="BG10935" s="4"/>
      <c r="BH10935" s="4"/>
      <c r="BI10935" s="4"/>
      <c r="BJ10935" s="4"/>
      <c r="BK10935" s="4"/>
    </row>
    <row r="10936" spans="1:63" ht="12.75" x14ac:dyDescent="0.2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4"/>
      <c r="AX10936" s="4"/>
      <c r="AY10936" s="4"/>
      <c r="AZ10936" s="4"/>
      <c r="BA10936" s="4"/>
      <c r="BB10936" s="4"/>
      <c r="BC10936" s="4"/>
      <c r="BD10936" s="4"/>
      <c r="BE10936" s="4"/>
      <c r="BF10936" s="4"/>
      <c r="BG10936" s="4"/>
      <c r="BH10936" s="4"/>
      <c r="BI10936" s="4"/>
      <c r="BJ10936" s="4"/>
      <c r="BK10936" s="4"/>
    </row>
    <row r="10937" spans="1:63" ht="12.75" x14ac:dyDescent="0.2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4"/>
      <c r="AX10937" s="4"/>
      <c r="AY10937" s="4"/>
      <c r="AZ10937" s="4"/>
      <c r="BA10937" s="4"/>
      <c r="BB10937" s="4"/>
      <c r="BC10937" s="4"/>
      <c r="BD10937" s="4"/>
      <c r="BE10937" s="4"/>
      <c r="BF10937" s="4"/>
      <c r="BG10937" s="4"/>
      <c r="BH10937" s="4"/>
      <c r="BI10937" s="4"/>
      <c r="BJ10937" s="4"/>
      <c r="BK10937" s="4"/>
    </row>
    <row r="10938" spans="1:63" ht="12.75" x14ac:dyDescent="0.2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4"/>
      <c r="AX10938" s="4"/>
      <c r="AY10938" s="4"/>
      <c r="AZ10938" s="4"/>
      <c r="BA10938" s="4"/>
      <c r="BB10938" s="4"/>
      <c r="BC10938" s="4"/>
      <c r="BD10938" s="4"/>
      <c r="BE10938" s="4"/>
      <c r="BF10938" s="4"/>
      <c r="BG10938" s="4"/>
      <c r="BH10938" s="4"/>
      <c r="BI10938" s="4"/>
      <c r="BJ10938" s="4"/>
      <c r="BK10938" s="4"/>
    </row>
    <row r="10939" spans="1:63" ht="12.75" x14ac:dyDescent="0.2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4"/>
      <c r="AX10939" s="4"/>
      <c r="AY10939" s="4"/>
      <c r="AZ10939" s="4"/>
      <c r="BA10939" s="4"/>
      <c r="BB10939" s="4"/>
      <c r="BC10939" s="4"/>
      <c r="BD10939" s="4"/>
      <c r="BE10939" s="4"/>
      <c r="BF10939" s="4"/>
      <c r="BG10939" s="4"/>
      <c r="BH10939" s="4"/>
      <c r="BI10939" s="4"/>
      <c r="BJ10939" s="4"/>
      <c r="BK10939" s="4"/>
    </row>
    <row r="10940" spans="1:63" ht="12.75" x14ac:dyDescent="0.2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4"/>
      <c r="AX10940" s="4"/>
      <c r="AY10940" s="4"/>
      <c r="AZ10940" s="4"/>
      <c r="BA10940" s="4"/>
      <c r="BB10940" s="4"/>
      <c r="BC10940" s="4"/>
      <c r="BD10940" s="4"/>
      <c r="BE10940" s="4"/>
      <c r="BF10940" s="4"/>
      <c r="BG10940" s="4"/>
      <c r="BH10940" s="4"/>
      <c r="BI10940" s="4"/>
      <c r="BJ10940" s="4"/>
      <c r="BK10940" s="4"/>
    </row>
    <row r="10941" spans="1:63" ht="12.75" x14ac:dyDescent="0.2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4"/>
      <c r="AX10941" s="4"/>
      <c r="AY10941" s="4"/>
      <c r="AZ10941" s="4"/>
      <c r="BA10941" s="4"/>
      <c r="BB10941" s="4"/>
      <c r="BC10941" s="4"/>
      <c r="BD10941" s="4"/>
      <c r="BE10941" s="4"/>
      <c r="BF10941" s="4"/>
      <c r="BG10941" s="4"/>
      <c r="BH10941" s="4"/>
      <c r="BI10941" s="4"/>
      <c r="BJ10941" s="4"/>
      <c r="BK10941" s="4"/>
    </row>
    <row r="10942" spans="1:63" ht="12.75" x14ac:dyDescent="0.2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4"/>
      <c r="AX10942" s="4"/>
      <c r="AY10942" s="4"/>
      <c r="AZ10942" s="4"/>
      <c r="BA10942" s="4"/>
      <c r="BB10942" s="4"/>
      <c r="BC10942" s="4"/>
      <c r="BD10942" s="4"/>
      <c r="BE10942" s="4"/>
      <c r="BF10942" s="4"/>
      <c r="BG10942" s="4"/>
      <c r="BH10942" s="4"/>
      <c r="BI10942" s="4"/>
      <c r="BJ10942" s="4"/>
      <c r="BK10942" s="4"/>
    </row>
    <row r="10943" spans="1:63" ht="12.75" x14ac:dyDescent="0.2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4"/>
      <c r="AX10943" s="4"/>
      <c r="AY10943" s="4"/>
      <c r="AZ10943" s="4"/>
      <c r="BA10943" s="4"/>
      <c r="BB10943" s="4"/>
      <c r="BC10943" s="4"/>
      <c r="BD10943" s="4"/>
      <c r="BE10943" s="4"/>
      <c r="BF10943" s="4"/>
      <c r="BG10943" s="4"/>
      <c r="BH10943" s="4"/>
      <c r="BI10943" s="4"/>
      <c r="BJ10943" s="4"/>
      <c r="BK10943" s="4"/>
    </row>
    <row r="10944" spans="1:63" ht="12.75" x14ac:dyDescent="0.2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4"/>
      <c r="AX10944" s="4"/>
      <c r="AY10944" s="4"/>
      <c r="AZ10944" s="4"/>
      <c r="BA10944" s="4"/>
      <c r="BB10944" s="4"/>
      <c r="BC10944" s="4"/>
      <c r="BD10944" s="4"/>
      <c r="BE10944" s="4"/>
      <c r="BF10944" s="4"/>
      <c r="BG10944" s="4"/>
      <c r="BH10944" s="4"/>
      <c r="BI10944" s="4"/>
      <c r="BJ10944" s="4"/>
      <c r="BK10944" s="4"/>
    </row>
    <row r="10945" spans="1:63" ht="12.75" x14ac:dyDescent="0.2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4"/>
      <c r="AX10945" s="4"/>
      <c r="AY10945" s="4"/>
      <c r="AZ10945" s="4"/>
      <c r="BA10945" s="4"/>
      <c r="BB10945" s="4"/>
      <c r="BC10945" s="4"/>
      <c r="BD10945" s="4"/>
      <c r="BE10945" s="4"/>
      <c r="BF10945" s="4"/>
      <c r="BG10945" s="4"/>
      <c r="BH10945" s="4"/>
      <c r="BI10945" s="4"/>
      <c r="BJ10945" s="4"/>
      <c r="BK10945" s="4"/>
    </row>
    <row r="10946" spans="1:63" ht="12.75" x14ac:dyDescent="0.2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4"/>
      <c r="AX10946" s="4"/>
      <c r="AY10946" s="4"/>
      <c r="AZ10946" s="4"/>
      <c r="BA10946" s="4"/>
      <c r="BB10946" s="4"/>
      <c r="BC10946" s="4"/>
      <c r="BD10946" s="4"/>
      <c r="BE10946" s="4"/>
      <c r="BF10946" s="4"/>
      <c r="BG10946" s="4"/>
      <c r="BH10946" s="4"/>
      <c r="BI10946" s="4"/>
      <c r="BJ10946" s="4"/>
      <c r="BK10946" s="4"/>
    </row>
    <row r="10947" spans="1:63" ht="12.75" x14ac:dyDescent="0.2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4"/>
      <c r="AX10947" s="4"/>
      <c r="AY10947" s="4"/>
      <c r="AZ10947" s="4"/>
      <c r="BA10947" s="4"/>
      <c r="BB10947" s="4"/>
      <c r="BC10947" s="4"/>
      <c r="BD10947" s="4"/>
      <c r="BE10947" s="4"/>
      <c r="BF10947" s="4"/>
      <c r="BG10947" s="4"/>
      <c r="BH10947" s="4"/>
      <c r="BI10947" s="4"/>
      <c r="BJ10947" s="4"/>
      <c r="BK10947" s="4"/>
    </row>
    <row r="10948" spans="1:63" ht="12.75" x14ac:dyDescent="0.2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4"/>
      <c r="AX10948" s="4"/>
      <c r="AY10948" s="4"/>
      <c r="AZ10948" s="4"/>
      <c r="BA10948" s="4"/>
      <c r="BB10948" s="4"/>
      <c r="BC10948" s="4"/>
      <c r="BD10948" s="4"/>
      <c r="BE10948" s="4"/>
      <c r="BF10948" s="4"/>
      <c r="BG10948" s="4"/>
      <c r="BH10948" s="4"/>
      <c r="BI10948" s="4"/>
      <c r="BJ10948" s="4"/>
      <c r="BK10948" s="4"/>
    </row>
    <row r="10949" spans="1:63" ht="12.75" x14ac:dyDescent="0.2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4"/>
      <c r="AX10949" s="4"/>
      <c r="AY10949" s="4"/>
      <c r="AZ10949" s="4"/>
      <c r="BA10949" s="4"/>
      <c r="BB10949" s="4"/>
      <c r="BC10949" s="4"/>
      <c r="BD10949" s="4"/>
      <c r="BE10949" s="4"/>
      <c r="BF10949" s="4"/>
      <c r="BG10949" s="4"/>
      <c r="BH10949" s="4"/>
      <c r="BI10949" s="4"/>
      <c r="BJ10949" s="4"/>
      <c r="BK10949" s="4"/>
    </row>
    <row r="10950" spans="1:63" ht="12.75" x14ac:dyDescent="0.2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4"/>
      <c r="AX10950" s="4"/>
      <c r="AY10950" s="4"/>
      <c r="AZ10950" s="4"/>
      <c r="BA10950" s="4"/>
      <c r="BB10950" s="4"/>
      <c r="BC10950" s="4"/>
      <c r="BD10950" s="4"/>
      <c r="BE10950" s="4"/>
      <c r="BF10950" s="4"/>
      <c r="BG10950" s="4"/>
      <c r="BH10950" s="4"/>
      <c r="BI10950" s="4"/>
      <c r="BJ10950" s="4"/>
      <c r="BK10950" s="4"/>
    </row>
    <row r="10951" spans="1:63" ht="12.75" x14ac:dyDescent="0.2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4"/>
      <c r="AX10951" s="4"/>
      <c r="AY10951" s="4"/>
      <c r="AZ10951" s="4"/>
      <c r="BA10951" s="4"/>
      <c r="BB10951" s="4"/>
      <c r="BC10951" s="4"/>
      <c r="BD10951" s="4"/>
      <c r="BE10951" s="4"/>
      <c r="BF10951" s="4"/>
      <c r="BG10951" s="4"/>
      <c r="BH10951" s="4"/>
      <c r="BI10951" s="4"/>
      <c r="BJ10951" s="4"/>
      <c r="BK10951" s="4"/>
    </row>
    <row r="10952" spans="1:63" ht="12.75" x14ac:dyDescent="0.2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4"/>
      <c r="AX10952" s="4"/>
      <c r="AY10952" s="4"/>
      <c r="AZ10952" s="4"/>
      <c r="BA10952" s="4"/>
      <c r="BB10952" s="4"/>
      <c r="BC10952" s="4"/>
      <c r="BD10952" s="4"/>
      <c r="BE10952" s="4"/>
      <c r="BF10952" s="4"/>
      <c r="BG10952" s="4"/>
      <c r="BH10952" s="4"/>
      <c r="BI10952" s="4"/>
      <c r="BJ10952" s="4"/>
      <c r="BK10952" s="4"/>
    </row>
    <row r="10953" spans="1:63" ht="12.75" x14ac:dyDescent="0.2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4"/>
      <c r="AX10953" s="4"/>
      <c r="AY10953" s="4"/>
      <c r="AZ10953" s="4"/>
      <c r="BA10953" s="4"/>
      <c r="BB10953" s="4"/>
      <c r="BC10953" s="4"/>
      <c r="BD10953" s="4"/>
      <c r="BE10953" s="4"/>
      <c r="BF10953" s="4"/>
      <c r="BG10953" s="4"/>
      <c r="BH10953" s="4"/>
      <c r="BI10953" s="4"/>
      <c r="BJ10953" s="4"/>
      <c r="BK10953" s="4"/>
    </row>
    <row r="10954" spans="1:63" ht="12.75" x14ac:dyDescent="0.2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4"/>
      <c r="AX10954" s="4"/>
      <c r="AY10954" s="4"/>
      <c r="AZ10954" s="4"/>
      <c r="BA10954" s="4"/>
      <c r="BB10954" s="4"/>
      <c r="BC10954" s="4"/>
      <c r="BD10954" s="4"/>
      <c r="BE10954" s="4"/>
      <c r="BF10954" s="4"/>
      <c r="BG10954" s="4"/>
      <c r="BH10954" s="4"/>
      <c r="BI10954" s="4"/>
      <c r="BJ10954" s="4"/>
      <c r="BK10954" s="4"/>
    </row>
    <row r="10955" spans="1:63" ht="12.75" x14ac:dyDescent="0.2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4"/>
      <c r="AX10955" s="4"/>
      <c r="AY10955" s="4"/>
      <c r="AZ10955" s="4"/>
      <c r="BA10955" s="4"/>
      <c r="BB10955" s="4"/>
      <c r="BC10955" s="4"/>
      <c r="BD10955" s="4"/>
      <c r="BE10955" s="4"/>
      <c r="BF10955" s="4"/>
      <c r="BG10955" s="4"/>
      <c r="BH10955" s="4"/>
      <c r="BI10955" s="4"/>
      <c r="BJ10955" s="4"/>
      <c r="BK10955" s="4"/>
    </row>
    <row r="10956" spans="1:63" ht="12.75" x14ac:dyDescent="0.2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4"/>
      <c r="AX10956" s="4"/>
      <c r="AY10956" s="4"/>
      <c r="AZ10956" s="4"/>
      <c r="BA10956" s="4"/>
      <c r="BB10956" s="4"/>
      <c r="BC10956" s="4"/>
      <c r="BD10956" s="4"/>
      <c r="BE10956" s="4"/>
      <c r="BF10956" s="4"/>
      <c r="BG10956" s="4"/>
      <c r="BH10956" s="4"/>
      <c r="BI10956" s="4"/>
      <c r="BJ10956" s="4"/>
      <c r="BK10956" s="4"/>
    </row>
    <row r="10957" spans="1:63" ht="12.75" x14ac:dyDescent="0.2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4"/>
      <c r="AX10957" s="4"/>
      <c r="AY10957" s="4"/>
      <c r="AZ10957" s="4"/>
      <c r="BA10957" s="4"/>
      <c r="BB10957" s="4"/>
      <c r="BC10957" s="4"/>
      <c r="BD10957" s="4"/>
      <c r="BE10957" s="4"/>
      <c r="BF10957" s="4"/>
      <c r="BG10957" s="4"/>
      <c r="BH10957" s="4"/>
      <c r="BI10957" s="4"/>
      <c r="BJ10957" s="4"/>
      <c r="BK10957" s="4"/>
    </row>
    <row r="10958" spans="1:63" ht="12.75" x14ac:dyDescent="0.2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4"/>
      <c r="AX10958" s="4"/>
      <c r="AY10958" s="4"/>
      <c r="AZ10958" s="4"/>
      <c r="BA10958" s="4"/>
      <c r="BB10958" s="4"/>
      <c r="BC10958" s="4"/>
      <c r="BD10958" s="4"/>
      <c r="BE10958" s="4"/>
      <c r="BF10958" s="4"/>
      <c r="BG10958" s="4"/>
      <c r="BH10958" s="4"/>
      <c r="BI10958" s="4"/>
      <c r="BJ10958" s="4"/>
      <c r="BK10958" s="4"/>
    </row>
    <row r="10959" spans="1:63" ht="12.75" x14ac:dyDescent="0.2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4"/>
      <c r="AX10959" s="4"/>
      <c r="AY10959" s="4"/>
      <c r="AZ10959" s="4"/>
      <c r="BA10959" s="4"/>
      <c r="BB10959" s="4"/>
      <c r="BC10959" s="4"/>
      <c r="BD10959" s="4"/>
      <c r="BE10959" s="4"/>
      <c r="BF10959" s="4"/>
      <c r="BG10959" s="4"/>
      <c r="BH10959" s="4"/>
      <c r="BI10959" s="4"/>
      <c r="BJ10959" s="4"/>
      <c r="BK10959" s="4"/>
    </row>
    <row r="10960" spans="1:63" ht="12.75" x14ac:dyDescent="0.2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4"/>
      <c r="AX10960" s="4"/>
      <c r="AY10960" s="4"/>
      <c r="AZ10960" s="4"/>
      <c r="BA10960" s="4"/>
      <c r="BB10960" s="4"/>
      <c r="BC10960" s="4"/>
      <c r="BD10960" s="4"/>
      <c r="BE10960" s="4"/>
      <c r="BF10960" s="4"/>
      <c r="BG10960" s="4"/>
      <c r="BH10960" s="4"/>
      <c r="BI10960" s="4"/>
      <c r="BJ10960" s="4"/>
      <c r="BK10960" s="4"/>
    </row>
    <row r="10961" spans="1:63" ht="12.75" x14ac:dyDescent="0.2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4"/>
      <c r="AX10961" s="4"/>
      <c r="AY10961" s="4"/>
      <c r="AZ10961" s="4"/>
      <c r="BA10961" s="4"/>
      <c r="BB10961" s="4"/>
      <c r="BC10961" s="4"/>
      <c r="BD10961" s="4"/>
      <c r="BE10961" s="4"/>
      <c r="BF10961" s="4"/>
      <c r="BG10961" s="4"/>
      <c r="BH10961" s="4"/>
      <c r="BI10961" s="4"/>
      <c r="BJ10961" s="4"/>
      <c r="BK10961" s="4"/>
    </row>
    <row r="10962" spans="1:63" ht="12.75" x14ac:dyDescent="0.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4"/>
      <c r="AX10962" s="4"/>
      <c r="AY10962" s="4"/>
      <c r="AZ10962" s="4"/>
      <c r="BA10962" s="4"/>
      <c r="BB10962" s="4"/>
      <c r="BC10962" s="4"/>
      <c r="BD10962" s="4"/>
      <c r="BE10962" s="4"/>
      <c r="BF10962" s="4"/>
      <c r="BG10962" s="4"/>
      <c r="BH10962" s="4"/>
      <c r="BI10962" s="4"/>
      <c r="BJ10962" s="4"/>
      <c r="BK10962" s="4"/>
    </row>
    <row r="10963" spans="1:63" ht="12.75" x14ac:dyDescent="0.2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4"/>
      <c r="AX10963" s="4"/>
      <c r="AY10963" s="4"/>
      <c r="AZ10963" s="4"/>
      <c r="BA10963" s="4"/>
      <c r="BB10963" s="4"/>
      <c r="BC10963" s="4"/>
      <c r="BD10963" s="4"/>
      <c r="BE10963" s="4"/>
      <c r="BF10963" s="4"/>
      <c r="BG10963" s="4"/>
      <c r="BH10963" s="4"/>
      <c r="BI10963" s="4"/>
      <c r="BJ10963" s="4"/>
      <c r="BK10963" s="4"/>
    </row>
    <row r="10964" spans="1:63" ht="12.75" x14ac:dyDescent="0.2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4"/>
      <c r="AX10964" s="4"/>
      <c r="AY10964" s="4"/>
      <c r="AZ10964" s="4"/>
      <c r="BA10964" s="4"/>
      <c r="BB10964" s="4"/>
      <c r="BC10964" s="4"/>
      <c r="BD10964" s="4"/>
      <c r="BE10964" s="4"/>
      <c r="BF10964" s="4"/>
      <c r="BG10964" s="4"/>
      <c r="BH10964" s="4"/>
      <c r="BI10964" s="4"/>
      <c r="BJ10964" s="4"/>
      <c r="BK10964" s="4"/>
    </row>
    <row r="10965" spans="1:63" ht="12.75" x14ac:dyDescent="0.2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4"/>
      <c r="AX10965" s="4"/>
      <c r="AY10965" s="4"/>
      <c r="AZ10965" s="4"/>
      <c r="BA10965" s="4"/>
      <c r="BB10965" s="4"/>
      <c r="BC10965" s="4"/>
      <c r="BD10965" s="4"/>
      <c r="BE10965" s="4"/>
      <c r="BF10965" s="4"/>
      <c r="BG10965" s="4"/>
      <c r="BH10965" s="4"/>
      <c r="BI10965" s="4"/>
      <c r="BJ10965" s="4"/>
      <c r="BK10965" s="4"/>
    </row>
    <row r="10966" spans="1:63" ht="12.75" x14ac:dyDescent="0.2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4"/>
      <c r="AX10966" s="4"/>
      <c r="AY10966" s="4"/>
      <c r="AZ10966" s="4"/>
      <c r="BA10966" s="4"/>
      <c r="BB10966" s="4"/>
      <c r="BC10966" s="4"/>
      <c r="BD10966" s="4"/>
      <c r="BE10966" s="4"/>
      <c r="BF10966" s="4"/>
      <c r="BG10966" s="4"/>
      <c r="BH10966" s="4"/>
      <c r="BI10966" s="4"/>
      <c r="BJ10966" s="4"/>
      <c r="BK10966" s="4"/>
    </row>
    <row r="10967" spans="1:63" ht="12.75" x14ac:dyDescent="0.2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4"/>
      <c r="AX10967" s="4"/>
      <c r="AY10967" s="4"/>
      <c r="AZ10967" s="4"/>
      <c r="BA10967" s="4"/>
      <c r="BB10967" s="4"/>
      <c r="BC10967" s="4"/>
      <c r="BD10967" s="4"/>
      <c r="BE10967" s="4"/>
      <c r="BF10967" s="4"/>
      <c r="BG10967" s="4"/>
      <c r="BH10967" s="4"/>
      <c r="BI10967" s="4"/>
      <c r="BJ10967" s="4"/>
      <c r="BK10967" s="4"/>
    </row>
    <row r="10968" spans="1:63" ht="12.75" x14ac:dyDescent="0.2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4"/>
      <c r="AX10968" s="4"/>
      <c r="AY10968" s="4"/>
      <c r="AZ10968" s="4"/>
      <c r="BA10968" s="4"/>
      <c r="BB10968" s="4"/>
      <c r="BC10968" s="4"/>
      <c r="BD10968" s="4"/>
      <c r="BE10968" s="4"/>
      <c r="BF10968" s="4"/>
      <c r="BG10968" s="4"/>
      <c r="BH10968" s="4"/>
      <c r="BI10968" s="4"/>
      <c r="BJ10968" s="4"/>
      <c r="BK10968" s="4"/>
    </row>
    <row r="10969" spans="1:63" ht="12.75" x14ac:dyDescent="0.2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4"/>
      <c r="AX10969" s="4"/>
      <c r="AY10969" s="4"/>
      <c r="AZ10969" s="4"/>
      <c r="BA10969" s="4"/>
      <c r="BB10969" s="4"/>
      <c r="BC10969" s="4"/>
      <c r="BD10969" s="4"/>
      <c r="BE10969" s="4"/>
      <c r="BF10969" s="4"/>
      <c r="BG10969" s="4"/>
      <c r="BH10969" s="4"/>
      <c r="BI10969" s="4"/>
      <c r="BJ10969" s="4"/>
      <c r="BK10969" s="4"/>
    </row>
    <row r="10970" spans="1:63" ht="12.75" x14ac:dyDescent="0.2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4"/>
      <c r="AX10970" s="4"/>
      <c r="AY10970" s="4"/>
      <c r="AZ10970" s="4"/>
      <c r="BA10970" s="4"/>
      <c r="BB10970" s="4"/>
      <c r="BC10970" s="4"/>
      <c r="BD10970" s="4"/>
      <c r="BE10970" s="4"/>
      <c r="BF10970" s="4"/>
      <c r="BG10970" s="4"/>
      <c r="BH10970" s="4"/>
      <c r="BI10970" s="4"/>
      <c r="BJ10970" s="4"/>
      <c r="BK10970" s="4"/>
    </row>
    <row r="10971" spans="1:63" ht="12.75" x14ac:dyDescent="0.2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4"/>
      <c r="AX10971" s="4"/>
      <c r="AY10971" s="4"/>
      <c r="AZ10971" s="4"/>
      <c r="BA10971" s="4"/>
      <c r="BB10971" s="4"/>
      <c r="BC10971" s="4"/>
      <c r="BD10971" s="4"/>
      <c r="BE10971" s="4"/>
      <c r="BF10971" s="4"/>
      <c r="BG10971" s="4"/>
      <c r="BH10971" s="4"/>
      <c r="BI10971" s="4"/>
      <c r="BJ10971" s="4"/>
      <c r="BK10971" s="4"/>
    </row>
    <row r="10972" spans="1:63" ht="12.75" x14ac:dyDescent="0.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4"/>
      <c r="AX10972" s="4"/>
      <c r="AY10972" s="4"/>
      <c r="AZ10972" s="4"/>
      <c r="BA10972" s="4"/>
      <c r="BB10972" s="4"/>
      <c r="BC10972" s="4"/>
      <c r="BD10972" s="4"/>
      <c r="BE10972" s="4"/>
      <c r="BF10972" s="4"/>
      <c r="BG10972" s="4"/>
      <c r="BH10972" s="4"/>
      <c r="BI10972" s="4"/>
      <c r="BJ10972" s="4"/>
      <c r="BK10972" s="4"/>
    </row>
    <row r="10973" spans="1:63" ht="12.75" x14ac:dyDescent="0.2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4"/>
      <c r="AX10973" s="4"/>
      <c r="AY10973" s="4"/>
      <c r="AZ10973" s="4"/>
      <c r="BA10973" s="4"/>
      <c r="BB10973" s="4"/>
      <c r="BC10973" s="4"/>
      <c r="BD10973" s="4"/>
      <c r="BE10973" s="4"/>
      <c r="BF10973" s="4"/>
      <c r="BG10973" s="4"/>
      <c r="BH10973" s="4"/>
      <c r="BI10973" s="4"/>
      <c r="BJ10973" s="4"/>
      <c r="BK10973" s="4"/>
    </row>
    <row r="10974" spans="1:63" ht="12.75" x14ac:dyDescent="0.2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4"/>
      <c r="AX10974" s="4"/>
      <c r="AY10974" s="4"/>
      <c r="AZ10974" s="4"/>
      <c r="BA10974" s="4"/>
      <c r="BB10974" s="4"/>
      <c r="BC10974" s="4"/>
      <c r="BD10974" s="4"/>
      <c r="BE10974" s="4"/>
      <c r="BF10974" s="4"/>
      <c r="BG10974" s="4"/>
      <c r="BH10974" s="4"/>
      <c r="BI10974" s="4"/>
      <c r="BJ10974" s="4"/>
      <c r="BK10974" s="4"/>
    </row>
    <row r="10975" spans="1:63" ht="12.75" x14ac:dyDescent="0.2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4"/>
      <c r="AX10975" s="4"/>
      <c r="AY10975" s="4"/>
      <c r="AZ10975" s="4"/>
      <c r="BA10975" s="4"/>
      <c r="BB10975" s="4"/>
      <c r="BC10975" s="4"/>
      <c r="BD10975" s="4"/>
      <c r="BE10975" s="4"/>
      <c r="BF10975" s="4"/>
      <c r="BG10975" s="4"/>
      <c r="BH10975" s="4"/>
      <c r="BI10975" s="4"/>
      <c r="BJ10975" s="4"/>
      <c r="BK10975" s="4"/>
    </row>
    <row r="10976" spans="1:63" ht="12.75" x14ac:dyDescent="0.2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4"/>
      <c r="AX10976" s="4"/>
      <c r="AY10976" s="4"/>
      <c r="AZ10976" s="4"/>
      <c r="BA10976" s="4"/>
      <c r="BB10976" s="4"/>
      <c r="BC10976" s="4"/>
      <c r="BD10976" s="4"/>
      <c r="BE10976" s="4"/>
      <c r="BF10976" s="4"/>
      <c r="BG10976" s="4"/>
      <c r="BH10976" s="4"/>
      <c r="BI10976" s="4"/>
      <c r="BJ10976" s="4"/>
      <c r="BK10976" s="4"/>
    </row>
    <row r="10977" spans="1:63" ht="12.75" x14ac:dyDescent="0.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4"/>
      <c r="AX10977" s="4"/>
      <c r="AY10977" s="4"/>
      <c r="AZ10977" s="4"/>
      <c r="BA10977" s="4"/>
      <c r="BB10977" s="4"/>
      <c r="BC10977" s="4"/>
      <c r="BD10977" s="4"/>
      <c r="BE10977" s="4"/>
      <c r="BF10977" s="4"/>
      <c r="BG10977" s="4"/>
      <c r="BH10977" s="4"/>
      <c r="BI10977" s="4"/>
      <c r="BJ10977" s="4"/>
      <c r="BK10977" s="4"/>
    </row>
    <row r="10978" spans="1:63" ht="12.75" x14ac:dyDescent="0.2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4"/>
      <c r="AX10978" s="4"/>
      <c r="AY10978" s="4"/>
      <c r="AZ10978" s="4"/>
      <c r="BA10978" s="4"/>
      <c r="BB10978" s="4"/>
      <c r="BC10978" s="4"/>
      <c r="BD10978" s="4"/>
      <c r="BE10978" s="4"/>
      <c r="BF10978" s="4"/>
      <c r="BG10978" s="4"/>
      <c r="BH10978" s="4"/>
      <c r="BI10978" s="4"/>
      <c r="BJ10978" s="4"/>
      <c r="BK10978" s="4"/>
    </row>
    <row r="10979" spans="1:63" ht="12.75" x14ac:dyDescent="0.2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4"/>
      <c r="AX10979" s="4"/>
      <c r="AY10979" s="4"/>
      <c r="AZ10979" s="4"/>
      <c r="BA10979" s="4"/>
      <c r="BB10979" s="4"/>
      <c r="BC10979" s="4"/>
      <c r="BD10979" s="4"/>
      <c r="BE10979" s="4"/>
      <c r="BF10979" s="4"/>
      <c r="BG10979" s="4"/>
      <c r="BH10979" s="4"/>
      <c r="BI10979" s="4"/>
      <c r="BJ10979" s="4"/>
      <c r="BK10979" s="4"/>
    </row>
    <row r="10980" spans="1:63" ht="12.75" x14ac:dyDescent="0.2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4"/>
      <c r="AX10980" s="4"/>
      <c r="AY10980" s="4"/>
      <c r="AZ10980" s="4"/>
      <c r="BA10980" s="4"/>
      <c r="BB10980" s="4"/>
      <c r="BC10980" s="4"/>
      <c r="BD10980" s="4"/>
      <c r="BE10980" s="4"/>
      <c r="BF10980" s="4"/>
      <c r="BG10980" s="4"/>
      <c r="BH10980" s="4"/>
      <c r="BI10980" s="4"/>
      <c r="BJ10980" s="4"/>
      <c r="BK10980" s="4"/>
    </row>
    <row r="10981" spans="1:63" ht="12.75" x14ac:dyDescent="0.2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4"/>
      <c r="AX10981" s="4"/>
      <c r="AY10981" s="4"/>
      <c r="AZ10981" s="4"/>
      <c r="BA10981" s="4"/>
      <c r="BB10981" s="4"/>
      <c r="BC10981" s="4"/>
      <c r="BD10981" s="4"/>
      <c r="BE10981" s="4"/>
      <c r="BF10981" s="4"/>
      <c r="BG10981" s="4"/>
      <c r="BH10981" s="4"/>
      <c r="BI10981" s="4"/>
      <c r="BJ10981" s="4"/>
      <c r="BK10981" s="4"/>
    </row>
    <row r="10982" spans="1:63" ht="12.75" x14ac:dyDescent="0.2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4"/>
      <c r="AX10982" s="4"/>
      <c r="AY10982" s="4"/>
      <c r="AZ10982" s="4"/>
      <c r="BA10982" s="4"/>
      <c r="BB10982" s="4"/>
      <c r="BC10982" s="4"/>
      <c r="BD10982" s="4"/>
      <c r="BE10982" s="4"/>
      <c r="BF10982" s="4"/>
      <c r="BG10982" s="4"/>
      <c r="BH10982" s="4"/>
      <c r="BI10982" s="4"/>
      <c r="BJ10982" s="4"/>
      <c r="BK10982" s="4"/>
    </row>
    <row r="10983" spans="1:63" ht="12.75" x14ac:dyDescent="0.2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4"/>
      <c r="AX10983" s="4"/>
      <c r="AY10983" s="4"/>
      <c r="AZ10983" s="4"/>
      <c r="BA10983" s="4"/>
      <c r="BB10983" s="4"/>
      <c r="BC10983" s="4"/>
      <c r="BD10983" s="4"/>
      <c r="BE10983" s="4"/>
      <c r="BF10983" s="4"/>
      <c r="BG10983" s="4"/>
      <c r="BH10983" s="4"/>
      <c r="BI10983" s="4"/>
      <c r="BJ10983" s="4"/>
      <c r="BK10983" s="4"/>
    </row>
    <row r="10984" spans="1:63" ht="12.75" x14ac:dyDescent="0.2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4"/>
      <c r="AX10984" s="4"/>
      <c r="AY10984" s="4"/>
      <c r="AZ10984" s="4"/>
      <c r="BA10984" s="4"/>
      <c r="BB10984" s="4"/>
      <c r="BC10984" s="4"/>
      <c r="BD10984" s="4"/>
      <c r="BE10984" s="4"/>
      <c r="BF10984" s="4"/>
      <c r="BG10984" s="4"/>
      <c r="BH10984" s="4"/>
      <c r="BI10984" s="4"/>
      <c r="BJ10984" s="4"/>
      <c r="BK10984" s="4"/>
    </row>
    <row r="10985" spans="1:63" ht="12.75" x14ac:dyDescent="0.2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4"/>
      <c r="AX10985" s="4"/>
      <c r="AY10985" s="4"/>
      <c r="AZ10985" s="4"/>
      <c r="BA10985" s="4"/>
      <c r="BB10985" s="4"/>
      <c r="BC10985" s="4"/>
      <c r="BD10985" s="4"/>
      <c r="BE10985" s="4"/>
      <c r="BF10985" s="4"/>
      <c r="BG10985" s="4"/>
      <c r="BH10985" s="4"/>
      <c r="BI10985" s="4"/>
      <c r="BJ10985" s="4"/>
      <c r="BK10985" s="4"/>
    </row>
    <row r="10986" spans="1:63" ht="12.75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4"/>
      <c r="AX10986" s="4"/>
      <c r="AY10986" s="4"/>
      <c r="AZ10986" s="4"/>
      <c r="BA10986" s="4"/>
      <c r="BB10986" s="4"/>
      <c r="BC10986" s="4"/>
      <c r="BD10986" s="4"/>
      <c r="BE10986" s="4"/>
      <c r="BF10986" s="4"/>
      <c r="BG10986" s="4"/>
      <c r="BH10986" s="4"/>
      <c r="BI10986" s="4"/>
      <c r="BJ10986" s="4"/>
      <c r="BK10986" s="4"/>
    </row>
    <row r="10987" spans="1:63" ht="12.75" x14ac:dyDescent="0.2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4"/>
      <c r="AX10987" s="4"/>
      <c r="AY10987" s="4"/>
      <c r="AZ10987" s="4"/>
      <c r="BA10987" s="4"/>
      <c r="BB10987" s="4"/>
      <c r="BC10987" s="4"/>
      <c r="BD10987" s="4"/>
      <c r="BE10987" s="4"/>
      <c r="BF10987" s="4"/>
      <c r="BG10987" s="4"/>
      <c r="BH10987" s="4"/>
      <c r="BI10987" s="4"/>
      <c r="BJ10987" s="4"/>
      <c r="BK10987" s="4"/>
    </row>
    <row r="10988" spans="1:63" ht="12.75" x14ac:dyDescent="0.2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4"/>
      <c r="AX10988" s="4"/>
      <c r="AY10988" s="4"/>
      <c r="AZ10988" s="4"/>
      <c r="BA10988" s="4"/>
      <c r="BB10988" s="4"/>
      <c r="BC10988" s="4"/>
      <c r="BD10988" s="4"/>
      <c r="BE10988" s="4"/>
      <c r="BF10988" s="4"/>
      <c r="BG10988" s="4"/>
      <c r="BH10988" s="4"/>
      <c r="BI10988" s="4"/>
      <c r="BJ10988" s="4"/>
      <c r="BK10988" s="4"/>
    </row>
    <row r="10989" spans="1:63" ht="12.75" x14ac:dyDescent="0.2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4"/>
      <c r="AX10989" s="4"/>
      <c r="AY10989" s="4"/>
      <c r="AZ10989" s="4"/>
      <c r="BA10989" s="4"/>
      <c r="BB10989" s="4"/>
      <c r="BC10989" s="4"/>
      <c r="BD10989" s="4"/>
      <c r="BE10989" s="4"/>
      <c r="BF10989" s="4"/>
      <c r="BG10989" s="4"/>
      <c r="BH10989" s="4"/>
      <c r="BI10989" s="4"/>
      <c r="BJ10989" s="4"/>
      <c r="BK10989" s="4"/>
    </row>
    <row r="10990" spans="1:63" ht="12.75" x14ac:dyDescent="0.2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4"/>
      <c r="AX10990" s="4"/>
      <c r="AY10990" s="4"/>
      <c r="AZ10990" s="4"/>
      <c r="BA10990" s="4"/>
      <c r="BB10990" s="4"/>
      <c r="BC10990" s="4"/>
      <c r="BD10990" s="4"/>
      <c r="BE10990" s="4"/>
      <c r="BF10990" s="4"/>
      <c r="BG10990" s="4"/>
      <c r="BH10990" s="4"/>
      <c r="BI10990" s="4"/>
      <c r="BJ10990" s="4"/>
      <c r="BK10990" s="4"/>
    </row>
    <row r="10991" spans="1:63" ht="12.75" x14ac:dyDescent="0.2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4"/>
      <c r="AX10991" s="4"/>
      <c r="AY10991" s="4"/>
      <c r="AZ10991" s="4"/>
      <c r="BA10991" s="4"/>
      <c r="BB10991" s="4"/>
      <c r="BC10991" s="4"/>
      <c r="BD10991" s="4"/>
      <c r="BE10991" s="4"/>
      <c r="BF10991" s="4"/>
      <c r="BG10991" s="4"/>
      <c r="BH10991" s="4"/>
      <c r="BI10991" s="4"/>
      <c r="BJ10991" s="4"/>
      <c r="BK10991" s="4"/>
    </row>
    <row r="10992" spans="1:63" ht="12.75" x14ac:dyDescent="0.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4"/>
      <c r="AX10992" s="4"/>
      <c r="AY10992" s="4"/>
      <c r="AZ10992" s="4"/>
      <c r="BA10992" s="4"/>
      <c r="BB10992" s="4"/>
      <c r="BC10992" s="4"/>
      <c r="BD10992" s="4"/>
      <c r="BE10992" s="4"/>
      <c r="BF10992" s="4"/>
      <c r="BG10992" s="4"/>
      <c r="BH10992" s="4"/>
      <c r="BI10992" s="4"/>
      <c r="BJ10992" s="4"/>
      <c r="BK10992" s="4"/>
    </row>
    <row r="10993" spans="1:63" ht="12.75" x14ac:dyDescent="0.2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4"/>
      <c r="AX10993" s="4"/>
      <c r="AY10993" s="4"/>
      <c r="AZ10993" s="4"/>
      <c r="BA10993" s="4"/>
      <c r="BB10993" s="4"/>
      <c r="BC10993" s="4"/>
      <c r="BD10993" s="4"/>
      <c r="BE10993" s="4"/>
      <c r="BF10993" s="4"/>
      <c r="BG10993" s="4"/>
      <c r="BH10993" s="4"/>
      <c r="BI10993" s="4"/>
      <c r="BJ10993" s="4"/>
      <c r="BK10993" s="4"/>
    </row>
    <row r="10994" spans="1:63" ht="12.75" x14ac:dyDescent="0.2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4"/>
      <c r="AX10994" s="4"/>
      <c r="AY10994" s="4"/>
      <c r="AZ10994" s="4"/>
      <c r="BA10994" s="4"/>
      <c r="BB10994" s="4"/>
      <c r="BC10994" s="4"/>
      <c r="BD10994" s="4"/>
      <c r="BE10994" s="4"/>
      <c r="BF10994" s="4"/>
      <c r="BG10994" s="4"/>
      <c r="BH10994" s="4"/>
      <c r="BI10994" s="4"/>
      <c r="BJ10994" s="4"/>
      <c r="BK10994" s="4"/>
    </row>
    <row r="10995" spans="1:63" ht="12.75" x14ac:dyDescent="0.2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4"/>
      <c r="AX10995" s="4"/>
      <c r="AY10995" s="4"/>
      <c r="AZ10995" s="4"/>
      <c r="BA10995" s="4"/>
      <c r="BB10995" s="4"/>
      <c r="BC10995" s="4"/>
      <c r="BD10995" s="4"/>
      <c r="BE10995" s="4"/>
      <c r="BF10995" s="4"/>
      <c r="BG10995" s="4"/>
      <c r="BH10995" s="4"/>
      <c r="BI10995" s="4"/>
      <c r="BJ10995" s="4"/>
      <c r="BK10995" s="4"/>
    </row>
    <row r="10996" spans="1:63" ht="12.75" x14ac:dyDescent="0.2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4"/>
      <c r="AX10996" s="4"/>
      <c r="AY10996" s="4"/>
      <c r="AZ10996" s="4"/>
      <c r="BA10996" s="4"/>
      <c r="BB10996" s="4"/>
      <c r="BC10996" s="4"/>
      <c r="BD10996" s="4"/>
      <c r="BE10996" s="4"/>
      <c r="BF10996" s="4"/>
      <c r="BG10996" s="4"/>
      <c r="BH10996" s="4"/>
      <c r="BI10996" s="4"/>
      <c r="BJ10996" s="4"/>
      <c r="BK10996" s="4"/>
    </row>
    <row r="10997" spans="1:63" ht="12.75" x14ac:dyDescent="0.2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4"/>
      <c r="AX10997" s="4"/>
      <c r="AY10997" s="4"/>
      <c r="AZ10997" s="4"/>
      <c r="BA10997" s="4"/>
      <c r="BB10997" s="4"/>
      <c r="BC10997" s="4"/>
      <c r="BD10997" s="4"/>
      <c r="BE10997" s="4"/>
      <c r="BF10997" s="4"/>
      <c r="BG10997" s="4"/>
      <c r="BH10997" s="4"/>
      <c r="BI10997" s="4"/>
      <c r="BJ10997" s="4"/>
      <c r="BK10997" s="4"/>
    </row>
    <row r="10998" spans="1:63" ht="12.75" x14ac:dyDescent="0.2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4"/>
      <c r="AX10998" s="4"/>
      <c r="AY10998" s="4"/>
      <c r="AZ10998" s="4"/>
      <c r="BA10998" s="4"/>
      <c r="BB10998" s="4"/>
      <c r="BC10998" s="4"/>
      <c r="BD10998" s="4"/>
      <c r="BE10998" s="4"/>
      <c r="BF10998" s="4"/>
      <c r="BG10998" s="4"/>
      <c r="BH10998" s="4"/>
      <c r="BI10998" s="4"/>
      <c r="BJ10998" s="4"/>
      <c r="BK10998" s="4"/>
    </row>
    <row r="10999" spans="1:63" ht="12.75" x14ac:dyDescent="0.2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4"/>
      <c r="AX10999" s="4"/>
      <c r="AY10999" s="4"/>
      <c r="AZ10999" s="4"/>
      <c r="BA10999" s="4"/>
      <c r="BB10999" s="4"/>
      <c r="BC10999" s="4"/>
      <c r="BD10999" s="4"/>
      <c r="BE10999" s="4"/>
      <c r="BF10999" s="4"/>
      <c r="BG10999" s="4"/>
      <c r="BH10999" s="4"/>
      <c r="BI10999" s="4"/>
      <c r="BJ10999" s="4"/>
      <c r="BK10999" s="4"/>
    </row>
    <row r="11000" spans="1:63" ht="12.75" x14ac:dyDescent="0.2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4"/>
      <c r="AX11000" s="4"/>
      <c r="AY11000" s="4"/>
      <c r="AZ11000" s="4"/>
      <c r="BA11000" s="4"/>
      <c r="BB11000" s="4"/>
      <c r="BC11000" s="4"/>
      <c r="BD11000" s="4"/>
      <c r="BE11000" s="4"/>
      <c r="BF11000" s="4"/>
      <c r="BG11000" s="4"/>
      <c r="BH11000" s="4"/>
      <c r="BI11000" s="4"/>
      <c r="BJ11000" s="4"/>
      <c r="BK11000" s="4"/>
    </row>
    <row r="11001" spans="1:63" ht="12.75" x14ac:dyDescent="0.2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4"/>
      <c r="AX11001" s="4"/>
      <c r="AY11001" s="4"/>
      <c r="AZ11001" s="4"/>
      <c r="BA11001" s="4"/>
      <c r="BB11001" s="4"/>
      <c r="BC11001" s="4"/>
      <c r="BD11001" s="4"/>
      <c r="BE11001" s="4"/>
      <c r="BF11001" s="4"/>
      <c r="BG11001" s="4"/>
      <c r="BH11001" s="4"/>
      <c r="BI11001" s="4"/>
      <c r="BJ11001" s="4"/>
      <c r="BK11001" s="4"/>
    </row>
    <row r="11002" spans="1:63" ht="12.75" x14ac:dyDescent="0.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4"/>
      <c r="AX11002" s="4"/>
      <c r="AY11002" s="4"/>
      <c r="AZ11002" s="4"/>
      <c r="BA11002" s="4"/>
      <c r="BB11002" s="4"/>
      <c r="BC11002" s="4"/>
      <c r="BD11002" s="4"/>
      <c r="BE11002" s="4"/>
      <c r="BF11002" s="4"/>
      <c r="BG11002" s="4"/>
      <c r="BH11002" s="4"/>
      <c r="BI11002" s="4"/>
      <c r="BJ11002" s="4"/>
      <c r="BK11002" s="4"/>
    </row>
    <row r="11003" spans="1:63" ht="12.75" x14ac:dyDescent="0.2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4"/>
      <c r="AX11003" s="4"/>
      <c r="AY11003" s="4"/>
      <c r="AZ11003" s="4"/>
      <c r="BA11003" s="4"/>
      <c r="BB11003" s="4"/>
      <c r="BC11003" s="4"/>
      <c r="BD11003" s="4"/>
      <c r="BE11003" s="4"/>
      <c r="BF11003" s="4"/>
      <c r="BG11003" s="4"/>
      <c r="BH11003" s="4"/>
      <c r="BI11003" s="4"/>
      <c r="BJ11003" s="4"/>
      <c r="BK11003" s="4"/>
    </row>
    <row r="11004" spans="1:63" ht="12.75" x14ac:dyDescent="0.2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4"/>
      <c r="AX11004" s="4"/>
      <c r="AY11004" s="4"/>
      <c r="AZ11004" s="4"/>
      <c r="BA11004" s="4"/>
      <c r="BB11004" s="4"/>
      <c r="BC11004" s="4"/>
      <c r="BD11004" s="4"/>
      <c r="BE11004" s="4"/>
      <c r="BF11004" s="4"/>
      <c r="BG11004" s="4"/>
      <c r="BH11004" s="4"/>
      <c r="BI11004" s="4"/>
      <c r="BJ11004" s="4"/>
      <c r="BK11004" s="4"/>
    </row>
    <row r="1048550" spans="16376:16384" ht="15.75" customHeight="1" x14ac:dyDescent="0.2">
      <c r="XFD1048550" cm="1">
        <f t="array" ref="XFD1048550">solver_pre</f>
        <v>9.9999999999999995E-7</v>
      </c>
    </row>
    <row r="1048551" spans="16376:16384" ht="15.75" customHeight="1" x14ac:dyDescent="0.2">
      <c r="XEV1048551" t="s">
        <v>73</v>
      </c>
      <c r="XFD1048551" cm="1">
        <f t="array" ref="XFD1048551">solver_scl</f>
        <v>2</v>
      </c>
    </row>
    <row r="1048552" spans="16376:16384" ht="15.75" customHeight="1" x14ac:dyDescent="0.2">
      <c r="XFD1048552" cm="1">
        <f t="array" ref="XFD1048552">solver_rlx</f>
        <v>2</v>
      </c>
    </row>
    <row r="1048553" spans="16376:16384" ht="15.75" customHeight="1" x14ac:dyDescent="0.2">
      <c r="XFD1048553" cm="1">
        <f t="array" ref="XFD1048553">solver_tol</f>
        <v>0.01</v>
      </c>
    </row>
    <row r="1048554" spans="16376:16384" ht="15.75" customHeight="1" x14ac:dyDescent="0.2">
      <c r="XFD1048554" cm="1">
        <f t="array" ref="XFD1048554">solver_cvg</f>
        <v>1E-4</v>
      </c>
    </row>
    <row r="1048555" spans="16376:16384" ht="15.75" customHeight="1" x14ac:dyDescent="0.2">
      <c r="XFD1048555" t="e" cm="1">
        <f t="array" ref="XFD1048555">AREAS(solver_adj1)</f>
        <v>#NAME?</v>
      </c>
    </row>
    <row r="1048556" spans="16376:16384" ht="15.75" customHeight="1" x14ac:dyDescent="0.2">
      <c r="XFD1048556" cm="1">
        <f t="array" ref="XFD1048556">solver_ssz</f>
        <v>100</v>
      </c>
    </row>
    <row r="1048557" spans="16376:16384" ht="15.75" customHeight="1" x14ac:dyDescent="0.2">
      <c r="XFD1048557" cm="1">
        <f t="array" ref="XFD1048557">solver_rsd</f>
        <v>0</v>
      </c>
    </row>
    <row r="1048558" spans="16376:16384" ht="15.75" customHeight="1" x14ac:dyDescent="0.2">
      <c r="XFD1048558" cm="1">
        <f t="array" ref="XFD1048558">solver_mrt</f>
        <v>7.4999999999999997E-2</v>
      </c>
    </row>
    <row r="1048559" spans="16376:16384" ht="15.75" customHeight="1" x14ac:dyDescent="0.2">
      <c r="XFD1048559" cm="1">
        <f t="array" ref="XFD1048559">solver_mni</f>
        <v>30</v>
      </c>
    </row>
    <row r="1048560" spans="16376:16384" ht="15.75" customHeight="1" x14ac:dyDescent="0.2">
      <c r="XFD1048560" cm="1">
        <f t="array" ref="XFD1048560">solver_rbv</f>
        <v>2</v>
      </c>
    </row>
    <row r="1048561" spans="16384:16384" ht="15.75" customHeight="1" x14ac:dyDescent="0.2">
      <c r="XFD1048561" cm="1">
        <f t="array" ref="XFD1048561">solver_neg</f>
        <v>2</v>
      </c>
    </row>
    <row r="1048562" spans="16384:16384" ht="15.75" customHeight="1" x14ac:dyDescent="0.2">
      <c r="XFD1048562" t="e" cm="1">
        <f t="array" ref="XFD1048562">solver_ntr</f>
        <v>#NAME?</v>
      </c>
    </row>
    <row r="1048563" spans="16384:16384" ht="15.75" customHeight="1" x14ac:dyDescent="0.2">
      <c r="XFD1048563" t="e" cm="1">
        <f t="array" ref="XFD1048563">solver_acc</f>
        <v>#NAME?</v>
      </c>
    </row>
    <row r="1048564" spans="16384:16384" ht="15.75" customHeight="1" x14ac:dyDescent="0.2">
      <c r="XFD1048564" t="e" cm="1">
        <f t="array" ref="XFD1048564">solver_res</f>
        <v>#NAME?</v>
      </c>
    </row>
    <row r="1048565" spans="16384:16384" ht="15.75" customHeight="1" x14ac:dyDescent="0.2">
      <c r="XFD1048565" t="e" cm="1">
        <f t="array" ref="XFD1048565">solver_ars</f>
        <v>#NAME?</v>
      </c>
    </row>
    <row r="1048566" spans="16384:16384" ht="15.75" customHeight="1" x14ac:dyDescent="0.2">
      <c r="XFD1048566" t="e" cm="1">
        <f t="array" ref="XFD1048566">solver_sta</f>
        <v>#NAME?</v>
      </c>
    </row>
    <row r="1048567" spans="16384:16384" ht="15.75" customHeight="1" x14ac:dyDescent="0.2">
      <c r="XFD1048567" t="e" cm="1">
        <f t="array" ref="XFD1048567">solver_met</f>
        <v>#NAME?</v>
      </c>
    </row>
    <row r="1048568" spans="16384:16384" ht="15.75" customHeight="1" x14ac:dyDescent="0.2">
      <c r="XFD1048568" t="e" cm="1">
        <f t="array" ref="XFD1048568">solver_soc</f>
        <v>#NAME?</v>
      </c>
    </row>
    <row r="1048569" spans="16384:16384" ht="15.75" customHeight="1" x14ac:dyDescent="0.2">
      <c r="XFD1048569" t="e" cm="1">
        <f t="array" ref="XFD1048569">solver_lpt</f>
        <v>#NAME?</v>
      </c>
    </row>
    <row r="1048570" spans="16384:16384" ht="15.75" customHeight="1" x14ac:dyDescent="0.2">
      <c r="XFD1048570" t="e" cm="1">
        <f t="array" ref="XFD1048570">solver_lpp</f>
        <v>#NAME?</v>
      </c>
    </row>
    <row r="1048571" spans="16384:16384" ht="15.75" customHeight="1" x14ac:dyDescent="0.2">
      <c r="XFD1048571" t="e" cm="1">
        <f t="array" ref="XFD1048571">solver_gap</f>
        <v>#NAME?</v>
      </c>
    </row>
    <row r="1048572" spans="16384:16384" ht="15.75" customHeight="1" x14ac:dyDescent="0.2">
      <c r="XFD1048572" t="e" cm="1">
        <f t="array" ref="XFD1048572">solver_ips</f>
        <v>#NAME?</v>
      </c>
    </row>
    <row r="1048573" spans="16384:16384" ht="15.75" customHeight="1" x14ac:dyDescent="0.2">
      <c r="XFD1048573" t="e" cm="1">
        <f t="array" ref="XFD1048573">solver_fea</f>
        <v>#NAME?</v>
      </c>
    </row>
    <row r="1048574" spans="16384:16384" ht="15.75" customHeight="1" x14ac:dyDescent="0.2">
      <c r="XFD1048574" t="e" cm="1">
        <f t="array" ref="XFD1048574">solver_ipi</f>
        <v>#NAME?</v>
      </c>
    </row>
    <row r="1048575" spans="16384:16384" ht="15.75" customHeight="1" x14ac:dyDescent="0.2">
      <c r="XFD1048575" t="e" cm="1">
        <f t="array" ref="XFD1048575">solver_ipd</f>
        <v>#NAME?</v>
      </c>
    </row>
  </sheetData>
  <mergeCells count="12">
    <mergeCell ref="A1:M2"/>
    <mergeCell ref="X3:X67"/>
    <mergeCell ref="C5:L5"/>
    <mergeCell ref="N5:W5"/>
    <mergeCell ref="Y5:AH5"/>
    <mergeCell ref="B6:B67"/>
    <mergeCell ref="M6:M67"/>
    <mergeCell ref="Y10:AH10"/>
    <mergeCell ref="AA32:AD42"/>
    <mergeCell ref="Y51:Z51"/>
    <mergeCell ref="Y53:Z53"/>
    <mergeCell ref="Y30:AG31"/>
  </mergeCells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324B799A-E2C3-4F50-A207-116946B4C7D4}">
          <xm:f>#REF!</xm:f>
        </x15:webExtension>
        <x15:webExtension appRef="{3018581C-4CA7-43BC-BD21-C7697C9C41C7}">
          <xm:f>'10 assets data'!1:1048576</xm:f>
        </x15:webExtension>
        <x15:webExtension appRef="{5DC9E57D-8709-4C80-9193-2A30F5881F92}">
          <xm:f>'10 assets data'!XFD1048550:XFD1048575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9"/>
  <sheetViews>
    <sheetView zoomScale="60" zoomScaleNormal="60" workbookViewId="0">
      <selection sqref="A1:H2"/>
    </sheetView>
  </sheetViews>
  <sheetFormatPr defaultColWidth="12.5703125" defaultRowHeight="15.75" customHeight="1" x14ac:dyDescent="0.2"/>
  <cols>
    <col min="1" max="1" width="107.42578125" customWidth="1"/>
    <col min="2" max="2" width="9.7109375" customWidth="1"/>
    <col min="6" max="6" width="18.140625" customWidth="1"/>
    <col min="9" max="9" width="18.140625" customWidth="1"/>
    <col min="10" max="10" width="12.5703125" customWidth="1"/>
  </cols>
  <sheetData>
    <row r="1" spans="1:10" ht="12.75" x14ac:dyDescent="0.2">
      <c r="A1" s="62" t="s">
        <v>67</v>
      </c>
      <c r="B1" s="45"/>
      <c r="C1" s="45"/>
      <c r="D1" s="45"/>
      <c r="E1" s="45"/>
      <c r="F1" s="45"/>
      <c r="G1" s="45"/>
      <c r="H1" s="45"/>
      <c r="I1" s="40"/>
      <c r="J1" s="40"/>
    </row>
    <row r="2" spans="1:10" ht="12.75" x14ac:dyDescent="0.2">
      <c r="A2" s="45"/>
      <c r="B2" s="45"/>
      <c r="C2" s="45"/>
      <c r="D2" s="45"/>
      <c r="E2" s="45"/>
      <c r="F2" s="45"/>
      <c r="G2" s="45"/>
      <c r="H2" s="45"/>
      <c r="I2" s="40"/>
      <c r="J2" s="40"/>
    </row>
    <row r="3" spans="1:10" ht="12.75" x14ac:dyDescent="0.2">
      <c r="A3" s="40"/>
      <c r="B3" s="40"/>
      <c r="C3" s="40"/>
      <c r="D3" s="40"/>
      <c r="E3" s="40"/>
      <c r="F3" s="40"/>
      <c r="G3" s="40"/>
      <c r="H3" s="40"/>
      <c r="I3" s="40"/>
      <c r="J3" s="40"/>
    </row>
    <row r="4" spans="1:10" ht="15.75" customHeight="1" x14ac:dyDescent="0.25">
      <c r="A4" s="63" t="s">
        <v>68</v>
      </c>
      <c r="B4" s="45"/>
      <c r="C4" s="45"/>
      <c r="D4" s="45"/>
      <c r="E4" s="45"/>
      <c r="F4" s="45"/>
      <c r="G4" s="45"/>
      <c r="H4" s="45"/>
      <c r="I4" s="45"/>
      <c r="J4" s="45"/>
    </row>
    <row r="5" spans="1:10" ht="15.75" customHeight="1" x14ac:dyDescent="0.25">
      <c r="A5" s="41" t="s">
        <v>69</v>
      </c>
      <c r="B5" s="41"/>
      <c r="C5" s="41"/>
      <c r="D5" s="41"/>
      <c r="E5" s="41"/>
      <c r="F5" s="41"/>
      <c r="G5" s="41"/>
      <c r="H5" s="41"/>
      <c r="I5" s="41"/>
      <c r="J5" s="41"/>
    </row>
    <row r="6" spans="1:10" ht="15.75" customHeight="1" x14ac:dyDescent="0.25">
      <c r="A6" s="41" t="s">
        <v>70</v>
      </c>
      <c r="B6" s="41"/>
      <c r="C6" s="41"/>
      <c r="D6" s="41"/>
      <c r="E6" s="41"/>
      <c r="F6" s="41"/>
      <c r="G6" s="41"/>
      <c r="H6" s="41"/>
      <c r="I6" s="41"/>
      <c r="J6" s="41"/>
    </row>
    <row r="9" spans="1:10" ht="15.75" customHeight="1" x14ac:dyDescent="0.25">
      <c r="A9" s="42" t="s">
        <v>71</v>
      </c>
      <c r="B9" s="42"/>
    </row>
  </sheetData>
  <mergeCells count="2">
    <mergeCell ref="A1:H2"/>
    <mergeCell ref="A4:J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1000"/>
  <sheetViews>
    <sheetView zoomScale="80" zoomScaleNormal="80" workbookViewId="0">
      <selection sqref="A1:S1000"/>
    </sheetView>
  </sheetViews>
  <sheetFormatPr defaultColWidth="12.5703125" defaultRowHeight="15.75" customHeight="1" x14ac:dyDescent="0.2"/>
  <sheetData>
    <row r="1" spans="1:19" ht="12.75" x14ac:dyDescent="0.2">
      <c r="A1" s="64"/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</row>
    <row r="2" spans="1:19" ht="15.75" customHeight="1" x14ac:dyDescent="0.2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</row>
    <row r="3" spans="1:19" ht="15.75" customHeight="1" x14ac:dyDescent="0.2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</row>
    <row r="4" spans="1:19" ht="15.75" customHeight="1" x14ac:dyDescent="0.2">
      <c r="A4" s="45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</row>
    <row r="5" spans="1:19" ht="15.75" customHeight="1" x14ac:dyDescent="0.2">
      <c r="A5" s="45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</row>
    <row r="6" spans="1:19" ht="15.75" customHeight="1" x14ac:dyDescent="0.2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</row>
    <row r="7" spans="1:19" ht="15.75" customHeight="1" x14ac:dyDescent="0.2">
      <c r="A7" s="45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</row>
    <row r="8" spans="1:19" ht="15.75" customHeight="1" x14ac:dyDescent="0.2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</row>
    <row r="9" spans="1:19" ht="15.75" customHeight="1" x14ac:dyDescent="0.2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</row>
    <row r="10" spans="1:19" ht="15.75" customHeight="1" x14ac:dyDescent="0.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</row>
    <row r="11" spans="1:19" ht="15.75" customHeight="1" x14ac:dyDescent="0.2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</row>
    <row r="12" spans="1:19" ht="15.75" customHeight="1" x14ac:dyDescent="0.2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</row>
    <row r="13" spans="1:19" ht="15.75" customHeight="1" x14ac:dyDescent="0.2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</row>
    <row r="14" spans="1:19" ht="15.75" customHeight="1" x14ac:dyDescent="0.2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</row>
    <row r="15" spans="1:19" ht="15.75" customHeight="1" x14ac:dyDescent="0.2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</row>
    <row r="16" spans="1:19" ht="15.75" customHeight="1" x14ac:dyDescent="0.2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</row>
    <row r="17" spans="1:19" ht="15.75" customHeight="1" x14ac:dyDescent="0.2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</row>
    <row r="18" spans="1:19" ht="15.75" customHeight="1" x14ac:dyDescent="0.2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</row>
    <row r="19" spans="1:19" ht="15.75" customHeight="1" x14ac:dyDescent="0.2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</row>
    <row r="20" spans="1:19" ht="15.75" customHeight="1" x14ac:dyDescent="0.2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</row>
    <row r="21" spans="1:19" ht="15.75" customHeight="1" x14ac:dyDescent="0.2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</row>
    <row r="22" spans="1:19" ht="15.75" customHeight="1" x14ac:dyDescent="0.2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</row>
    <row r="23" spans="1:19" ht="15.75" customHeight="1" x14ac:dyDescent="0.2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</row>
    <row r="24" spans="1:19" ht="15.75" customHeight="1" x14ac:dyDescent="0.2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</row>
    <row r="25" spans="1:19" ht="15.75" customHeight="1" x14ac:dyDescent="0.2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</row>
    <row r="26" spans="1:19" ht="15.75" customHeight="1" x14ac:dyDescent="0.2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</row>
    <row r="27" spans="1:19" ht="15.75" customHeight="1" x14ac:dyDescent="0.2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</row>
    <row r="28" spans="1:19" ht="15.75" customHeight="1" x14ac:dyDescent="0.2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</row>
    <row r="29" spans="1:19" ht="15.75" customHeight="1" x14ac:dyDescent="0.2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</row>
    <row r="30" spans="1:19" ht="15.75" customHeight="1" x14ac:dyDescent="0.2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</row>
    <row r="31" spans="1:19" ht="15.75" customHeight="1" x14ac:dyDescent="0.2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</row>
    <row r="32" spans="1:19" ht="15.75" customHeight="1" x14ac:dyDescent="0.2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</row>
    <row r="33" spans="1:19" ht="15.75" customHeight="1" x14ac:dyDescent="0.2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</row>
    <row r="34" spans="1:19" ht="15.75" customHeight="1" x14ac:dyDescent="0.2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</row>
    <row r="35" spans="1:19" ht="15.75" customHeight="1" x14ac:dyDescent="0.2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</row>
    <row r="36" spans="1:19" ht="15.75" customHeight="1" x14ac:dyDescent="0.2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</row>
    <row r="37" spans="1:19" ht="15.75" customHeight="1" x14ac:dyDescent="0.2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</row>
    <row r="38" spans="1:19" ht="15.75" customHeight="1" x14ac:dyDescent="0.2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</row>
    <row r="39" spans="1:19" ht="15.75" customHeight="1" x14ac:dyDescent="0.2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</row>
    <row r="40" spans="1:19" ht="15.75" customHeight="1" x14ac:dyDescent="0.2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</row>
    <row r="41" spans="1:19" ht="15.75" customHeight="1" x14ac:dyDescent="0.2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</row>
    <row r="42" spans="1:19" ht="15.75" customHeight="1" x14ac:dyDescent="0.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</row>
    <row r="43" spans="1:19" ht="15.75" customHeight="1" x14ac:dyDescent="0.2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</row>
    <row r="44" spans="1:19" ht="15.75" customHeight="1" x14ac:dyDescent="0.2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</row>
    <row r="45" spans="1:19" ht="15.75" customHeight="1" x14ac:dyDescent="0.2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</row>
    <row r="46" spans="1:19" ht="15.75" customHeight="1" x14ac:dyDescent="0.2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</row>
    <row r="47" spans="1:19" ht="15.75" customHeight="1" x14ac:dyDescent="0.2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</row>
    <row r="48" spans="1:19" ht="15.75" customHeight="1" x14ac:dyDescent="0.2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</row>
    <row r="49" spans="1:19" ht="15.75" customHeight="1" x14ac:dyDescent="0.2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</row>
    <row r="50" spans="1:19" ht="15.75" customHeight="1" x14ac:dyDescent="0.2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</row>
    <row r="51" spans="1:19" ht="15.75" customHeight="1" x14ac:dyDescent="0.2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</row>
    <row r="52" spans="1:19" ht="15.75" customHeight="1" x14ac:dyDescent="0.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</row>
    <row r="53" spans="1:19" ht="15.75" customHeight="1" x14ac:dyDescent="0.2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</row>
    <row r="54" spans="1:19" ht="15.75" customHeight="1" x14ac:dyDescent="0.2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</row>
    <row r="55" spans="1:19" ht="15.75" customHeight="1" x14ac:dyDescent="0.2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</row>
    <row r="56" spans="1:19" ht="15.75" customHeight="1" x14ac:dyDescent="0.2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</row>
    <row r="57" spans="1:19" ht="15.75" customHeight="1" x14ac:dyDescent="0.2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</row>
    <row r="58" spans="1:19" ht="15.75" customHeight="1" x14ac:dyDescent="0.2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</row>
    <row r="59" spans="1:19" ht="15.75" customHeight="1" x14ac:dyDescent="0.2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</row>
    <row r="60" spans="1:19" ht="15.75" customHeight="1" x14ac:dyDescent="0.2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</row>
    <row r="61" spans="1:19" ht="15.75" customHeight="1" x14ac:dyDescent="0.2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</row>
    <row r="62" spans="1:19" ht="15.75" customHeight="1" x14ac:dyDescent="0.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</row>
    <row r="63" spans="1:19" ht="15.75" customHeight="1" x14ac:dyDescent="0.2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</row>
    <row r="64" spans="1:19" ht="15.75" customHeight="1" x14ac:dyDescent="0.2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</row>
    <row r="65" spans="1:19" ht="15.75" customHeight="1" x14ac:dyDescent="0.2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</row>
    <row r="66" spans="1:19" ht="15.75" customHeight="1" x14ac:dyDescent="0.2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</row>
    <row r="67" spans="1:19" ht="15.75" customHeight="1" x14ac:dyDescent="0.2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</row>
    <row r="68" spans="1:19" ht="15.75" customHeight="1" x14ac:dyDescent="0.2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</row>
    <row r="69" spans="1:19" ht="15.75" customHeight="1" x14ac:dyDescent="0.2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</row>
    <row r="70" spans="1:19" ht="15.75" customHeight="1" x14ac:dyDescent="0.2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</row>
    <row r="71" spans="1:19" ht="15.75" customHeight="1" x14ac:dyDescent="0.2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</row>
    <row r="72" spans="1:19" ht="15.75" customHeight="1" x14ac:dyDescent="0.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</row>
    <row r="73" spans="1:19" ht="15.75" customHeight="1" x14ac:dyDescent="0.2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</row>
    <row r="74" spans="1:19" ht="15.75" customHeight="1" x14ac:dyDescent="0.2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</row>
    <row r="75" spans="1:19" ht="15.75" customHeight="1" x14ac:dyDescent="0.2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</row>
    <row r="76" spans="1:19" ht="15.75" customHeight="1" x14ac:dyDescent="0.2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</row>
    <row r="77" spans="1:19" ht="15.75" customHeight="1" x14ac:dyDescent="0.2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</row>
    <row r="78" spans="1:19" ht="15.75" customHeight="1" x14ac:dyDescent="0.2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</row>
    <row r="79" spans="1:19" ht="15.75" customHeight="1" x14ac:dyDescent="0.2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</row>
    <row r="80" spans="1:19" ht="15.75" customHeight="1" x14ac:dyDescent="0.2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</row>
    <row r="81" spans="1:19" ht="15.75" customHeight="1" x14ac:dyDescent="0.2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</row>
    <row r="82" spans="1:19" ht="15.75" customHeight="1" x14ac:dyDescent="0.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</row>
    <row r="83" spans="1:19" ht="15.75" customHeight="1" x14ac:dyDescent="0.2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</row>
    <row r="84" spans="1:19" ht="15.75" customHeight="1" x14ac:dyDescent="0.2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</row>
    <row r="85" spans="1:19" ht="15.75" customHeight="1" x14ac:dyDescent="0.2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</row>
    <row r="86" spans="1:19" ht="15.75" customHeight="1" x14ac:dyDescent="0.2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</row>
    <row r="87" spans="1:19" ht="15.75" customHeight="1" x14ac:dyDescent="0.2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</row>
    <row r="88" spans="1:19" ht="15.75" customHeight="1" x14ac:dyDescent="0.2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</row>
    <row r="89" spans="1:19" ht="15.75" customHeight="1" x14ac:dyDescent="0.2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</row>
    <row r="90" spans="1:19" ht="15.75" customHeight="1" x14ac:dyDescent="0.2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</row>
    <row r="91" spans="1:19" ht="15.75" customHeight="1" x14ac:dyDescent="0.2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</row>
    <row r="92" spans="1:19" ht="15.75" customHeight="1" x14ac:dyDescent="0.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</row>
    <row r="93" spans="1:19" ht="15.75" customHeight="1" x14ac:dyDescent="0.2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</row>
    <row r="94" spans="1:19" ht="15.75" customHeight="1" x14ac:dyDescent="0.2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</row>
    <row r="95" spans="1:19" ht="15.75" customHeight="1" x14ac:dyDescent="0.2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</row>
    <row r="96" spans="1:19" ht="15.75" customHeight="1" x14ac:dyDescent="0.2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</row>
    <row r="97" spans="1:19" ht="15.75" customHeight="1" x14ac:dyDescent="0.2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</row>
    <row r="98" spans="1:19" ht="15.75" customHeight="1" x14ac:dyDescent="0.2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</row>
    <row r="99" spans="1:19" ht="15.75" customHeight="1" x14ac:dyDescent="0.2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</row>
    <row r="100" spans="1:19" ht="15.75" customHeight="1" x14ac:dyDescent="0.2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</row>
    <row r="101" spans="1:19" ht="15.75" customHeight="1" x14ac:dyDescent="0.2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</row>
    <row r="102" spans="1:19" ht="15.75" customHeight="1" x14ac:dyDescent="0.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</row>
    <row r="103" spans="1:19" ht="15.75" customHeight="1" x14ac:dyDescent="0.2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</row>
    <row r="104" spans="1:19" ht="15.75" customHeight="1" x14ac:dyDescent="0.2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</row>
    <row r="105" spans="1:19" ht="15.75" customHeight="1" x14ac:dyDescent="0.2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</row>
    <row r="106" spans="1:19" ht="15.75" customHeight="1" x14ac:dyDescent="0.2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</row>
    <row r="107" spans="1:19" ht="15.75" customHeight="1" x14ac:dyDescent="0.2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</row>
    <row r="108" spans="1:19" ht="15.75" customHeight="1" x14ac:dyDescent="0.2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</row>
    <row r="109" spans="1:19" ht="15.75" customHeight="1" x14ac:dyDescent="0.2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</row>
    <row r="110" spans="1:19" ht="15.75" customHeight="1" x14ac:dyDescent="0.2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</row>
    <row r="111" spans="1:19" ht="15.75" customHeight="1" x14ac:dyDescent="0.2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</row>
    <row r="112" spans="1:19" ht="15.75" customHeight="1" x14ac:dyDescent="0.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</row>
    <row r="113" spans="1:19" ht="15.75" customHeight="1" x14ac:dyDescent="0.2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</row>
    <row r="114" spans="1:19" ht="15.75" customHeight="1" x14ac:dyDescent="0.2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</row>
    <row r="115" spans="1:19" ht="15.75" customHeight="1" x14ac:dyDescent="0.2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</row>
    <row r="116" spans="1:19" ht="15.75" customHeight="1" x14ac:dyDescent="0.2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</row>
    <row r="117" spans="1:19" ht="15.75" customHeight="1" x14ac:dyDescent="0.2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</row>
    <row r="118" spans="1:19" ht="15.75" customHeight="1" x14ac:dyDescent="0.2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</row>
    <row r="119" spans="1:19" ht="15.75" customHeight="1" x14ac:dyDescent="0.2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</row>
    <row r="120" spans="1:19" ht="15.75" customHeight="1" x14ac:dyDescent="0.2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</row>
    <row r="121" spans="1:19" ht="15.75" customHeight="1" x14ac:dyDescent="0.2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</row>
    <row r="122" spans="1:19" ht="15.75" customHeight="1" x14ac:dyDescent="0.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</row>
    <row r="123" spans="1:19" ht="15.75" customHeight="1" x14ac:dyDescent="0.2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</row>
    <row r="124" spans="1:19" ht="15.75" customHeight="1" x14ac:dyDescent="0.2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</row>
    <row r="125" spans="1:19" ht="15.75" customHeight="1" x14ac:dyDescent="0.2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</row>
    <row r="126" spans="1:19" ht="15.75" customHeight="1" x14ac:dyDescent="0.2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</row>
    <row r="127" spans="1:19" ht="15.75" customHeight="1" x14ac:dyDescent="0.2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</row>
    <row r="128" spans="1:19" ht="15.75" customHeight="1" x14ac:dyDescent="0.2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</row>
    <row r="129" spans="1:19" ht="15.75" customHeight="1" x14ac:dyDescent="0.2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</row>
    <row r="130" spans="1:19" ht="15.75" customHeight="1" x14ac:dyDescent="0.2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</row>
    <row r="131" spans="1:19" ht="15.75" customHeight="1" x14ac:dyDescent="0.2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</row>
    <row r="132" spans="1:19" ht="15.75" customHeight="1" x14ac:dyDescent="0.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</row>
    <row r="133" spans="1:19" ht="15.75" customHeight="1" x14ac:dyDescent="0.2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</row>
    <row r="134" spans="1:19" ht="15.75" customHeight="1" x14ac:dyDescent="0.2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</row>
    <row r="135" spans="1:19" ht="15.75" customHeight="1" x14ac:dyDescent="0.2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</row>
    <row r="136" spans="1:19" ht="15.75" customHeight="1" x14ac:dyDescent="0.2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</row>
    <row r="137" spans="1:19" ht="15.75" customHeight="1" x14ac:dyDescent="0.2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</row>
    <row r="138" spans="1:19" ht="15.75" customHeight="1" x14ac:dyDescent="0.2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</row>
    <row r="139" spans="1:19" ht="15.75" customHeight="1" x14ac:dyDescent="0.2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</row>
    <row r="140" spans="1:19" ht="15.75" customHeight="1" x14ac:dyDescent="0.2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</row>
    <row r="141" spans="1:19" ht="15.75" customHeight="1" x14ac:dyDescent="0.2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</row>
    <row r="142" spans="1:19" ht="15.75" customHeight="1" x14ac:dyDescent="0.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</row>
    <row r="143" spans="1:19" ht="15.75" customHeight="1" x14ac:dyDescent="0.2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</row>
    <row r="144" spans="1:19" ht="15.75" customHeight="1" x14ac:dyDescent="0.2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</row>
    <row r="145" spans="1:19" ht="15.75" customHeight="1" x14ac:dyDescent="0.2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</row>
    <row r="146" spans="1:19" ht="15.75" customHeight="1" x14ac:dyDescent="0.2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</row>
    <row r="147" spans="1:19" ht="15.75" customHeight="1" x14ac:dyDescent="0.2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</row>
    <row r="148" spans="1:19" ht="15.75" customHeight="1" x14ac:dyDescent="0.2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</row>
    <row r="149" spans="1:19" ht="15.75" customHeight="1" x14ac:dyDescent="0.2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</row>
    <row r="150" spans="1:19" ht="15.75" customHeight="1" x14ac:dyDescent="0.2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</row>
    <row r="151" spans="1:19" ht="15.75" customHeight="1" x14ac:dyDescent="0.2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</row>
    <row r="152" spans="1:19" ht="15.75" customHeight="1" x14ac:dyDescent="0.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</row>
    <row r="153" spans="1:19" ht="15.75" customHeight="1" x14ac:dyDescent="0.2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</row>
    <row r="154" spans="1:19" ht="15.75" customHeight="1" x14ac:dyDescent="0.2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</row>
    <row r="155" spans="1:19" ht="15.75" customHeight="1" x14ac:dyDescent="0.2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</row>
    <row r="156" spans="1:19" ht="15.75" customHeight="1" x14ac:dyDescent="0.2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</row>
    <row r="157" spans="1:19" ht="15.75" customHeight="1" x14ac:dyDescent="0.2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</row>
    <row r="158" spans="1:19" ht="15.75" customHeight="1" x14ac:dyDescent="0.2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</row>
    <row r="159" spans="1:19" ht="15.75" customHeight="1" x14ac:dyDescent="0.2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</row>
    <row r="160" spans="1:19" ht="15.75" customHeight="1" x14ac:dyDescent="0.2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</row>
    <row r="161" spans="1:19" ht="15.75" customHeight="1" x14ac:dyDescent="0.2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</row>
    <row r="162" spans="1:19" ht="15.75" customHeight="1" x14ac:dyDescent="0.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</row>
    <row r="163" spans="1:19" ht="15.75" customHeight="1" x14ac:dyDescent="0.2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</row>
    <row r="164" spans="1:19" ht="15.75" customHeight="1" x14ac:dyDescent="0.2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</row>
    <row r="165" spans="1:19" ht="15.75" customHeight="1" x14ac:dyDescent="0.2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</row>
    <row r="166" spans="1:19" ht="15.75" customHeight="1" x14ac:dyDescent="0.2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</row>
    <row r="167" spans="1:19" ht="15.75" customHeight="1" x14ac:dyDescent="0.2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</row>
    <row r="168" spans="1:19" ht="15.75" customHeight="1" x14ac:dyDescent="0.2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</row>
    <row r="169" spans="1:19" ht="15.75" customHeight="1" x14ac:dyDescent="0.2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</row>
    <row r="170" spans="1:19" ht="15.75" customHeight="1" x14ac:dyDescent="0.2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</row>
    <row r="171" spans="1:19" ht="15.75" customHeight="1" x14ac:dyDescent="0.2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</row>
    <row r="172" spans="1:19" ht="15.75" customHeight="1" x14ac:dyDescent="0.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</row>
    <row r="173" spans="1:19" ht="15.75" customHeight="1" x14ac:dyDescent="0.2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</row>
    <row r="174" spans="1:19" ht="15.75" customHeight="1" x14ac:dyDescent="0.2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</row>
    <row r="175" spans="1:19" ht="15.75" customHeight="1" x14ac:dyDescent="0.2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</row>
    <row r="176" spans="1:19" ht="15.75" customHeight="1" x14ac:dyDescent="0.2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</row>
    <row r="177" spans="1:19" ht="15.75" customHeight="1" x14ac:dyDescent="0.2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</row>
    <row r="178" spans="1:19" ht="15.75" customHeight="1" x14ac:dyDescent="0.2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</row>
    <row r="179" spans="1:19" ht="15.75" customHeight="1" x14ac:dyDescent="0.2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</row>
    <row r="180" spans="1:19" ht="15.75" customHeight="1" x14ac:dyDescent="0.2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</row>
    <row r="181" spans="1:19" ht="15.75" customHeight="1" x14ac:dyDescent="0.2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</row>
    <row r="182" spans="1:19" ht="15.75" customHeight="1" x14ac:dyDescent="0.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</row>
    <row r="183" spans="1:19" ht="15.75" customHeight="1" x14ac:dyDescent="0.2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</row>
    <row r="184" spans="1:19" ht="15.75" customHeight="1" x14ac:dyDescent="0.2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</row>
    <row r="185" spans="1:19" ht="15.75" customHeight="1" x14ac:dyDescent="0.2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</row>
    <row r="186" spans="1:19" ht="15.75" customHeight="1" x14ac:dyDescent="0.2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</row>
    <row r="187" spans="1:19" ht="15.75" customHeight="1" x14ac:dyDescent="0.2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</row>
    <row r="188" spans="1:19" ht="15.75" customHeight="1" x14ac:dyDescent="0.2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</row>
    <row r="189" spans="1:19" ht="15.75" customHeight="1" x14ac:dyDescent="0.2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</row>
    <row r="190" spans="1:19" ht="15.75" customHeight="1" x14ac:dyDescent="0.2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</row>
    <row r="191" spans="1:19" ht="15.75" customHeight="1" x14ac:dyDescent="0.2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</row>
    <row r="192" spans="1:19" ht="15.75" customHeight="1" x14ac:dyDescent="0.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</row>
    <row r="193" spans="1:19" ht="15.75" customHeight="1" x14ac:dyDescent="0.2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</row>
    <row r="194" spans="1:19" ht="15.75" customHeight="1" x14ac:dyDescent="0.2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</row>
    <row r="195" spans="1:19" ht="15.75" customHeight="1" x14ac:dyDescent="0.2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</row>
    <row r="196" spans="1:19" ht="15.75" customHeight="1" x14ac:dyDescent="0.2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</row>
    <row r="197" spans="1:19" ht="15.75" customHeight="1" x14ac:dyDescent="0.2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</row>
    <row r="198" spans="1:19" ht="15.75" customHeight="1" x14ac:dyDescent="0.2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</row>
    <row r="199" spans="1:19" ht="15.75" customHeight="1" x14ac:dyDescent="0.2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</row>
    <row r="200" spans="1:19" ht="15.75" customHeight="1" x14ac:dyDescent="0.2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</row>
    <row r="201" spans="1:19" ht="15.75" customHeight="1" x14ac:dyDescent="0.2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</row>
    <row r="202" spans="1:19" ht="15.75" customHeight="1" x14ac:dyDescent="0.2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</row>
    <row r="203" spans="1:19" ht="15.75" customHeight="1" x14ac:dyDescent="0.2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</row>
    <row r="204" spans="1:19" ht="15.75" customHeight="1" x14ac:dyDescent="0.2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</row>
    <row r="205" spans="1:19" ht="15.75" customHeight="1" x14ac:dyDescent="0.2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</row>
    <row r="206" spans="1:19" ht="15.75" customHeight="1" x14ac:dyDescent="0.2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</row>
    <row r="207" spans="1:19" ht="15.75" customHeight="1" x14ac:dyDescent="0.2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</row>
    <row r="208" spans="1:19" ht="15.75" customHeight="1" x14ac:dyDescent="0.2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</row>
    <row r="209" spans="1:19" ht="15.75" customHeight="1" x14ac:dyDescent="0.2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</row>
    <row r="210" spans="1:19" ht="15.75" customHeight="1" x14ac:dyDescent="0.2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</row>
    <row r="211" spans="1:19" ht="15.75" customHeight="1" x14ac:dyDescent="0.2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</row>
    <row r="212" spans="1:19" ht="15.75" customHeight="1" x14ac:dyDescent="0.2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</row>
    <row r="213" spans="1:19" ht="15.75" customHeight="1" x14ac:dyDescent="0.2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</row>
    <row r="214" spans="1:19" ht="15.75" customHeight="1" x14ac:dyDescent="0.2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</row>
    <row r="215" spans="1:19" ht="15.75" customHeight="1" x14ac:dyDescent="0.2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</row>
    <row r="216" spans="1:19" ht="15.75" customHeight="1" x14ac:dyDescent="0.2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</row>
    <row r="217" spans="1:19" ht="15.75" customHeight="1" x14ac:dyDescent="0.2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</row>
    <row r="218" spans="1:19" ht="15.75" customHeight="1" x14ac:dyDescent="0.2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</row>
    <row r="219" spans="1:19" ht="15.75" customHeight="1" x14ac:dyDescent="0.2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</row>
    <row r="220" spans="1:19" ht="15.75" customHeight="1" x14ac:dyDescent="0.2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</row>
    <row r="221" spans="1:19" ht="15.75" customHeight="1" x14ac:dyDescent="0.2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</row>
    <row r="222" spans="1:19" ht="15.75" customHeight="1" x14ac:dyDescent="0.2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</row>
    <row r="223" spans="1:19" ht="15.75" customHeight="1" x14ac:dyDescent="0.2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</row>
    <row r="224" spans="1:19" ht="15.75" customHeight="1" x14ac:dyDescent="0.2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</row>
    <row r="225" spans="1:19" ht="15.75" customHeight="1" x14ac:dyDescent="0.2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</row>
    <row r="226" spans="1:19" ht="15.75" customHeight="1" x14ac:dyDescent="0.2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</row>
    <row r="227" spans="1:19" ht="15.75" customHeight="1" x14ac:dyDescent="0.2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</row>
    <row r="228" spans="1:19" ht="15.75" customHeight="1" x14ac:dyDescent="0.2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</row>
    <row r="229" spans="1:19" ht="15.75" customHeight="1" x14ac:dyDescent="0.2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</row>
    <row r="230" spans="1:19" ht="15.75" customHeight="1" x14ac:dyDescent="0.2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</row>
    <row r="231" spans="1:19" ht="15.75" customHeight="1" x14ac:dyDescent="0.2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</row>
    <row r="232" spans="1:19" ht="15.75" customHeight="1" x14ac:dyDescent="0.2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</row>
    <row r="233" spans="1:19" ht="15.75" customHeight="1" x14ac:dyDescent="0.2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</row>
    <row r="234" spans="1:19" ht="15.75" customHeight="1" x14ac:dyDescent="0.2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</row>
    <row r="235" spans="1:19" ht="15.75" customHeight="1" x14ac:dyDescent="0.2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</row>
    <row r="236" spans="1:19" ht="15.75" customHeight="1" x14ac:dyDescent="0.2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</row>
    <row r="237" spans="1:19" ht="15.75" customHeight="1" x14ac:dyDescent="0.2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</row>
    <row r="238" spans="1:19" ht="15.75" customHeight="1" x14ac:dyDescent="0.2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</row>
    <row r="239" spans="1:19" ht="15.75" customHeight="1" x14ac:dyDescent="0.2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</row>
    <row r="240" spans="1:19" ht="15.75" customHeight="1" x14ac:dyDescent="0.2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</row>
    <row r="241" spans="1:19" ht="15.75" customHeight="1" x14ac:dyDescent="0.2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</row>
    <row r="242" spans="1:19" ht="15.75" customHeight="1" x14ac:dyDescent="0.2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</row>
    <row r="243" spans="1:19" ht="15.75" customHeight="1" x14ac:dyDescent="0.2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</row>
    <row r="244" spans="1:19" ht="15.75" customHeight="1" x14ac:dyDescent="0.2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</row>
    <row r="245" spans="1:19" ht="15.75" customHeight="1" x14ac:dyDescent="0.2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</row>
    <row r="246" spans="1:19" ht="15.75" customHeight="1" x14ac:dyDescent="0.2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</row>
    <row r="247" spans="1:19" ht="15.75" customHeight="1" x14ac:dyDescent="0.2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</row>
    <row r="248" spans="1:19" ht="15.75" customHeight="1" x14ac:dyDescent="0.2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</row>
    <row r="249" spans="1:19" ht="15.75" customHeight="1" x14ac:dyDescent="0.2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</row>
    <row r="250" spans="1:19" ht="15.75" customHeight="1" x14ac:dyDescent="0.2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</row>
    <row r="251" spans="1:19" ht="15.75" customHeight="1" x14ac:dyDescent="0.2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</row>
    <row r="252" spans="1:19" ht="15.75" customHeight="1" x14ac:dyDescent="0.2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</row>
    <row r="253" spans="1:19" ht="15.75" customHeight="1" x14ac:dyDescent="0.2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</row>
    <row r="254" spans="1:19" ht="15.75" customHeight="1" x14ac:dyDescent="0.2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</row>
    <row r="255" spans="1:19" ht="15.75" customHeight="1" x14ac:dyDescent="0.2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</row>
    <row r="256" spans="1:19" ht="15.75" customHeight="1" x14ac:dyDescent="0.2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</row>
    <row r="257" spans="1:19" ht="15.75" customHeight="1" x14ac:dyDescent="0.2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</row>
    <row r="258" spans="1:19" ht="15.75" customHeight="1" x14ac:dyDescent="0.2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</row>
    <row r="259" spans="1:19" ht="15.75" customHeight="1" x14ac:dyDescent="0.2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</row>
    <row r="260" spans="1:19" ht="15.75" customHeight="1" x14ac:dyDescent="0.2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</row>
    <row r="261" spans="1:19" ht="15.75" customHeight="1" x14ac:dyDescent="0.2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</row>
    <row r="262" spans="1:19" ht="15.75" customHeight="1" x14ac:dyDescent="0.2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</row>
    <row r="263" spans="1:19" ht="15.75" customHeight="1" x14ac:dyDescent="0.2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</row>
    <row r="264" spans="1:19" ht="15.75" customHeight="1" x14ac:dyDescent="0.2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</row>
    <row r="265" spans="1:19" ht="15.75" customHeight="1" x14ac:dyDescent="0.2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</row>
    <row r="266" spans="1:19" ht="15.75" customHeight="1" x14ac:dyDescent="0.2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</row>
    <row r="267" spans="1:19" ht="15.75" customHeight="1" x14ac:dyDescent="0.2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</row>
    <row r="268" spans="1:19" ht="15.75" customHeight="1" x14ac:dyDescent="0.2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</row>
    <row r="269" spans="1:19" ht="15.75" customHeight="1" x14ac:dyDescent="0.2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</row>
    <row r="270" spans="1:19" ht="15.75" customHeight="1" x14ac:dyDescent="0.2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</row>
    <row r="271" spans="1:19" ht="15.75" customHeight="1" x14ac:dyDescent="0.2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</row>
    <row r="272" spans="1:19" ht="15.75" customHeight="1" x14ac:dyDescent="0.2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</row>
    <row r="273" spans="1:19" ht="15.75" customHeight="1" x14ac:dyDescent="0.2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</row>
    <row r="274" spans="1:19" ht="15.75" customHeight="1" x14ac:dyDescent="0.2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</row>
    <row r="275" spans="1:19" ht="15.75" customHeight="1" x14ac:dyDescent="0.2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</row>
    <row r="276" spans="1:19" ht="15.75" customHeight="1" x14ac:dyDescent="0.2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</row>
    <row r="277" spans="1:19" ht="15.75" customHeight="1" x14ac:dyDescent="0.2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</row>
    <row r="278" spans="1:19" ht="15.75" customHeight="1" x14ac:dyDescent="0.2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</row>
    <row r="279" spans="1:19" ht="15.75" customHeight="1" x14ac:dyDescent="0.2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</row>
    <row r="280" spans="1:19" ht="15.75" customHeight="1" x14ac:dyDescent="0.2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</row>
    <row r="281" spans="1:19" ht="15.75" customHeight="1" x14ac:dyDescent="0.2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</row>
    <row r="282" spans="1:19" ht="15.75" customHeight="1" x14ac:dyDescent="0.2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</row>
    <row r="283" spans="1:19" ht="15.75" customHeight="1" x14ac:dyDescent="0.2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</row>
    <row r="284" spans="1:19" ht="15.75" customHeight="1" x14ac:dyDescent="0.2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</row>
    <row r="285" spans="1:19" ht="15.75" customHeight="1" x14ac:dyDescent="0.2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</row>
    <row r="286" spans="1:19" ht="15.75" customHeight="1" x14ac:dyDescent="0.2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</row>
    <row r="287" spans="1:19" ht="15.75" customHeight="1" x14ac:dyDescent="0.2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</row>
    <row r="288" spans="1:19" ht="15.75" customHeight="1" x14ac:dyDescent="0.2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</row>
    <row r="289" spans="1:19" ht="15.75" customHeight="1" x14ac:dyDescent="0.2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</row>
    <row r="290" spans="1:19" ht="15.75" customHeight="1" x14ac:dyDescent="0.2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</row>
    <row r="291" spans="1:19" ht="15.75" customHeight="1" x14ac:dyDescent="0.2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</row>
    <row r="292" spans="1:19" ht="15.75" customHeight="1" x14ac:dyDescent="0.2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</row>
    <row r="293" spans="1:19" ht="15.75" customHeight="1" x14ac:dyDescent="0.2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</row>
    <row r="294" spans="1:19" ht="15.75" customHeight="1" x14ac:dyDescent="0.2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</row>
    <row r="295" spans="1:19" ht="15.75" customHeight="1" x14ac:dyDescent="0.2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</row>
    <row r="296" spans="1:19" ht="15.75" customHeight="1" x14ac:dyDescent="0.2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</row>
    <row r="297" spans="1:19" ht="15.75" customHeight="1" x14ac:dyDescent="0.2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</row>
    <row r="298" spans="1:19" ht="15.75" customHeight="1" x14ac:dyDescent="0.2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</row>
    <row r="299" spans="1:19" ht="15.75" customHeight="1" x14ac:dyDescent="0.2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</row>
    <row r="300" spans="1:19" ht="15.75" customHeight="1" x14ac:dyDescent="0.2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</row>
    <row r="301" spans="1:19" ht="15.75" customHeight="1" x14ac:dyDescent="0.2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</row>
    <row r="302" spans="1:19" ht="15.75" customHeight="1" x14ac:dyDescent="0.2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</row>
    <row r="303" spans="1:19" ht="15.75" customHeight="1" x14ac:dyDescent="0.2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</row>
    <row r="304" spans="1:19" ht="15.75" customHeight="1" x14ac:dyDescent="0.2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</row>
    <row r="305" spans="1:19" ht="15.75" customHeight="1" x14ac:dyDescent="0.2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</row>
    <row r="306" spans="1:19" ht="15.75" customHeight="1" x14ac:dyDescent="0.2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</row>
    <row r="307" spans="1:19" ht="15.75" customHeight="1" x14ac:dyDescent="0.2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</row>
    <row r="308" spans="1:19" ht="15.75" customHeight="1" x14ac:dyDescent="0.2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</row>
    <row r="309" spans="1:19" ht="15.75" customHeight="1" x14ac:dyDescent="0.2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</row>
    <row r="310" spans="1:19" ht="15.75" customHeight="1" x14ac:dyDescent="0.2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</row>
    <row r="311" spans="1:19" ht="15.75" customHeight="1" x14ac:dyDescent="0.2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</row>
    <row r="312" spans="1:19" ht="15.75" customHeight="1" x14ac:dyDescent="0.2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</row>
    <row r="313" spans="1:19" ht="15.75" customHeight="1" x14ac:dyDescent="0.2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</row>
    <row r="314" spans="1:19" ht="15.75" customHeight="1" x14ac:dyDescent="0.2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</row>
    <row r="315" spans="1:19" ht="15.75" customHeight="1" x14ac:dyDescent="0.2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</row>
    <row r="316" spans="1:19" ht="15.75" customHeight="1" x14ac:dyDescent="0.2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</row>
    <row r="317" spans="1:19" ht="15.75" customHeight="1" x14ac:dyDescent="0.2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</row>
    <row r="318" spans="1:19" ht="15.75" customHeight="1" x14ac:dyDescent="0.2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</row>
    <row r="319" spans="1:19" ht="15.75" customHeight="1" x14ac:dyDescent="0.2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</row>
    <row r="320" spans="1:19" ht="15.75" customHeight="1" x14ac:dyDescent="0.2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</row>
    <row r="321" spans="1:19" ht="15.75" customHeight="1" x14ac:dyDescent="0.2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</row>
    <row r="322" spans="1:19" ht="15.75" customHeight="1" x14ac:dyDescent="0.2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</row>
    <row r="323" spans="1:19" ht="15.75" customHeight="1" x14ac:dyDescent="0.2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</row>
    <row r="324" spans="1:19" ht="15.75" customHeight="1" x14ac:dyDescent="0.2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</row>
    <row r="325" spans="1:19" ht="15.75" customHeight="1" x14ac:dyDescent="0.2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</row>
    <row r="326" spans="1:19" ht="15.75" customHeight="1" x14ac:dyDescent="0.2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</row>
    <row r="327" spans="1:19" ht="15.75" customHeight="1" x14ac:dyDescent="0.2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</row>
    <row r="328" spans="1:19" ht="15.75" customHeight="1" x14ac:dyDescent="0.2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</row>
    <row r="329" spans="1:19" ht="15.75" customHeight="1" x14ac:dyDescent="0.2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</row>
    <row r="330" spans="1:19" ht="15.75" customHeight="1" x14ac:dyDescent="0.2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</row>
    <row r="331" spans="1:19" ht="15.75" customHeight="1" x14ac:dyDescent="0.2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</row>
    <row r="332" spans="1:19" ht="15.75" customHeight="1" x14ac:dyDescent="0.2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</row>
    <row r="333" spans="1:19" ht="15.75" customHeight="1" x14ac:dyDescent="0.2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</row>
    <row r="334" spans="1:19" ht="15.75" customHeight="1" x14ac:dyDescent="0.2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</row>
    <row r="335" spans="1:19" ht="15.75" customHeight="1" x14ac:dyDescent="0.2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</row>
    <row r="336" spans="1:19" ht="15.75" customHeight="1" x14ac:dyDescent="0.2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</row>
    <row r="337" spans="1:19" ht="15.75" customHeight="1" x14ac:dyDescent="0.2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</row>
    <row r="338" spans="1:19" ht="15.75" customHeight="1" x14ac:dyDescent="0.2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</row>
    <row r="339" spans="1:19" ht="15.75" customHeight="1" x14ac:dyDescent="0.2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</row>
    <row r="340" spans="1:19" ht="15.75" customHeight="1" x14ac:dyDescent="0.2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</row>
    <row r="341" spans="1:19" ht="15.75" customHeight="1" x14ac:dyDescent="0.2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</row>
    <row r="342" spans="1:19" ht="15.75" customHeight="1" x14ac:dyDescent="0.2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</row>
    <row r="343" spans="1:19" ht="15.75" customHeight="1" x14ac:dyDescent="0.2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</row>
    <row r="344" spans="1:19" ht="15.75" customHeight="1" x14ac:dyDescent="0.2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</row>
    <row r="345" spans="1:19" ht="15.75" customHeight="1" x14ac:dyDescent="0.2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</row>
    <row r="346" spans="1:19" ht="15.75" customHeight="1" x14ac:dyDescent="0.2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</row>
    <row r="347" spans="1:19" ht="15.75" customHeight="1" x14ac:dyDescent="0.2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</row>
    <row r="348" spans="1:19" ht="15.75" customHeight="1" x14ac:dyDescent="0.2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</row>
    <row r="349" spans="1:19" ht="15.75" customHeight="1" x14ac:dyDescent="0.2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</row>
    <row r="350" spans="1:19" ht="15.75" customHeight="1" x14ac:dyDescent="0.2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</row>
    <row r="351" spans="1:19" ht="15.75" customHeight="1" x14ac:dyDescent="0.2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</row>
    <row r="352" spans="1:19" ht="15.75" customHeight="1" x14ac:dyDescent="0.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</row>
    <row r="353" spans="1:19" ht="15.75" customHeight="1" x14ac:dyDescent="0.2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</row>
    <row r="354" spans="1:19" ht="15.75" customHeight="1" x14ac:dyDescent="0.2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</row>
    <row r="355" spans="1:19" ht="15.75" customHeight="1" x14ac:dyDescent="0.2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</row>
    <row r="356" spans="1:19" ht="15.75" customHeight="1" x14ac:dyDescent="0.2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</row>
    <row r="357" spans="1:19" ht="15.75" customHeight="1" x14ac:dyDescent="0.2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</row>
    <row r="358" spans="1:19" ht="15.75" customHeight="1" x14ac:dyDescent="0.2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</row>
    <row r="359" spans="1:19" ht="15.75" customHeight="1" x14ac:dyDescent="0.2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</row>
    <row r="360" spans="1:19" ht="15.75" customHeight="1" x14ac:dyDescent="0.2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</row>
    <row r="361" spans="1:19" ht="15.75" customHeight="1" x14ac:dyDescent="0.2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</row>
    <row r="362" spans="1:19" ht="15.75" customHeight="1" x14ac:dyDescent="0.2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</row>
    <row r="363" spans="1:19" ht="15.75" customHeight="1" x14ac:dyDescent="0.2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</row>
    <row r="364" spans="1:19" ht="15.75" customHeight="1" x14ac:dyDescent="0.2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</row>
    <row r="365" spans="1:19" ht="15.75" customHeight="1" x14ac:dyDescent="0.2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</row>
    <row r="366" spans="1:19" ht="15.75" customHeight="1" x14ac:dyDescent="0.2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</row>
    <row r="367" spans="1:19" ht="15.75" customHeight="1" x14ac:dyDescent="0.2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</row>
    <row r="368" spans="1:19" ht="15.75" customHeight="1" x14ac:dyDescent="0.2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</row>
    <row r="369" spans="1:19" ht="15.75" customHeight="1" x14ac:dyDescent="0.2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</row>
    <row r="370" spans="1:19" ht="15.75" customHeight="1" x14ac:dyDescent="0.2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</row>
    <row r="371" spans="1:19" ht="15.75" customHeight="1" x14ac:dyDescent="0.2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</row>
    <row r="372" spans="1:19" ht="15.75" customHeight="1" x14ac:dyDescent="0.2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</row>
    <row r="373" spans="1:19" ht="15.75" customHeight="1" x14ac:dyDescent="0.2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</row>
    <row r="374" spans="1:19" ht="15.75" customHeight="1" x14ac:dyDescent="0.2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</row>
    <row r="375" spans="1:19" ht="15.75" customHeight="1" x14ac:dyDescent="0.2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</row>
    <row r="376" spans="1:19" ht="15.75" customHeight="1" x14ac:dyDescent="0.2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</row>
    <row r="377" spans="1:19" ht="15.75" customHeight="1" x14ac:dyDescent="0.2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</row>
    <row r="378" spans="1:19" ht="15.75" customHeight="1" x14ac:dyDescent="0.2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</row>
    <row r="379" spans="1:19" ht="15.75" customHeight="1" x14ac:dyDescent="0.2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</row>
    <row r="380" spans="1:19" ht="15.75" customHeight="1" x14ac:dyDescent="0.2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</row>
    <row r="381" spans="1:19" ht="15.75" customHeight="1" x14ac:dyDescent="0.2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</row>
    <row r="382" spans="1:19" ht="15.75" customHeight="1" x14ac:dyDescent="0.2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</row>
    <row r="383" spans="1:19" ht="15.75" customHeight="1" x14ac:dyDescent="0.2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</row>
    <row r="384" spans="1:19" ht="15.75" customHeight="1" x14ac:dyDescent="0.2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</row>
    <row r="385" spans="1:19" ht="15.75" customHeight="1" x14ac:dyDescent="0.2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</row>
    <row r="386" spans="1:19" ht="15.75" customHeight="1" x14ac:dyDescent="0.2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</row>
    <row r="387" spans="1:19" ht="15.75" customHeight="1" x14ac:dyDescent="0.2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</row>
    <row r="388" spans="1:19" ht="15.75" customHeight="1" x14ac:dyDescent="0.2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</row>
    <row r="389" spans="1:19" ht="15.75" customHeight="1" x14ac:dyDescent="0.2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</row>
    <row r="390" spans="1:19" ht="15.75" customHeight="1" x14ac:dyDescent="0.2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</row>
    <row r="391" spans="1:19" ht="15.75" customHeight="1" x14ac:dyDescent="0.2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</row>
    <row r="392" spans="1:19" ht="15.75" customHeight="1" x14ac:dyDescent="0.2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</row>
    <row r="393" spans="1:19" ht="15.75" customHeight="1" x14ac:dyDescent="0.2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</row>
    <row r="394" spans="1:19" ht="15.75" customHeight="1" x14ac:dyDescent="0.2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</row>
    <row r="395" spans="1:19" ht="15.75" customHeight="1" x14ac:dyDescent="0.2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</row>
    <row r="396" spans="1:19" ht="15.75" customHeight="1" x14ac:dyDescent="0.2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</row>
    <row r="397" spans="1:19" ht="15.75" customHeight="1" x14ac:dyDescent="0.2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</row>
    <row r="398" spans="1:19" ht="15.75" customHeight="1" x14ac:dyDescent="0.2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</row>
    <row r="399" spans="1:19" ht="15.75" customHeight="1" x14ac:dyDescent="0.2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</row>
    <row r="400" spans="1:19" ht="15.75" customHeight="1" x14ac:dyDescent="0.2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</row>
    <row r="401" spans="1:19" ht="15.75" customHeight="1" x14ac:dyDescent="0.2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</row>
    <row r="402" spans="1:19" ht="15.75" customHeight="1" x14ac:dyDescent="0.2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</row>
    <row r="403" spans="1:19" ht="15.75" customHeight="1" x14ac:dyDescent="0.2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</row>
    <row r="404" spans="1:19" ht="15.75" customHeight="1" x14ac:dyDescent="0.2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</row>
    <row r="405" spans="1:19" ht="15.75" customHeight="1" x14ac:dyDescent="0.2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</row>
    <row r="406" spans="1:19" ht="15.75" customHeight="1" x14ac:dyDescent="0.2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</row>
    <row r="407" spans="1:19" ht="15.75" customHeight="1" x14ac:dyDescent="0.2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</row>
    <row r="408" spans="1:19" ht="15.75" customHeight="1" x14ac:dyDescent="0.2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</row>
    <row r="409" spans="1:19" ht="15.75" customHeight="1" x14ac:dyDescent="0.2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</row>
    <row r="410" spans="1:19" ht="15.75" customHeight="1" x14ac:dyDescent="0.2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</row>
    <row r="411" spans="1:19" ht="15.75" customHeight="1" x14ac:dyDescent="0.2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</row>
    <row r="412" spans="1:19" ht="15.75" customHeight="1" x14ac:dyDescent="0.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</row>
    <row r="413" spans="1:19" ht="15.75" customHeight="1" x14ac:dyDescent="0.2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</row>
    <row r="414" spans="1:19" ht="15.75" customHeight="1" x14ac:dyDescent="0.2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</row>
    <row r="415" spans="1:19" ht="15.75" customHeight="1" x14ac:dyDescent="0.2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</row>
    <row r="416" spans="1:19" ht="15.75" customHeight="1" x14ac:dyDescent="0.2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</row>
    <row r="417" spans="1:19" ht="15.75" customHeight="1" x14ac:dyDescent="0.2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</row>
    <row r="418" spans="1:19" ht="15.75" customHeight="1" x14ac:dyDescent="0.2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</row>
    <row r="419" spans="1:19" ht="15.75" customHeight="1" x14ac:dyDescent="0.2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</row>
    <row r="420" spans="1:19" ht="15.75" customHeight="1" x14ac:dyDescent="0.2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</row>
    <row r="421" spans="1:19" ht="15.75" customHeight="1" x14ac:dyDescent="0.2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</row>
    <row r="422" spans="1:19" ht="15.75" customHeight="1" x14ac:dyDescent="0.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</row>
    <row r="423" spans="1:19" ht="15.75" customHeight="1" x14ac:dyDescent="0.2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</row>
    <row r="424" spans="1:19" ht="15.75" customHeight="1" x14ac:dyDescent="0.2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</row>
    <row r="425" spans="1:19" ht="15.75" customHeight="1" x14ac:dyDescent="0.2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</row>
    <row r="426" spans="1:19" ht="15.75" customHeight="1" x14ac:dyDescent="0.2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</row>
    <row r="427" spans="1:19" ht="15.75" customHeight="1" x14ac:dyDescent="0.2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</row>
    <row r="428" spans="1:19" ht="15.75" customHeight="1" x14ac:dyDescent="0.2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</row>
    <row r="429" spans="1:19" ht="15.75" customHeight="1" x14ac:dyDescent="0.2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</row>
    <row r="430" spans="1:19" ht="15.75" customHeight="1" x14ac:dyDescent="0.2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</row>
    <row r="431" spans="1:19" ht="15.75" customHeight="1" x14ac:dyDescent="0.2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</row>
    <row r="432" spans="1:19" ht="15.75" customHeight="1" x14ac:dyDescent="0.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</row>
    <row r="433" spans="1:19" ht="15.75" customHeight="1" x14ac:dyDescent="0.2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</row>
    <row r="434" spans="1:19" ht="15.75" customHeight="1" x14ac:dyDescent="0.2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</row>
    <row r="435" spans="1:19" ht="15.75" customHeight="1" x14ac:dyDescent="0.2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</row>
    <row r="436" spans="1:19" ht="15.75" customHeight="1" x14ac:dyDescent="0.2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</row>
    <row r="437" spans="1:19" ht="15.75" customHeight="1" x14ac:dyDescent="0.2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</row>
    <row r="438" spans="1:19" ht="15.75" customHeight="1" x14ac:dyDescent="0.2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</row>
    <row r="439" spans="1:19" ht="15.75" customHeight="1" x14ac:dyDescent="0.2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</row>
    <row r="440" spans="1:19" ht="15.75" customHeight="1" x14ac:dyDescent="0.2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</row>
    <row r="441" spans="1:19" ht="15.75" customHeight="1" x14ac:dyDescent="0.2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</row>
    <row r="442" spans="1:19" ht="15.75" customHeight="1" x14ac:dyDescent="0.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</row>
    <row r="443" spans="1:19" ht="15.75" customHeight="1" x14ac:dyDescent="0.2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</row>
    <row r="444" spans="1:19" ht="15.75" customHeight="1" x14ac:dyDescent="0.2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</row>
    <row r="445" spans="1:19" ht="15.75" customHeight="1" x14ac:dyDescent="0.2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</row>
    <row r="446" spans="1:19" ht="15.75" customHeight="1" x14ac:dyDescent="0.2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</row>
    <row r="447" spans="1:19" ht="15.75" customHeight="1" x14ac:dyDescent="0.2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</row>
    <row r="448" spans="1:19" ht="15.75" customHeight="1" x14ac:dyDescent="0.2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</row>
    <row r="449" spans="1:19" ht="15.75" customHeight="1" x14ac:dyDescent="0.2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</row>
    <row r="450" spans="1:19" ht="15.75" customHeight="1" x14ac:dyDescent="0.2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</row>
    <row r="451" spans="1:19" ht="15.75" customHeight="1" x14ac:dyDescent="0.2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</row>
    <row r="452" spans="1:19" ht="15.75" customHeight="1" x14ac:dyDescent="0.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</row>
    <row r="453" spans="1:19" ht="15.75" customHeight="1" x14ac:dyDescent="0.2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</row>
    <row r="454" spans="1:19" ht="15.75" customHeight="1" x14ac:dyDescent="0.2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</row>
    <row r="455" spans="1:19" ht="15.75" customHeight="1" x14ac:dyDescent="0.2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</row>
    <row r="456" spans="1:19" ht="15.75" customHeight="1" x14ac:dyDescent="0.2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</row>
    <row r="457" spans="1:19" ht="15.75" customHeight="1" x14ac:dyDescent="0.2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</row>
    <row r="458" spans="1:19" ht="15.75" customHeight="1" x14ac:dyDescent="0.2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</row>
    <row r="459" spans="1:19" ht="15.75" customHeight="1" x14ac:dyDescent="0.2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</row>
    <row r="460" spans="1:19" ht="15.75" customHeight="1" x14ac:dyDescent="0.2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</row>
    <row r="461" spans="1:19" ht="15.75" customHeight="1" x14ac:dyDescent="0.2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</row>
    <row r="462" spans="1:19" ht="15.75" customHeight="1" x14ac:dyDescent="0.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</row>
    <row r="463" spans="1:19" ht="15.75" customHeight="1" x14ac:dyDescent="0.2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</row>
    <row r="464" spans="1:19" ht="15.75" customHeight="1" x14ac:dyDescent="0.2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</row>
    <row r="465" spans="1:19" ht="15.75" customHeight="1" x14ac:dyDescent="0.2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</row>
    <row r="466" spans="1:19" ht="15.75" customHeight="1" x14ac:dyDescent="0.2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</row>
    <row r="467" spans="1:19" ht="15.75" customHeight="1" x14ac:dyDescent="0.2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</row>
    <row r="468" spans="1:19" ht="15.75" customHeight="1" x14ac:dyDescent="0.2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</row>
    <row r="469" spans="1:19" ht="15.75" customHeight="1" x14ac:dyDescent="0.2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</row>
    <row r="470" spans="1:19" ht="15.75" customHeight="1" x14ac:dyDescent="0.2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</row>
    <row r="471" spans="1:19" ht="15.75" customHeight="1" x14ac:dyDescent="0.2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</row>
    <row r="472" spans="1:19" ht="15.75" customHeight="1" x14ac:dyDescent="0.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</row>
    <row r="473" spans="1:19" ht="15.75" customHeight="1" x14ac:dyDescent="0.2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</row>
    <row r="474" spans="1:19" ht="15.75" customHeight="1" x14ac:dyDescent="0.2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</row>
    <row r="475" spans="1:19" ht="15.75" customHeight="1" x14ac:dyDescent="0.2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</row>
    <row r="476" spans="1:19" ht="15.75" customHeight="1" x14ac:dyDescent="0.2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</row>
    <row r="477" spans="1:19" ht="15.75" customHeight="1" x14ac:dyDescent="0.2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</row>
    <row r="478" spans="1:19" ht="15.75" customHeight="1" x14ac:dyDescent="0.2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</row>
    <row r="479" spans="1:19" ht="15.75" customHeight="1" x14ac:dyDescent="0.2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</row>
    <row r="480" spans="1:19" ht="15.75" customHeight="1" x14ac:dyDescent="0.2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</row>
    <row r="481" spans="1:19" ht="15.75" customHeight="1" x14ac:dyDescent="0.2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</row>
    <row r="482" spans="1:19" ht="15.75" customHeight="1" x14ac:dyDescent="0.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</row>
    <row r="483" spans="1:19" ht="15.75" customHeight="1" x14ac:dyDescent="0.2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</row>
    <row r="484" spans="1:19" ht="15.75" customHeight="1" x14ac:dyDescent="0.2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</row>
    <row r="485" spans="1:19" ht="15.75" customHeight="1" x14ac:dyDescent="0.2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</row>
    <row r="486" spans="1:19" ht="15.75" customHeight="1" x14ac:dyDescent="0.2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</row>
    <row r="487" spans="1:19" ht="15.75" customHeight="1" x14ac:dyDescent="0.2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</row>
    <row r="488" spans="1:19" ht="15.75" customHeight="1" x14ac:dyDescent="0.2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</row>
    <row r="489" spans="1:19" ht="15.75" customHeight="1" x14ac:dyDescent="0.2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</row>
    <row r="490" spans="1:19" ht="15.75" customHeight="1" x14ac:dyDescent="0.2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</row>
    <row r="491" spans="1:19" ht="15.75" customHeight="1" x14ac:dyDescent="0.2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</row>
    <row r="492" spans="1:19" ht="15.75" customHeight="1" x14ac:dyDescent="0.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</row>
    <row r="493" spans="1:19" ht="15.75" customHeight="1" x14ac:dyDescent="0.2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</row>
    <row r="494" spans="1:19" ht="15.75" customHeight="1" x14ac:dyDescent="0.2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</row>
    <row r="495" spans="1:19" ht="15.75" customHeight="1" x14ac:dyDescent="0.2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</row>
    <row r="496" spans="1:19" ht="15.75" customHeight="1" x14ac:dyDescent="0.2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</row>
    <row r="497" spans="1:19" ht="15.75" customHeight="1" x14ac:dyDescent="0.2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</row>
    <row r="498" spans="1:19" ht="15.75" customHeight="1" x14ac:dyDescent="0.2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</row>
    <row r="499" spans="1:19" ht="15.75" customHeight="1" x14ac:dyDescent="0.2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</row>
    <row r="500" spans="1:19" ht="15.75" customHeight="1" x14ac:dyDescent="0.2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</row>
    <row r="501" spans="1:19" ht="15.75" customHeight="1" x14ac:dyDescent="0.2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</row>
    <row r="502" spans="1:19" ht="15.75" customHeight="1" x14ac:dyDescent="0.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</row>
    <row r="503" spans="1:19" ht="15.75" customHeight="1" x14ac:dyDescent="0.2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</row>
    <row r="504" spans="1:19" ht="15.75" customHeight="1" x14ac:dyDescent="0.2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</row>
    <row r="505" spans="1:19" ht="15.75" customHeight="1" x14ac:dyDescent="0.2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</row>
    <row r="506" spans="1:19" ht="15.75" customHeight="1" x14ac:dyDescent="0.2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</row>
    <row r="507" spans="1:19" ht="15.75" customHeight="1" x14ac:dyDescent="0.2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</row>
    <row r="508" spans="1:19" ht="15.75" customHeight="1" x14ac:dyDescent="0.2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</row>
    <row r="509" spans="1:19" ht="15.75" customHeight="1" x14ac:dyDescent="0.2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</row>
    <row r="510" spans="1:19" ht="15.75" customHeight="1" x14ac:dyDescent="0.2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</row>
    <row r="511" spans="1:19" ht="15.75" customHeight="1" x14ac:dyDescent="0.2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</row>
    <row r="512" spans="1:19" ht="15.75" customHeight="1" x14ac:dyDescent="0.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</row>
    <row r="513" spans="1:19" ht="15.75" customHeight="1" x14ac:dyDescent="0.2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</row>
    <row r="514" spans="1:19" ht="15.75" customHeight="1" x14ac:dyDescent="0.2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</row>
    <row r="515" spans="1:19" ht="15.75" customHeight="1" x14ac:dyDescent="0.2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</row>
    <row r="516" spans="1:19" ht="15.75" customHeight="1" x14ac:dyDescent="0.2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</row>
    <row r="517" spans="1:19" ht="15.75" customHeight="1" x14ac:dyDescent="0.2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</row>
    <row r="518" spans="1:19" ht="15.75" customHeight="1" x14ac:dyDescent="0.2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</row>
    <row r="519" spans="1:19" ht="15.75" customHeight="1" x14ac:dyDescent="0.2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</row>
    <row r="520" spans="1:19" ht="15.75" customHeight="1" x14ac:dyDescent="0.2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</row>
    <row r="521" spans="1:19" ht="15.75" customHeight="1" x14ac:dyDescent="0.2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</row>
    <row r="522" spans="1:19" ht="15.75" customHeight="1" x14ac:dyDescent="0.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</row>
    <row r="523" spans="1:19" ht="15.75" customHeight="1" x14ac:dyDescent="0.2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</row>
    <row r="524" spans="1:19" ht="15.75" customHeight="1" x14ac:dyDescent="0.2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</row>
    <row r="525" spans="1:19" ht="15.75" customHeight="1" x14ac:dyDescent="0.2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</row>
    <row r="526" spans="1:19" ht="15.75" customHeight="1" x14ac:dyDescent="0.2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</row>
    <row r="527" spans="1:19" ht="15.75" customHeight="1" x14ac:dyDescent="0.2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</row>
    <row r="528" spans="1:19" ht="15.75" customHeight="1" x14ac:dyDescent="0.2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</row>
    <row r="529" spans="1:19" ht="15.75" customHeight="1" x14ac:dyDescent="0.2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</row>
    <row r="530" spans="1:19" ht="15.75" customHeight="1" x14ac:dyDescent="0.2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</row>
    <row r="531" spans="1:19" ht="15.75" customHeight="1" x14ac:dyDescent="0.2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</row>
    <row r="532" spans="1:19" ht="15.75" customHeight="1" x14ac:dyDescent="0.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</row>
    <row r="533" spans="1:19" ht="15.75" customHeight="1" x14ac:dyDescent="0.2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</row>
    <row r="534" spans="1:19" ht="15.75" customHeight="1" x14ac:dyDescent="0.2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</row>
    <row r="535" spans="1:19" ht="15.75" customHeight="1" x14ac:dyDescent="0.2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</row>
    <row r="536" spans="1:19" ht="15.75" customHeight="1" x14ac:dyDescent="0.2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</row>
    <row r="537" spans="1:19" ht="15.75" customHeight="1" x14ac:dyDescent="0.2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</row>
    <row r="538" spans="1:19" ht="15.75" customHeight="1" x14ac:dyDescent="0.2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</row>
    <row r="539" spans="1:19" ht="15.75" customHeight="1" x14ac:dyDescent="0.2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</row>
    <row r="540" spans="1:19" ht="15.75" customHeight="1" x14ac:dyDescent="0.2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</row>
    <row r="541" spans="1:19" ht="15.75" customHeight="1" x14ac:dyDescent="0.2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</row>
    <row r="542" spans="1:19" ht="15.75" customHeight="1" x14ac:dyDescent="0.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</row>
    <row r="543" spans="1:19" ht="15.75" customHeight="1" x14ac:dyDescent="0.2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</row>
    <row r="544" spans="1:19" ht="15.75" customHeight="1" x14ac:dyDescent="0.2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</row>
    <row r="545" spans="1:19" ht="15.75" customHeight="1" x14ac:dyDescent="0.2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</row>
    <row r="546" spans="1:19" ht="15.75" customHeight="1" x14ac:dyDescent="0.2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</row>
    <row r="547" spans="1:19" ht="15.75" customHeight="1" x14ac:dyDescent="0.2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</row>
    <row r="548" spans="1:19" ht="15.75" customHeight="1" x14ac:dyDescent="0.2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</row>
    <row r="549" spans="1:19" ht="15.75" customHeight="1" x14ac:dyDescent="0.2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</row>
    <row r="550" spans="1:19" ht="15.75" customHeight="1" x14ac:dyDescent="0.2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</row>
    <row r="551" spans="1:19" ht="15.75" customHeight="1" x14ac:dyDescent="0.2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</row>
    <row r="552" spans="1:19" ht="15.75" customHeight="1" x14ac:dyDescent="0.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</row>
    <row r="553" spans="1:19" ht="15.75" customHeight="1" x14ac:dyDescent="0.2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</row>
    <row r="554" spans="1:19" ht="15.75" customHeight="1" x14ac:dyDescent="0.2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</row>
    <row r="555" spans="1:19" ht="15.75" customHeight="1" x14ac:dyDescent="0.2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</row>
    <row r="556" spans="1:19" ht="15.75" customHeight="1" x14ac:dyDescent="0.2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</row>
    <row r="557" spans="1:19" ht="15.75" customHeight="1" x14ac:dyDescent="0.2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</row>
    <row r="558" spans="1:19" ht="15.75" customHeight="1" x14ac:dyDescent="0.2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</row>
    <row r="559" spans="1:19" ht="15.75" customHeight="1" x14ac:dyDescent="0.2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</row>
    <row r="560" spans="1:19" ht="15.75" customHeight="1" x14ac:dyDescent="0.2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</row>
    <row r="561" spans="1:19" ht="15.75" customHeight="1" x14ac:dyDescent="0.2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</row>
    <row r="562" spans="1:19" ht="15.75" customHeight="1" x14ac:dyDescent="0.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</row>
    <row r="563" spans="1:19" ht="15.75" customHeight="1" x14ac:dyDescent="0.2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</row>
    <row r="564" spans="1:19" ht="15.75" customHeight="1" x14ac:dyDescent="0.2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</row>
    <row r="565" spans="1:19" ht="15.75" customHeight="1" x14ac:dyDescent="0.2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</row>
    <row r="566" spans="1:19" ht="15.75" customHeight="1" x14ac:dyDescent="0.2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</row>
    <row r="567" spans="1:19" ht="15.75" customHeight="1" x14ac:dyDescent="0.2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</row>
    <row r="568" spans="1:19" ht="15.75" customHeight="1" x14ac:dyDescent="0.2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</row>
    <row r="569" spans="1:19" ht="15.75" customHeight="1" x14ac:dyDescent="0.2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</row>
    <row r="570" spans="1:19" ht="15.75" customHeight="1" x14ac:dyDescent="0.2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</row>
    <row r="571" spans="1:19" ht="15.75" customHeight="1" x14ac:dyDescent="0.2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</row>
    <row r="572" spans="1:19" ht="15.75" customHeight="1" x14ac:dyDescent="0.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</row>
    <row r="573" spans="1:19" ht="15.75" customHeight="1" x14ac:dyDescent="0.2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</row>
    <row r="574" spans="1:19" ht="15.75" customHeight="1" x14ac:dyDescent="0.2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</row>
    <row r="575" spans="1:19" ht="15.75" customHeight="1" x14ac:dyDescent="0.2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</row>
    <row r="576" spans="1:19" ht="15.75" customHeight="1" x14ac:dyDescent="0.2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</row>
    <row r="577" spans="1:19" ht="15.75" customHeight="1" x14ac:dyDescent="0.2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</row>
    <row r="578" spans="1:19" ht="15.75" customHeight="1" x14ac:dyDescent="0.2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</row>
    <row r="579" spans="1:19" ht="15.75" customHeight="1" x14ac:dyDescent="0.2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</row>
    <row r="580" spans="1:19" ht="15.75" customHeight="1" x14ac:dyDescent="0.2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</row>
    <row r="581" spans="1:19" ht="15.75" customHeight="1" x14ac:dyDescent="0.2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</row>
    <row r="582" spans="1:19" ht="15.75" customHeight="1" x14ac:dyDescent="0.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</row>
    <row r="583" spans="1:19" ht="15.75" customHeight="1" x14ac:dyDescent="0.2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</row>
    <row r="584" spans="1:19" ht="15.75" customHeight="1" x14ac:dyDescent="0.2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</row>
    <row r="585" spans="1:19" ht="15.75" customHeight="1" x14ac:dyDescent="0.2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</row>
    <row r="586" spans="1:19" ht="15.75" customHeight="1" x14ac:dyDescent="0.2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</row>
    <row r="587" spans="1:19" ht="15.75" customHeight="1" x14ac:dyDescent="0.2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</row>
    <row r="588" spans="1:19" ht="15.75" customHeight="1" x14ac:dyDescent="0.2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</row>
    <row r="589" spans="1:19" ht="15.75" customHeight="1" x14ac:dyDescent="0.2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</row>
    <row r="590" spans="1:19" ht="15.75" customHeight="1" x14ac:dyDescent="0.2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</row>
    <row r="591" spans="1:19" ht="15.75" customHeight="1" x14ac:dyDescent="0.2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</row>
    <row r="592" spans="1:19" ht="15.75" customHeight="1" x14ac:dyDescent="0.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</row>
    <row r="593" spans="1:19" ht="15.75" customHeight="1" x14ac:dyDescent="0.2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</row>
    <row r="594" spans="1:19" ht="15.75" customHeight="1" x14ac:dyDescent="0.2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</row>
    <row r="595" spans="1:19" ht="15.75" customHeight="1" x14ac:dyDescent="0.2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</row>
    <row r="596" spans="1:19" ht="15.75" customHeight="1" x14ac:dyDescent="0.2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</row>
    <row r="597" spans="1:19" ht="15.75" customHeight="1" x14ac:dyDescent="0.2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</row>
    <row r="598" spans="1:19" ht="15.75" customHeight="1" x14ac:dyDescent="0.2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</row>
    <row r="599" spans="1:19" ht="15.75" customHeight="1" x14ac:dyDescent="0.2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</row>
    <row r="600" spans="1:19" ht="15.75" customHeight="1" x14ac:dyDescent="0.2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</row>
    <row r="601" spans="1:19" ht="15.75" customHeight="1" x14ac:dyDescent="0.2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</row>
    <row r="602" spans="1:19" ht="15.75" customHeight="1" x14ac:dyDescent="0.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</row>
    <row r="603" spans="1:19" ht="15.75" customHeight="1" x14ac:dyDescent="0.2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</row>
    <row r="604" spans="1:19" ht="15.75" customHeight="1" x14ac:dyDescent="0.2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</row>
    <row r="605" spans="1:19" ht="15.75" customHeight="1" x14ac:dyDescent="0.2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</row>
    <row r="606" spans="1:19" ht="15.75" customHeight="1" x14ac:dyDescent="0.2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</row>
    <row r="607" spans="1:19" ht="15.75" customHeight="1" x14ac:dyDescent="0.2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</row>
    <row r="608" spans="1:19" ht="15.75" customHeight="1" x14ac:dyDescent="0.2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</row>
    <row r="609" spans="1:19" ht="15.75" customHeight="1" x14ac:dyDescent="0.2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</row>
    <row r="610" spans="1:19" ht="15.75" customHeight="1" x14ac:dyDescent="0.2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</row>
    <row r="611" spans="1:19" ht="15.75" customHeight="1" x14ac:dyDescent="0.2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</row>
    <row r="612" spans="1:19" ht="15.75" customHeight="1" x14ac:dyDescent="0.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</row>
    <row r="613" spans="1:19" ht="15.75" customHeight="1" x14ac:dyDescent="0.2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</row>
    <row r="614" spans="1:19" ht="15.75" customHeight="1" x14ac:dyDescent="0.2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</row>
    <row r="615" spans="1:19" ht="15.75" customHeight="1" x14ac:dyDescent="0.2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</row>
    <row r="616" spans="1:19" ht="15.75" customHeight="1" x14ac:dyDescent="0.2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</row>
    <row r="617" spans="1:19" ht="15.75" customHeight="1" x14ac:dyDescent="0.2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</row>
    <row r="618" spans="1:19" ht="15.75" customHeight="1" x14ac:dyDescent="0.2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</row>
    <row r="619" spans="1:19" ht="15.75" customHeight="1" x14ac:dyDescent="0.2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</row>
    <row r="620" spans="1:19" ht="15.75" customHeight="1" x14ac:dyDescent="0.2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</row>
    <row r="621" spans="1:19" ht="15.75" customHeight="1" x14ac:dyDescent="0.2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</row>
    <row r="622" spans="1:19" ht="15.75" customHeight="1" x14ac:dyDescent="0.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</row>
    <row r="623" spans="1:19" ht="15.75" customHeight="1" x14ac:dyDescent="0.2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</row>
    <row r="624" spans="1:19" ht="15.75" customHeight="1" x14ac:dyDescent="0.2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</row>
    <row r="625" spans="1:19" ht="15.75" customHeight="1" x14ac:dyDescent="0.2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</row>
    <row r="626" spans="1:19" ht="15.75" customHeight="1" x14ac:dyDescent="0.2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</row>
    <row r="627" spans="1:19" ht="15.75" customHeight="1" x14ac:dyDescent="0.2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</row>
    <row r="628" spans="1:19" ht="15.75" customHeight="1" x14ac:dyDescent="0.2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</row>
    <row r="629" spans="1:19" ht="15.75" customHeight="1" x14ac:dyDescent="0.2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</row>
    <row r="630" spans="1:19" ht="15.75" customHeight="1" x14ac:dyDescent="0.2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</row>
    <row r="631" spans="1:19" ht="15.75" customHeight="1" x14ac:dyDescent="0.2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</row>
    <row r="632" spans="1:19" ht="15.75" customHeight="1" x14ac:dyDescent="0.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</row>
    <row r="633" spans="1:19" ht="15.75" customHeight="1" x14ac:dyDescent="0.2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</row>
    <row r="634" spans="1:19" ht="15.75" customHeight="1" x14ac:dyDescent="0.2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</row>
    <row r="635" spans="1:19" ht="15.75" customHeight="1" x14ac:dyDescent="0.2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</row>
    <row r="636" spans="1:19" ht="15.75" customHeight="1" x14ac:dyDescent="0.2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</row>
    <row r="637" spans="1:19" ht="15.75" customHeight="1" x14ac:dyDescent="0.2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</row>
    <row r="638" spans="1:19" ht="15.75" customHeight="1" x14ac:dyDescent="0.2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</row>
    <row r="639" spans="1:19" ht="15.75" customHeight="1" x14ac:dyDescent="0.2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</row>
    <row r="640" spans="1:19" ht="15.75" customHeight="1" x14ac:dyDescent="0.2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</row>
    <row r="641" spans="1:19" ht="15.75" customHeight="1" x14ac:dyDescent="0.2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</row>
    <row r="642" spans="1:19" ht="15.75" customHeight="1" x14ac:dyDescent="0.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</row>
    <row r="643" spans="1:19" ht="15.75" customHeight="1" x14ac:dyDescent="0.2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</row>
    <row r="644" spans="1:19" ht="15.75" customHeight="1" x14ac:dyDescent="0.2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</row>
    <row r="645" spans="1:19" ht="15.75" customHeight="1" x14ac:dyDescent="0.2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</row>
    <row r="646" spans="1:19" ht="15.75" customHeight="1" x14ac:dyDescent="0.2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</row>
    <row r="647" spans="1:19" ht="15.75" customHeight="1" x14ac:dyDescent="0.2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</row>
    <row r="648" spans="1:19" ht="15.75" customHeight="1" x14ac:dyDescent="0.2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</row>
    <row r="649" spans="1:19" ht="15.75" customHeight="1" x14ac:dyDescent="0.2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</row>
    <row r="650" spans="1:19" ht="15.75" customHeight="1" x14ac:dyDescent="0.2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</row>
    <row r="651" spans="1:19" ht="15.75" customHeight="1" x14ac:dyDescent="0.2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</row>
    <row r="652" spans="1:19" ht="15.75" customHeight="1" x14ac:dyDescent="0.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</row>
    <row r="653" spans="1:19" ht="15.75" customHeight="1" x14ac:dyDescent="0.2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</row>
    <row r="654" spans="1:19" ht="15.75" customHeight="1" x14ac:dyDescent="0.2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</row>
    <row r="655" spans="1:19" ht="15.75" customHeight="1" x14ac:dyDescent="0.2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</row>
    <row r="656" spans="1:19" ht="15.75" customHeight="1" x14ac:dyDescent="0.2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</row>
    <row r="657" spans="1:19" ht="15.75" customHeight="1" x14ac:dyDescent="0.2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</row>
    <row r="658" spans="1:19" ht="15.75" customHeight="1" x14ac:dyDescent="0.2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</row>
    <row r="659" spans="1:19" ht="15.75" customHeight="1" x14ac:dyDescent="0.2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</row>
    <row r="660" spans="1:19" ht="15.75" customHeight="1" x14ac:dyDescent="0.2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</row>
    <row r="661" spans="1:19" ht="15.75" customHeight="1" x14ac:dyDescent="0.2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</row>
    <row r="662" spans="1:19" ht="15.75" customHeight="1" x14ac:dyDescent="0.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</row>
    <row r="663" spans="1:19" ht="15.75" customHeight="1" x14ac:dyDescent="0.2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</row>
    <row r="664" spans="1:19" ht="15.75" customHeight="1" x14ac:dyDescent="0.2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</row>
    <row r="665" spans="1:19" ht="15.75" customHeight="1" x14ac:dyDescent="0.2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</row>
    <row r="666" spans="1:19" ht="15.75" customHeight="1" x14ac:dyDescent="0.2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</row>
    <row r="667" spans="1:19" ht="15.75" customHeight="1" x14ac:dyDescent="0.2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</row>
    <row r="668" spans="1:19" ht="15.75" customHeight="1" x14ac:dyDescent="0.2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</row>
    <row r="669" spans="1:19" ht="15.75" customHeight="1" x14ac:dyDescent="0.2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</row>
    <row r="670" spans="1:19" ht="15.75" customHeight="1" x14ac:dyDescent="0.2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</row>
    <row r="671" spans="1:19" ht="15.75" customHeight="1" x14ac:dyDescent="0.2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</row>
    <row r="672" spans="1:19" ht="15.75" customHeight="1" x14ac:dyDescent="0.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</row>
    <row r="673" spans="1:19" ht="15.75" customHeight="1" x14ac:dyDescent="0.2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</row>
    <row r="674" spans="1:19" ht="15.75" customHeight="1" x14ac:dyDescent="0.2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</row>
    <row r="675" spans="1:19" ht="15.75" customHeight="1" x14ac:dyDescent="0.2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</row>
    <row r="676" spans="1:19" ht="15.75" customHeight="1" x14ac:dyDescent="0.2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</row>
    <row r="677" spans="1:19" ht="15.75" customHeight="1" x14ac:dyDescent="0.2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</row>
    <row r="678" spans="1:19" ht="15.75" customHeight="1" x14ac:dyDescent="0.2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</row>
    <row r="679" spans="1:19" ht="15.75" customHeight="1" x14ac:dyDescent="0.2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</row>
    <row r="680" spans="1:19" ht="15.75" customHeight="1" x14ac:dyDescent="0.2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</row>
    <row r="681" spans="1:19" ht="15.75" customHeight="1" x14ac:dyDescent="0.2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</row>
    <row r="682" spans="1:19" ht="15.75" customHeight="1" x14ac:dyDescent="0.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</row>
    <row r="683" spans="1:19" ht="15.75" customHeight="1" x14ac:dyDescent="0.2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</row>
    <row r="684" spans="1:19" ht="15.75" customHeight="1" x14ac:dyDescent="0.2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</row>
    <row r="685" spans="1:19" ht="15.75" customHeight="1" x14ac:dyDescent="0.2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</row>
    <row r="686" spans="1:19" ht="15.75" customHeight="1" x14ac:dyDescent="0.2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</row>
    <row r="687" spans="1:19" ht="15.75" customHeight="1" x14ac:dyDescent="0.2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</row>
    <row r="688" spans="1:19" ht="15.75" customHeight="1" x14ac:dyDescent="0.2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</row>
    <row r="689" spans="1:19" ht="15.75" customHeight="1" x14ac:dyDescent="0.2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</row>
    <row r="690" spans="1:19" ht="15.75" customHeight="1" x14ac:dyDescent="0.2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</row>
    <row r="691" spans="1:19" ht="15.75" customHeight="1" x14ac:dyDescent="0.2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</row>
    <row r="692" spans="1:19" ht="15.75" customHeight="1" x14ac:dyDescent="0.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</row>
    <row r="693" spans="1:19" ht="15.75" customHeight="1" x14ac:dyDescent="0.2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</row>
    <row r="694" spans="1:19" ht="15.75" customHeight="1" x14ac:dyDescent="0.2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</row>
    <row r="695" spans="1:19" ht="15.75" customHeight="1" x14ac:dyDescent="0.2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</row>
    <row r="696" spans="1:19" ht="15.75" customHeight="1" x14ac:dyDescent="0.2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</row>
    <row r="697" spans="1:19" ht="15.75" customHeight="1" x14ac:dyDescent="0.2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</row>
    <row r="698" spans="1:19" ht="15.75" customHeight="1" x14ac:dyDescent="0.2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</row>
    <row r="699" spans="1:19" ht="15.75" customHeight="1" x14ac:dyDescent="0.2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</row>
    <row r="700" spans="1:19" ht="15.75" customHeight="1" x14ac:dyDescent="0.2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</row>
    <row r="701" spans="1:19" ht="15.75" customHeight="1" x14ac:dyDescent="0.2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</row>
    <row r="702" spans="1:19" ht="15.75" customHeight="1" x14ac:dyDescent="0.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</row>
    <row r="703" spans="1:19" ht="15.75" customHeight="1" x14ac:dyDescent="0.2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</row>
    <row r="704" spans="1:19" ht="15.75" customHeight="1" x14ac:dyDescent="0.2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</row>
    <row r="705" spans="1:19" ht="15.75" customHeight="1" x14ac:dyDescent="0.2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</row>
    <row r="706" spans="1:19" ht="15.75" customHeight="1" x14ac:dyDescent="0.2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</row>
    <row r="707" spans="1:19" ht="15.75" customHeight="1" x14ac:dyDescent="0.2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</row>
    <row r="708" spans="1:19" ht="15.75" customHeight="1" x14ac:dyDescent="0.2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</row>
    <row r="709" spans="1:19" ht="15.75" customHeight="1" x14ac:dyDescent="0.2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</row>
    <row r="710" spans="1:19" ht="15.75" customHeight="1" x14ac:dyDescent="0.2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</row>
    <row r="711" spans="1:19" ht="15.75" customHeight="1" x14ac:dyDescent="0.2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</row>
    <row r="712" spans="1:19" ht="15.75" customHeight="1" x14ac:dyDescent="0.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</row>
    <row r="713" spans="1:19" ht="15.75" customHeight="1" x14ac:dyDescent="0.2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</row>
    <row r="714" spans="1:19" ht="15.75" customHeight="1" x14ac:dyDescent="0.2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</row>
    <row r="715" spans="1:19" ht="15.75" customHeight="1" x14ac:dyDescent="0.2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</row>
    <row r="716" spans="1:19" ht="15.75" customHeight="1" x14ac:dyDescent="0.2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</row>
    <row r="717" spans="1:19" ht="15.75" customHeight="1" x14ac:dyDescent="0.2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</row>
    <row r="718" spans="1:19" ht="15.75" customHeight="1" x14ac:dyDescent="0.2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</row>
    <row r="719" spans="1:19" ht="15.75" customHeight="1" x14ac:dyDescent="0.2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</row>
    <row r="720" spans="1:19" ht="15.75" customHeight="1" x14ac:dyDescent="0.2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</row>
    <row r="721" spans="1:19" ht="15.75" customHeight="1" x14ac:dyDescent="0.2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</row>
    <row r="722" spans="1:19" ht="15.75" customHeight="1" x14ac:dyDescent="0.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</row>
    <row r="723" spans="1:19" ht="15.75" customHeight="1" x14ac:dyDescent="0.2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</row>
    <row r="724" spans="1:19" ht="15.75" customHeight="1" x14ac:dyDescent="0.2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</row>
    <row r="725" spans="1:19" ht="15.75" customHeight="1" x14ac:dyDescent="0.2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</row>
    <row r="726" spans="1:19" ht="15.75" customHeight="1" x14ac:dyDescent="0.2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</row>
    <row r="727" spans="1:19" ht="15.75" customHeight="1" x14ac:dyDescent="0.2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</row>
    <row r="728" spans="1:19" ht="15.75" customHeight="1" x14ac:dyDescent="0.2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</row>
    <row r="729" spans="1:19" ht="15.75" customHeight="1" x14ac:dyDescent="0.2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</row>
    <row r="730" spans="1:19" ht="15.75" customHeight="1" x14ac:dyDescent="0.2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</row>
    <row r="731" spans="1:19" ht="15.75" customHeight="1" x14ac:dyDescent="0.2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</row>
    <row r="732" spans="1:19" ht="15.75" customHeight="1" x14ac:dyDescent="0.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</row>
    <row r="733" spans="1:19" ht="15.75" customHeight="1" x14ac:dyDescent="0.2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</row>
    <row r="734" spans="1:19" ht="15.75" customHeight="1" x14ac:dyDescent="0.2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</row>
    <row r="735" spans="1:19" ht="15.75" customHeight="1" x14ac:dyDescent="0.2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</row>
    <row r="736" spans="1:19" ht="15.75" customHeight="1" x14ac:dyDescent="0.2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</row>
    <row r="737" spans="1:19" ht="15.75" customHeight="1" x14ac:dyDescent="0.2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</row>
    <row r="738" spans="1:19" ht="15.75" customHeight="1" x14ac:dyDescent="0.2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</row>
    <row r="739" spans="1:19" ht="15.75" customHeight="1" x14ac:dyDescent="0.2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</row>
    <row r="740" spans="1:19" ht="15.75" customHeight="1" x14ac:dyDescent="0.2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</row>
    <row r="741" spans="1:19" ht="15.75" customHeight="1" x14ac:dyDescent="0.2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</row>
    <row r="742" spans="1:19" ht="15.75" customHeight="1" x14ac:dyDescent="0.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</row>
    <row r="743" spans="1:19" ht="15.75" customHeight="1" x14ac:dyDescent="0.2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</row>
    <row r="744" spans="1:19" ht="15.75" customHeight="1" x14ac:dyDescent="0.2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</row>
    <row r="745" spans="1:19" ht="15.75" customHeight="1" x14ac:dyDescent="0.2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</row>
    <row r="746" spans="1:19" ht="15.75" customHeight="1" x14ac:dyDescent="0.2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</row>
    <row r="747" spans="1:19" ht="15.75" customHeight="1" x14ac:dyDescent="0.2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</row>
    <row r="748" spans="1:19" ht="15.75" customHeight="1" x14ac:dyDescent="0.2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</row>
    <row r="749" spans="1:19" ht="15.75" customHeight="1" x14ac:dyDescent="0.2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</row>
    <row r="750" spans="1:19" ht="15.75" customHeight="1" x14ac:dyDescent="0.2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</row>
    <row r="751" spans="1:19" ht="15.75" customHeight="1" x14ac:dyDescent="0.2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</row>
    <row r="752" spans="1:19" ht="15.75" customHeight="1" x14ac:dyDescent="0.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</row>
    <row r="753" spans="1:19" ht="15.75" customHeight="1" x14ac:dyDescent="0.2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</row>
    <row r="754" spans="1:19" ht="15.75" customHeight="1" x14ac:dyDescent="0.2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</row>
    <row r="755" spans="1:19" ht="15.75" customHeight="1" x14ac:dyDescent="0.2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</row>
    <row r="756" spans="1:19" ht="15.75" customHeight="1" x14ac:dyDescent="0.2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</row>
    <row r="757" spans="1:19" ht="15.75" customHeight="1" x14ac:dyDescent="0.2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</row>
    <row r="758" spans="1:19" ht="15.75" customHeight="1" x14ac:dyDescent="0.2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</row>
    <row r="759" spans="1:19" ht="15.75" customHeight="1" x14ac:dyDescent="0.2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</row>
    <row r="760" spans="1:19" ht="15.75" customHeight="1" x14ac:dyDescent="0.2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</row>
    <row r="761" spans="1:19" ht="15.75" customHeight="1" x14ac:dyDescent="0.2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</row>
    <row r="762" spans="1:19" ht="15.75" customHeight="1" x14ac:dyDescent="0.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</row>
    <row r="763" spans="1:19" ht="15.75" customHeight="1" x14ac:dyDescent="0.2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</row>
    <row r="764" spans="1:19" ht="15.75" customHeight="1" x14ac:dyDescent="0.2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</row>
    <row r="765" spans="1:19" ht="15.75" customHeight="1" x14ac:dyDescent="0.2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</row>
    <row r="766" spans="1:19" ht="15.75" customHeight="1" x14ac:dyDescent="0.2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</row>
    <row r="767" spans="1:19" ht="15.75" customHeight="1" x14ac:dyDescent="0.2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</row>
    <row r="768" spans="1:19" ht="15.75" customHeight="1" x14ac:dyDescent="0.2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</row>
    <row r="769" spans="1:19" ht="15.75" customHeight="1" x14ac:dyDescent="0.2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</row>
    <row r="770" spans="1:19" ht="15.75" customHeight="1" x14ac:dyDescent="0.2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</row>
    <row r="771" spans="1:19" ht="15.75" customHeight="1" x14ac:dyDescent="0.2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</row>
    <row r="772" spans="1:19" ht="15.75" customHeight="1" x14ac:dyDescent="0.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</row>
    <row r="773" spans="1:19" ht="15.75" customHeight="1" x14ac:dyDescent="0.2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</row>
    <row r="774" spans="1:19" ht="15.75" customHeight="1" x14ac:dyDescent="0.2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</row>
    <row r="775" spans="1:19" ht="15.75" customHeight="1" x14ac:dyDescent="0.2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</row>
    <row r="776" spans="1:19" ht="15.75" customHeight="1" x14ac:dyDescent="0.2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</row>
    <row r="777" spans="1:19" ht="15.75" customHeight="1" x14ac:dyDescent="0.2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</row>
    <row r="778" spans="1:19" ht="15.75" customHeight="1" x14ac:dyDescent="0.2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</row>
    <row r="779" spans="1:19" ht="15.75" customHeight="1" x14ac:dyDescent="0.2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</row>
    <row r="780" spans="1:19" ht="15.75" customHeight="1" x14ac:dyDescent="0.2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</row>
    <row r="781" spans="1:19" ht="15.75" customHeight="1" x14ac:dyDescent="0.2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</row>
    <row r="782" spans="1:19" ht="15.75" customHeight="1" x14ac:dyDescent="0.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</row>
    <row r="783" spans="1:19" ht="15.75" customHeight="1" x14ac:dyDescent="0.2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</row>
    <row r="784" spans="1:19" ht="15.75" customHeight="1" x14ac:dyDescent="0.2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</row>
    <row r="785" spans="1:19" ht="15.75" customHeight="1" x14ac:dyDescent="0.2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</row>
    <row r="786" spans="1:19" ht="15.75" customHeight="1" x14ac:dyDescent="0.2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</row>
    <row r="787" spans="1:19" ht="15.75" customHeight="1" x14ac:dyDescent="0.2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</row>
    <row r="788" spans="1:19" ht="15.75" customHeight="1" x14ac:dyDescent="0.2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</row>
    <row r="789" spans="1:19" ht="15.75" customHeight="1" x14ac:dyDescent="0.2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</row>
    <row r="790" spans="1:19" ht="15.75" customHeight="1" x14ac:dyDescent="0.2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</row>
    <row r="791" spans="1:19" ht="15.75" customHeight="1" x14ac:dyDescent="0.2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</row>
    <row r="792" spans="1:19" ht="15.75" customHeight="1" x14ac:dyDescent="0.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</row>
    <row r="793" spans="1:19" ht="15.75" customHeight="1" x14ac:dyDescent="0.2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</row>
    <row r="794" spans="1:19" ht="15.75" customHeight="1" x14ac:dyDescent="0.2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</row>
    <row r="795" spans="1:19" ht="15.75" customHeight="1" x14ac:dyDescent="0.2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</row>
    <row r="796" spans="1:19" ht="15.75" customHeight="1" x14ac:dyDescent="0.2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</row>
    <row r="797" spans="1:19" ht="15.75" customHeight="1" x14ac:dyDescent="0.2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</row>
    <row r="798" spans="1:19" ht="15.75" customHeight="1" x14ac:dyDescent="0.2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</row>
    <row r="799" spans="1:19" ht="15.75" customHeight="1" x14ac:dyDescent="0.2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</row>
    <row r="800" spans="1:19" ht="15.75" customHeight="1" x14ac:dyDescent="0.2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</row>
    <row r="801" spans="1:19" ht="15.75" customHeight="1" x14ac:dyDescent="0.2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</row>
    <row r="802" spans="1:19" ht="15.75" customHeight="1" x14ac:dyDescent="0.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</row>
    <row r="803" spans="1:19" ht="15.75" customHeight="1" x14ac:dyDescent="0.2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</row>
    <row r="804" spans="1:19" ht="15.75" customHeight="1" x14ac:dyDescent="0.2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</row>
    <row r="805" spans="1:19" ht="15.75" customHeight="1" x14ac:dyDescent="0.2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</row>
    <row r="806" spans="1:19" ht="15.75" customHeight="1" x14ac:dyDescent="0.2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</row>
    <row r="807" spans="1:19" ht="15.75" customHeight="1" x14ac:dyDescent="0.2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</row>
    <row r="808" spans="1:19" ht="15.75" customHeight="1" x14ac:dyDescent="0.2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</row>
    <row r="809" spans="1:19" ht="15.75" customHeight="1" x14ac:dyDescent="0.2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</row>
    <row r="810" spans="1:19" ht="15.75" customHeight="1" x14ac:dyDescent="0.2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</row>
    <row r="811" spans="1:19" ht="15.75" customHeight="1" x14ac:dyDescent="0.2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</row>
    <row r="812" spans="1:19" ht="15.75" customHeight="1" x14ac:dyDescent="0.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</row>
    <row r="813" spans="1:19" ht="15.75" customHeight="1" x14ac:dyDescent="0.2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</row>
    <row r="814" spans="1:19" ht="15.75" customHeight="1" x14ac:dyDescent="0.2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</row>
    <row r="815" spans="1:19" ht="15.75" customHeight="1" x14ac:dyDescent="0.2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</row>
    <row r="816" spans="1:19" ht="15.75" customHeight="1" x14ac:dyDescent="0.2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</row>
    <row r="817" spans="1:19" ht="15.75" customHeight="1" x14ac:dyDescent="0.2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</row>
    <row r="818" spans="1:19" ht="15.75" customHeight="1" x14ac:dyDescent="0.2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</row>
    <row r="819" spans="1:19" ht="15.75" customHeight="1" x14ac:dyDescent="0.2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</row>
    <row r="820" spans="1:19" ht="15.75" customHeight="1" x14ac:dyDescent="0.2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</row>
    <row r="821" spans="1:19" ht="15.75" customHeight="1" x14ac:dyDescent="0.2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</row>
    <row r="822" spans="1:19" ht="15.75" customHeight="1" x14ac:dyDescent="0.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</row>
    <row r="823" spans="1:19" ht="15.75" customHeight="1" x14ac:dyDescent="0.2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</row>
    <row r="824" spans="1:19" ht="15.75" customHeight="1" x14ac:dyDescent="0.2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</row>
    <row r="825" spans="1:19" ht="15.75" customHeight="1" x14ac:dyDescent="0.2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</row>
    <row r="826" spans="1:19" ht="15.75" customHeight="1" x14ac:dyDescent="0.2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</row>
    <row r="827" spans="1:19" ht="15.75" customHeight="1" x14ac:dyDescent="0.2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</row>
    <row r="828" spans="1:19" ht="15.75" customHeight="1" x14ac:dyDescent="0.2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</row>
    <row r="829" spans="1:19" ht="15.75" customHeight="1" x14ac:dyDescent="0.2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</row>
    <row r="830" spans="1:19" ht="15.75" customHeight="1" x14ac:dyDescent="0.2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</row>
    <row r="831" spans="1:19" ht="15.75" customHeight="1" x14ac:dyDescent="0.2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</row>
    <row r="832" spans="1:19" ht="15.75" customHeight="1" x14ac:dyDescent="0.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</row>
    <row r="833" spans="1:19" ht="15.75" customHeight="1" x14ac:dyDescent="0.2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</row>
    <row r="834" spans="1:19" ht="15.75" customHeight="1" x14ac:dyDescent="0.2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</row>
    <row r="835" spans="1:19" ht="15.75" customHeight="1" x14ac:dyDescent="0.2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</row>
    <row r="836" spans="1:19" ht="15.75" customHeight="1" x14ac:dyDescent="0.2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</row>
    <row r="837" spans="1:19" ht="15.75" customHeight="1" x14ac:dyDescent="0.2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</row>
    <row r="838" spans="1:19" ht="15.75" customHeight="1" x14ac:dyDescent="0.2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</row>
    <row r="839" spans="1:19" ht="15.75" customHeight="1" x14ac:dyDescent="0.2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</row>
    <row r="840" spans="1:19" ht="15.75" customHeight="1" x14ac:dyDescent="0.2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</row>
    <row r="841" spans="1:19" ht="15.75" customHeight="1" x14ac:dyDescent="0.2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</row>
    <row r="842" spans="1:19" ht="15.75" customHeight="1" x14ac:dyDescent="0.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</row>
    <row r="843" spans="1:19" ht="15.75" customHeight="1" x14ac:dyDescent="0.2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</row>
    <row r="844" spans="1:19" ht="15.75" customHeight="1" x14ac:dyDescent="0.2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</row>
    <row r="845" spans="1:19" ht="15.75" customHeight="1" x14ac:dyDescent="0.2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</row>
    <row r="846" spans="1:19" ht="15.75" customHeight="1" x14ac:dyDescent="0.2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</row>
    <row r="847" spans="1:19" ht="15.75" customHeight="1" x14ac:dyDescent="0.2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</row>
    <row r="848" spans="1:19" ht="15.75" customHeight="1" x14ac:dyDescent="0.2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</row>
    <row r="849" spans="1:19" ht="15.75" customHeight="1" x14ac:dyDescent="0.2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</row>
    <row r="850" spans="1:19" ht="15.75" customHeight="1" x14ac:dyDescent="0.2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</row>
    <row r="851" spans="1:19" ht="15.75" customHeight="1" x14ac:dyDescent="0.2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</row>
    <row r="852" spans="1:19" ht="15.75" customHeight="1" x14ac:dyDescent="0.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</row>
    <row r="853" spans="1:19" ht="15.75" customHeight="1" x14ac:dyDescent="0.2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</row>
    <row r="854" spans="1:19" ht="15.75" customHeight="1" x14ac:dyDescent="0.2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</row>
    <row r="855" spans="1:19" ht="15.75" customHeight="1" x14ac:dyDescent="0.2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</row>
    <row r="856" spans="1:19" ht="15.75" customHeight="1" x14ac:dyDescent="0.2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</row>
    <row r="857" spans="1:19" ht="15.75" customHeight="1" x14ac:dyDescent="0.2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</row>
    <row r="858" spans="1:19" ht="15.75" customHeight="1" x14ac:dyDescent="0.2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</row>
    <row r="859" spans="1:19" ht="15.75" customHeight="1" x14ac:dyDescent="0.2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</row>
    <row r="860" spans="1:19" ht="15.75" customHeight="1" x14ac:dyDescent="0.2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</row>
    <row r="861" spans="1:19" ht="15.75" customHeight="1" x14ac:dyDescent="0.2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</row>
    <row r="862" spans="1:19" ht="15.75" customHeight="1" x14ac:dyDescent="0.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</row>
    <row r="863" spans="1:19" ht="15.75" customHeight="1" x14ac:dyDescent="0.2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</row>
    <row r="864" spans="1:19" ht="15.75" customHeight="1" x14ac:dyDescent="0.2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</row>
    <row r="865" spans="1:19" ht="15.75" customHeight="1" x14ac:dyDescent="0.2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</row>
    <row r="866" spans="1:19" ht="15.75" customHeight="1" x14ac:dyDescent="0.2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</row>
    <row r="867" spans="1:19" ht="15.75" customHeight="1" x14ac:dyDescent="0.2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</row>
    <row r="868" spans="1:19" ht="15.75" customHeight="1" x14ac:dyDescent="0.2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</row>
    <row r="869" spans="1:19" ht="15.75" customHeight="1" x14ac:dyDescent="0.2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</row>
    <row r="870" spans="1:19" ht="15.75" customHeight="1" x14ac:dyDescent="0.2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</row>
    <row r="871" spans="1:19" ht="15.75" customHeight="1" x14ac:dyDescent="0.2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</row>
    <row r="872" spans="1:19" ht="15.75" customHeight="1" x14ac:dyDescent="0.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</row>
    <row r="873" spans="1:19" ht="15.75" customHeight="1" x14ac:dyDescent="0.2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</row>
    <row r="874" spans="1:19" ht="15.75" customHeight="1" x14ac:dyDescent="0.2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</row>
    <row r="875" spans="1:19" ht="15.75" customHeight="1" x14ac:dyDescent="0.2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</row>
    <row r="876" spans="1:19" ht="15.75" customHeight="1" x14ac:dyDescent="0.2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</row>
    <row r="877" spans="1:19" ht="15.75" customHeight="1" x14ac:dyDescent="0.2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</row>
    <row r="878" spans="1:19" ht="15.75" customHeight="1" x14ac:dyDescent="0.2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</row>
    <row r="879" spans="1:19" ht="15.75" customHeight="1" x14ac:dyDescent="0.2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</row>
    <row r="880" spans="1:19" ht="15.75" customHeight="1" x14ac:dyDescent="0.2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</row>
    <row r="881" spans="1:19" ht="15.75" customHeight="1" x14ac:dyDescent="0.2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</row>
    <row r="882" spans="1:19" ht="15.75" customHeight="1" x14ac:dyDescent="0.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</row>
    <row r="883" spans="1:19" ht="15.75" customHeight="1" x14ac:dyDescent="0.2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</row>
    <row r="884" spans="1:19" ht="15.75" customHeight="1" x14ac:dyDescent="0.2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</row>
    <row r="885" spans="1:19" ht="15.75" customHeight="1" x14ac:dyDescent="0.2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</row>
    <row r="886" spans="1:19" ht="15.75" customHeight="1" x14ac:dyDescent="0.2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</row>
    <row r="887" spans="1:19" ht="15.75" customHeight="1" x14ac:dyDescent="0.2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</row>
    <row r="888" spans="1:19" ht="15.75" customHeight="1" x14ac:dyDescent="0.2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</row>
    <row r="889" spans="1:19" ht="15.75" customHeight="1" x14ac:dyDescent="0.2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</row>
    <row r="890" spans="1:19" ht="15.75" customHeight="1" x14ac:dyDescent="0.2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</row>
    <row r="891" spans="1:19" ht="15.75" customHeight="1" x14ac:dyDescent="0.2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</row>
    <row r="892" spans="1:19" ht="15.75" customHeight="1" x14ac:dyDescent="0.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</row>
    <row r="893" spans="1:19" ht="15.75" customHeight="1" x14ac:dyDescent="0.2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</row>
    <row r="894" spans="1:19" ht="15.75" customHeight="1" x14ac:dyDescent="0.2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</row>
    <row r="895" spans="1:19" ht="15.75" customHeight="1" x14ac:dyDescent="0.2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</row>
    <row r="896" spans="1:19" ht="15.75" customHeight="1" x14ac:dyDescent="0.2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</row>
    <row r="897" spans="1:19" ht="15.75" customHeight="1" x14ac:dyDescent="0.2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</row>
    <row r="898" spans="1:19" ht="15.75" customHeight="1" x14ac:dyDescent="0.2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</row>
    <row r="899" spans="1:19" ht="15.75" customHeight="1" x14ac:dyDescent="0.2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</row>
    <row r="900" spans="1:19" ht="15.75" customHeight="1" x14ac:dyDescent="0.2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</row>
    <row r="901" spans="1:19" ht="15.75" customHeight="1" x14ac:dyDescent="0.2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</row>
    <row r="902" spans="1:19" ht="15.75" customHeight="1" x14ac:dyDescent="0.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</row>
    <row r="903" spans="1:19" ht="15.75" customHeight="1" x14ac:dyDescent="0.2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</row>
    <row r="904" spans="1:19" ht="15.75" customHeight="1" x14ac:dyDescent="0.2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</row>
    <row r="905" spans="1:19" ht="15.75" customHeight="1" x14ac:dyDescent="0.2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</row>
    <row r="906" spans="1:19" ht="15.75" customHeight="1" x14ac:dyDescent="0.2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</row>
    <row r="907" spans="1:19" ht="15.75" customHeight="1" x14ac:dyDescent="0.2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</row>
    <row r="908" spans="1:19" ht="15.75" customHeight="1" x14ac:dyDescent="0.2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</row>
    <row r="909" spans="1:19" ht="15.75" customHeight="1" x14ac:dyDescent="0.2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</row>
    <row r="910" spans="1:19" ht="15.75" customHeight="1" x14ac:dyDescent="0.2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</row>
    <row r="911" spans="1:19" ht="15.75" customHeight="1" x14ac:dyDescent="0.2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</row>
    <row r="912" spans="1:19" ht="15.75" customHeight="1" x14ac:dyDescent="0.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</row>
    <row r="913" spans="1:19" ht="15.75" customHeight="1" x14ac:dyDescent="0.2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</row>
    <row r="914" spans="1:19" ht="15.75" customHeight="1" x14ac:dyDescent="0.2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</row>
    <row r="915" spans="1:19" ht="15.75" customHeight="1" x14ac:dyDescent="0.2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</row>
    <row r="916" spans="1:19" ht="15.75" customHeight="1" x14ac:dyDescent="0.2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</row>
    <row r="917" spans="1:19" ht="15.75" customHeight="1" x14ac:dyDescent="0.2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</row>
    <row r="918" spans="1:19" ht="15.75" customHeight="1" x14ac:dyDescent="0.2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</row>
    <row r="919" spans="1:19" ht="15.75" customHeight="1" x14ac:dyDescent="0.2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</row>
    <row r="920" spans="1:19" ht="15.75" customHeight="1" x14ac:dyDescent="0.2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</row>
    <row r="921" spans="1:19" ht="15.75" customHeight="1" x14ac:dyDescent="0.2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</row>
    <row r="922" spans="1:19" ht="15.75" customHeight="1" x14ac:dyDescent="0.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</row>
    <row r="923" spans="1:19" ht="15.75" customHeight="1" x14ac:dyDescent="0.2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</row>
    <row r="924" spans="1:19" ht="15.75" customHeight="1" x14ac:dyDescent="0.2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</row>
    <row r="925" spans="1:19" ht="15.75" customHeight="1" x14ac:dyDescent="0.2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</row>
    <row r="926" spans="1:19" ht="15.75" customHeight="1" x14ac:dyDescent="0.2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</row>
    <row r="927" spans="1:19" ht="15.75" customHeight="1" x14ac:dyDescent="0.2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</row>
    <row r="928" spans="1:19" ht="15.75" customHeight="1" x14ac:dyDescent="0.2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</row>
    <row r="929" spans="1:19" ht="15.75" customHeight="1" x14ac:dyDescent="0.2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</row>
    <row r="930" spans="1:19" ht="15.75" customHeight="1" x14ac:dyDescent="0.2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</row>
    <row r="931" spans="1:19" ht="15.75" customHeight="1" x14ac:dyDescent="0.2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</row>
    <row r="932" spans="1:19" ht="15.75" customHeight="1" x14ac:dyDescent="0.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</row>
    <row r="933" spans="1:19" ht="15.75" customHeight="1" x14ac:dyDescent="0.2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</row>
    <row r="934" spans="1:19" ht="15.75" customHeight="1" x14ac:dyDescent="0.2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</row>
    <row r="935" spans="1:19" ht="15.75" customHeight="1" x14ac:dyDescent="0.2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</row>
    <row r="936" spans="1:19" ht="15.75" customHeight="1" x14ac:dyDescent="0.2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</row>
    <row r="937" spans="1:19" ht="15.75" customHeight="1" x14ac:dyDescent="0.2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</row>
    <row r="938" spans="1:19" ht="15.75" customHeight="1" x14ac:dyDescent="0.2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</row>
    <row r="939" spans="1:19" ht="15.75" customHeight="1" x14ac:dyDescent="0.2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</row>
    <row r="940" spans="1:19" ht="15.75" customHeight="1" x14ac:dyDescent="0.2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</row>
    <row r="941" spans="1:19" ht="15.75" customHeight="1" x14ac:dyDescent="0.2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</row>
    <row r="942" spans="1:19" ht="15.75" customHeight="1" x14ac:dyDescent="0.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</row>
    <row r="943" spans="1:19" ht="15.75" customHeight="1" x14ac:dyDescent="0.2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</row>
    <row r="944" spans="1:19" ht="15.75" customHeight="1" x14ac:dyDescent="0.2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</row>
    <row r="945" spans="1:19" ht="15.75" customHeight="1" x14ac:dyDescent="0.2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</row>
    <row r="946" spans="1:19" ht="15.75" customHeight="1" x14ac:dyDescent="0.2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</row>
    <row r="947" spans="1:19" ht="15.75" customHeight="1" x14ac:dyDescent="0.2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</row>
    <row r="948" spans="1:19" ht="15.75" customHeight="1" x14ac:dyDescent="0.2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</row>
    <row r="949" spans="1:19" ht="15.75" customHeight="1" x14ac:dyDescent="0.2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</row>
    <row r="950" spans="1:19" ht="15.75" customHeight="1" x14ac:dyDescent="0.2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</row>
    <row r="951" spans="1:19" ht="15.75" customHeight="1" x14ac:dyDescent="0.2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</row>
    <row r="952" spans="1:19" ht="15.75" customHeight="1" x14ac:dyDescent="0.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</row>
    <row r="953" spans="1:19" ht="15.75" customHeight="1" x14ac:dyDescent="0.2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</row>
    <row r="954" spans="1:19" ht="15.75" customHeight="1" x14ac:dyDescent="0.2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</row>
    <row r="955" spans="1:19" ht="15.75" customHeight="1" x14ac:dyDescent="0.2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</row>
    <row r="956" spans="1:19" ht="15.75" customHeight="1" x14ac:dyDescent="0.2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</row>
    <row r="957" spans="1:19" ht="15.75" customHeight="1" x14ac:dyDescent="0.2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</row>
    <row r="958" spans="1:19" ht="15.75" customHeight="1" x14ac:dyDescent="0.2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</row>
    <row r="959" spans="1:19" ht="15.75" customHeight="1" x14ac:dyDescent="0.2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</row>
    <row r="960" spans="1:19" ht="15.75" customHeight="1" x14ac:dyDescent="0.2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</row>
    <row r="961" spans="1:19" ht="15.75" customHeight="1" x14ac:dyDescent="0.2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</row>
    <row r="962" spans="1:19" ht="15.75" customHeight="1" x14ac:dyDescent="0.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</row>
    <row r="963" spans="1:19" ht="15.75" customHeight="1" x14ac:dyDescent="0.2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</row>
    <row r="964" spans="1:19" ht="15.75" customHeight="1" x14ac:dyDescent="0.2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</row>
    <row r="965" spans="1:19" ht="15.75" customHeight="1" x14ac:dyDescent="0.2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</row>
    <row r="966" spans="1:19" ht="15.75" customHeight="1" x14ac:dyDescent="0.2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</row>
    <row r="967" spans="1:19" ht="15.75" customHeight="1" x14ac:dyDescent="0.2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</row>
    <row r="968" spans="1:19" ht="15.75" customHeight="1" x14ac:dyDescent="0.2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</row>
    <row r="969" spans="1:19" ht="15.75" customHeight="1" x14ac:dyDescent="0.2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</row>
    <row r="970" spans="1:19" ht="15.75" customHeight="1" x14ac:dyDescent="0.2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</row>
    <row r="971" spans="1:19" ht="15.75" customHeight="1" x14ac:dyDescent="0.2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</row>
    <row r="972" spans="1:19" ht="15.75" customHeight="1" x14ac:dyDescent="0.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</row>
    <row r="973" spans="1:19" ht="15.75" customHeight="1" x14ac:dyDescent="0.2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</row>
    <row r="974" spans="1:19" ht="15.75" customHeight="1" x14ac:dyDescent="0.2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</row>
    <row r="975" spans="1:19" ht="15.75" customHeight="1" x14ac:dyDescent="0.2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</row>
    <row r="976" spans="1:19" ht="15.75" customHeight="1" x14ac:dyDescent="0.2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</row>
    <row r="977" spans="1:19" ht="15.75" customHeight="1" x14ac:dyDescent="0.2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</row>
    <row r="978" spans="1:19" ht="15.75" customHeight="1" x14ac:dyDescent="0.2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</row>
    <row r="979" spans="1:19" ht="15.75" customHeight="1" x14ac:dyDescent="0.2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</row>
    <row r="980" spans="1:19" ht="15.75" customHeight="1" x14ac:dyDescent="0.2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</row>
    <row r="981" spans="1:19" ht="15.75" customHeight="1" x14ac:dyDescent="0.2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</row>
    <row r="982" spans="1:19" ht="15.75" customHeight="1" x14ac:dyDescent="0.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</row>
    <row r="983" spans="1:19" ht="15.75" customHeight="1" x14ac:dyDescent="0.2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</row>
    <row r="984" spans="1:19" ht="15.75" customHeight="1" x14ac:dyDescent="0.2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</row>
    <row r="985" spans="1:19" ht="15.75" customHeight="1" x14ac:dyDescent="0.2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</row>
    <row r="986" spans="1:19" ht="15.75" customHeight="1" x14ac:dyDescent="0.2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</row>
    <row r="987" spans="1:19" ht="15.75" customHeight="1" x14ac:dyDescent="0.2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</row>
    <row r="988" spans="1:19" ht="15.75" customHeight="1" x14ac:dyDescent="0.2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</row>
    <row r="989" spans="1:19" ht="15.75" customHeight="1" x14ac:dyDescent="0.2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</row>
    <row r="990" spans="1:19" ht="15.75" customHeight="1" x14ac:dyDescent="0.2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</row>
    <row r="991" spans="1:19" ht="15.75" customHeight="1" x14ac:dyDescent="0.2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</row>
    <row r="992" spans="1:19" ht="15.75" customHeight="1" x14ac:dyDescent="0.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</row>
    <row r="993" spans="1:19" ht="15.75" customHeight="1" x14ac:dyDescent="0.2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</row>
    <row r="994" spans="1:19" ht="15.75" customHeight="1" x14ac:dyDescent="0.2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</row>
    <row r="995" spans="1:19" ht="15.75" customHeight="1" x14ac:dyDescent="0.2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</row>
    <row r="996" spans="1:19" ht="15.75" customHeight="1" x14ac:dyDescent="0.2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</row>
    <row r="997" spans="1:19" ht="15.75" customHeight="1" x14ac:dyDescent="0.2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</row>
    <row r="998" spans="1:19" ht="15.75" customHeight="1" x14ac:dyDescent="0.2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</row>
    <row r="999" spans="1:19" ht="15.75" customHeight="1" x14ac:dyDescent="0.2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</row>
    <row r="1000" spans="1:19" ht="15.75" customHeight="1" x14ac:dyDescent="0.2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</row>
  </sheetData>
  <mergeCells count="1">
    <mergeCell ref="A1:S100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topLeftCell="A10" workbookViewId="0">
      <selection sqref="A1:Z1000"/>
    </sheetView>
  </sheetViews>
  <sheetFormatPr defaultColWidth="12.5703125" defaultRowHeight="15.75" customHeight="1" x14ac:dyDescent="0.2"/>
  <sheetData>
    <row r="1" spans="1:26" ht="12.75" x14ac:dyDescent="0.2">
      <c r="A1" s="64" t="s">
        <v>72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75" customHeight="1" x14ac:dyDescent="0.2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15.75" customHeight="1" x14ac:dyDescent="0.2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75" customHeight="1" x14ac:dyDescent="0.2">
      <c r="A4" s="45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75" customHeight="1" x14ac:dyDescent="0.2">
      <c r="A5" s="45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5.75" customHeight="1" x14ac:dyDescent="0.2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5.75" customHeight="1" x14ac:dyDescent="0.2">
      <c r="A7" s="45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5.75" customHeight="1" x14ac:dyDescent="0.2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5.75" customHeight="1" x14ac:dyDescent="0.2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5.75" customHeight="1" x14ac:dyDescent="0.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5.75" customHeight="1" x14ac:dyDescent="0.2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5.75" customHeight="1" x14ac:dyDescent="0.2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5.75" customHeight="1" x14ac:dyDescent="0.2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5.75" customHeight="1" x14ac:dyDescent="0.2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5.75" customHeight="1" x14ac:dyDescent="0.2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5.75" customHeight="1" x14ac:dyDescent="0.2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5.75" customHeight="1" x14ac:dyDescent="0.2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5.75" customHeight="1" x14ac:dyDescent="0.2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5.75" customHeight="1" x14ac:dyDescent="0.2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75" customHeight="1" x14ac:dyDescent="0.2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5.75" customHeight="1" x14ac:dyDescent="0.2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5.75" customHeight="1" x14ac:dyDescent="0.2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.75" customHeight="1" x14ac:dyDescent="0.2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5.75" customHeight="1" x14ac:dyDescent="0.2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.75" customHeight="1" x14ac:dyDescent="0.2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.75" customHeight="1" x14ac:dyDescent="0.2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5.75" customHeight="1" x14ac:dyDescent="0.2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75" customHeight="1" x14ac:dyDescent="0.2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5.75" customHeight="1" x14ac:dyDescent="0.2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5.75" customHeight="1" x14ac:dyDescent="0.2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5.75" customHeight="1" x14ac:dyDescent="0.2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5.75" customHeight="1" x14ac:dyDescent="0.2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5.75" customHeight="1" x14ac:dyDescent="0.2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5.75" customHeight="1" x14ac:dyDescent="0.2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5.75" customHeight="1" x14ac:dyDescent="0.2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5.75" customHeight="1" x14ac:dyDescent="0.2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.75" customHeight="1" x14ac:dyDescent="0.2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5.75" customHeight="1" x14ac:dyDescent="0.2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.75" customHeight="1" x14ac:dyDescent="0.2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.75" customHeight="1" x14ac:dyDescent="0.2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5.75" customHeight="1" x14ac:dyDescent="0.2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5.75" customHeight="1" x14ac:dyDescent="0.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5.75" customHeight="1" x14ac:dyDescent="0.2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75" customHeight="1" x14ac:dyDescent="0.2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5.75" customHeight="1" x14ac:dyDescent="0.2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5.75" customHeight="1" x14ac:dyDescent="0.2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5.75" customHeight="1" x14ac:dyDescent="0.2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5.75" customHeight="1" x14ac:dyDescent="0.2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5.75" customHeight="1" x14ac:dyDescent="0.2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5.75" customHeight="1" x14ac:dyDescent="0.2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5.75" customHeight="1" x14ac:dyDescent="0.2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5.75" customHeight="1" x14ac:dyDescent="0.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5.75" customHeight="1" x14ac:dyDescent="0.2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5.75" customHeight="1" x14ac:dyDescent="0.2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5.75" customHeight="1" x14ac:dyDescent="0.2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5.75" customHeight="1" x14ac:dyDescent="0.2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5.75" customHeight="1" x14ac:dyDescent="0.2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5.75" customHeight="1" x14ac:dyDescent="0.2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5.75" customHeight="1" x14ac:dyDescent="0.2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5.75" customHeight="1" x14ac:dyDescent="0.2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5.75" customHeight="1" x14ac:dyDescent="0.2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5.75" customHeight="1" x14ac:dyDescent="0.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5.75" customHeight="1" x14ac:dyDescent="0.2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5.75" customHeight="1" x14ac:dyDescent="0.2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5.75" customHeight="1" x14ac:dyDescent="0.2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5.75" customHeight="1" x14ac:dyDescent="0.2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5.75" customHeight="1" x14ac:dyDescent="0.2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5.75" customHeight="1" x14ac:dyDescent="0.2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5.75" customHeight="1" x14ac:dyDescent="0.2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5.75" customHeight="1" x14ac:dyDescent="0.2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5.75" customHeight="1" x14ac:dyDescent="0.2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5.75" customHeight="1" x14ac:dyDescent="0.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5.75" customHeight="1" x14ac:dyDescent="0.2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5.75" customHeight="1" x14ac:dyDescent="0.2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5.75" customHeight="1" x14ac:dyDescent="0.2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5.75" customHeight="1" x14ac:dyDescent="0.2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5.75" customHeight="1" x14ac:dyDescent="0.2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5.75" customHeight="1" x14ac:dyDescent="0.2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5.75" customHeight="1" x14ac:dyDescent="0.2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5.75" customHeight="1" x14ac:dyDescent="0.2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5.75" customHeight="1" x14ac:dyDescent="0.2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5.75" customHeight="1" x14ac:dyDescent="0.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5.75" customHeight="1" x14ac:dyDescent="0.2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5.75" customHeight="1" x14ac:dyDescent="0.2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5.75" customHeight="1" x14ac:dyDescent="0.2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5.75" customHeight="1" x14ac:dyDescent="0.2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5.75" customHeight="1" x14ac:dyDescent="0.2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5.75" customHeight="1" x14ac:dyDescent="0.2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5.75" customHeight="1" x14ac:dyDescent="0.2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5.75" customHeight="1" x14ac:dyDescent="0.2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5.75" customHeight="1" x14ac:dyDescent="0.2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5.75" customHeight="1" x14ac:dyDescent="0.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5.75" customHeight="1" x14ac:dyDescent="0.2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5.75" customHeight="1" x14ac:dyDescent="0.2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5.75" customHeight="1" x14ac:dyDescent="0.2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5.75" customHeight="1" x14ac:dyDescent="0.2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5.75" customHeight="1" x14ac:dyDescent="0.2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5.75" customHeight="1" x14ac:dyDescent="0.2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5.75" customHeight="1" x14ac:dyDescent="0.2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5.75" customHeight="1" x14ac:dyDescent="0.2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5.75" customHeight="1" x14ac:dyDescent="0.2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5.75" customHeight="1" x14ac:dyDescent="0.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5.75" customHeight="1" x14ac:dyDescent="0.2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5.75" customHeight="1" x14ac:dyDescent="0.2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5.75" customHeight="1" x14ac:dyDescent="0.2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5.75" customHeight="1" x14ac:dyDescent="0.2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5.75" customHeight="1" x14ac:dyDescent="0.2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5.75" customHeight="1" x14ac:dyDescent="0.2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5.75" customHeight="1" x14ac:dyDescent="0.2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5.75" customHeight="1" x14ac:dyDescent="0.2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5.75" customHeight="1" x14ac:dyDescent="0.2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5.75" customHeight="1" x14ac:dyDescent="0.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5.75" customHeight="1" x14ac:dyDescent="0.2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5.75" customHeight="1" x14ac:dyDescent="0.2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5.75" customHeight="1" x14ac:dyDescent="0.2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5.75" customHeight="1" x14ac:dyDescent="0.2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5.75" customHeight="1" x14ac:dyDescent="0.2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5.75" customHeight="1" x14ac:dyDescent="0.2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5.75" customHeight="1" x14ac:dyDescent="0.2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5.75" customHeight="1" x14ac:dyDescent="0.2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5.75" customHeight="1" x14ac:dyDescent="0.2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5.75" customHeight="1" x14ac:dyDescent="0.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5.75" customHeight="1" x14ac:dyDescent="0.2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5.75" customHeight="1" x14ac:dyDescent="0.2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5.75" customHeight="1" x14ac:dyDescent="0.2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5.75" customHeight="1" x14ac:dyDescent="0.2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5.75" customHeight="1" x14ac:dyDescent="0.2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5.75" customHeight="1" x14ac:dyDescent="0.2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5.75" customHeight="1" x14ac:dyDescent="0.2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5.75" customHeight="1" x14ac:dyDescent="0.2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5.75" customHeight="1" x14ac:dyDescent="0.2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5.75" customHeight="1" x14ac:dyDescent="0.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5.75" customHeight="1" x14ac:dyDescent="0.2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5.75" customHeight="1" x14ac:dyDescent="0.2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5.75" customHeight="1" x14ac:dyDescent="0.2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5.75" customHeight="1" x14ac:dyDescent="0.2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5.75" customHeight="1" x14ac:dyDescent="0.2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5.75" customHeight="1" x14ac:dyDescent="0.2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5.75" customHeight="1" x14ac:dyDescent="0.2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5.75" customHeight="1" x14ac:dyDescent="0.2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5.75" customHeight="1" x14ac:dyDescent="0.2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5.75" customHeight="1" x14ac:dyDescent="0.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5.75" customHeight="1" x14ac:dyDescent="0.2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5.75" customHeight="1" x14ac:dyDescent="0.2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5.75" customHeight="1" x14ac:dyDescent="0.2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5.75" customHeight="1" x14ac:dyDescent="0.2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5.75" customHeight="1" x14ac:dyDescent="0.2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5.75" customHeight="1" x14ac:dyDescent="0.2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5.75" customHeight="1" x14ac:dyDescent="0.2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5.75" customHeight="1" x14ac:dyDescent="0.2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5.75" customHeight="1" x14ac:dyDescent="0.2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5.75" customHeight="1" x14ac:dyDescent="0.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5.75" customHeight="1" x14ac:dyDescent="0.2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5.75" customHeight="1" x14ac:dyDescent="0.2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5.75" customHeight="1" x14ac:dyDescent="0.2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5.75" customHeight="1" x14ac:dyDescent="0.2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5.75" customHeight="1" x14ac:dyDescent="0.2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5.75" customHeight="1" x14ac:dyDescent="0.2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5.75" customHeight="1" x14ac:dyDescent="0.2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5.75" customHeight="1" x14ac:dyDescent="0.2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5.75" customHeight="1" x14ac:dyDescent="0.2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5.75" customHeight="1" x14ac:dyDescent="0.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5.75" customHeight="1" x14ac:dyDescent="0.2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5.75" customHeight="1" x14ac:dyDescent="0.2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5.75" customHeight="1" x14ac:dyDescent="0.2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5.75" customHeight="1" x14ac:dyDescent="0.2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5.75" customHeight="1" x14ac:dyDescent="0.2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5.75" customHeight="1" x14ac:dyDescent="0.2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5.75" customHeight="1" x14ac:dyDescent="0.2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5.75" customHeight="1" x14ac:dyDescent="0.2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5.75" customHeight="1" x14ac:dyDescent="0.2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5.75" customHeight="1" x14ac:dyDescent="0.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5.75" customHeight="1" x14ac:dyDescent="0.2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5.75" customHeight="1" x14ac:dyDescent="0.2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5.75" customHeight="1" x14ac:dyDescent="0.2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5.75" customHeight="1" x14ac:dyDescent="0.2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5.75" customHeight="1" x14ac:dyDescent="0.2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5.75" customHeight="1" x14ac:dyDescent="0.2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5.75" customHeight="1" x14ac:dyDescent="0.2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5.75" customHeight="1" x14ac:dyDescent="0.2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5.75" customHeight="1" x14ac:dyDescent="0.2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5.75" customHeight="1" x14ac:dyDescent="0.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5.75" customHeight="1" x14ac:dyDescent="0.2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5.75" customHeight="1" x14ac:dyDescent="0.2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5.75" customHeight="1" x14ac:dyDescent="0.2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5.75" customHeight="1" x14ac:dyDescent="0.2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5.75" customHeight="1" x14ac:dyDescent="0.2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5.75" customHeight="1" x14ac:dyDescent="0.2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5.75" customHeight="1" x14ac:dyDescent="0.2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5.75" customHeight="1" x14ac:dyDescent="0.2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5.75" customHeight="1" x14ac:dyDescent="0.2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5.75" customHeight="1" x14ac:dyDescent="0.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5.75" customHeight="1" x14ac:dyDescent="0.2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5.75" customHeight="1" x14ac:dyDescent="0.2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5.75" customHeight="1" x14ac:dyDescent="0.2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5.75" customHeight="1" x14ac:dyDescent="0.2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5.75" customHeight="1" x14ac:dyDescent="0.2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5.75" customHeight="1" x14ac:dyDescent="0.2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5.75" customHeight="1" x14ac:dyDescent="0.2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5.75" customHeight="1" x14ac:dyDescent="0.2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5.75" customHeight="1" x14ac:dyDescent="0.2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5.75" customHeight="1" x14ac:dyDescent="0.2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5.75" customHeight="1" x14ac:dyDescent="0.2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5.75" customHeight="1" x14ac:dyDescent="0.2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5.75" customHeight="1" x14ac:dyDescent="0.2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5.75" customHeight="1" x14ac:dyDescent="0.2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5.75" customHeight="1" x14ac:dyDescent="0.2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5.75" customHeight="1" x14ac:dyDescent="0.2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5.75" customHeight="1" x14ac:dyDescent="0.2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5.75" customHeight="1" x14ac:dyDescent="0.2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5.75" customHeight="1" x14ac:dyDescent="0.2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5.75" customHeight="1" x14ac:dyDescent="0.2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5.75" customHeight="1" x14ac:dyDescent="0.2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5.75" customHeight="1" x14ac:dyDescent="0.2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5.75" customHeight="1" x14ac:dyDescent="0.2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5.75" customHeight="1" x14ac:dyDescent="0.2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5.75" customHeight="1" x14ac:dyDescent="0.2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5.75" customHeight="1" x14ac:dyDescent="0.2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5.75" customHeight="1" x14ac:dyDescent="0.2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5.75" customHeight="1" x14ac:dyDescent="0.2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5.75" customHeight="1" x14ac:dyDescent="0.2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5.75" customHeight="1" x14ac:dyDescent="0.2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5.75" customHeight="1" x14ac:dyDescent="0.2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5.75" customHeight="1" x14ac:dyDescent="0.2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5.75" customHeight="1" x14ac:dyDescent="0.2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5.75" customHeight="1" x14ac:dyDescent="0.2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5.75" customHeight="1" x14ac:dyDescent="0.2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5.75" customHeight="1" x14ac:dyDescent="0.2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5.75" customHeight="1" x14ac:dyDescent="0.2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5.75" customHeight="1" x14ac:dyDescent="0.2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5.75" customHeight="1" x14ac:dyDescent="0.2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5.75" customHeight="1" x14ac:dyDescent="0.2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5.75" customHeight="1" x14ac:dyDescent="0.2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5.75" customHeight="1" x14ac:dyDescent="0.2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5.75" customHeight="1" x14ac:dyDescent="0.2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5.75" customHeight="1" x14ac:dyDescent="0.2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5.75" customHeight="1" x14ac:dyDescent="0.2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5.75" customHeight="1" x14ac:dyDescent="0.2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5.75" customHeight="1" x14ac:dyDescent="0.2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5.75" customHeight="1" x14ac:dyDescent="0.2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5.75" customHeight="1" x14ac:dyDescent="0.2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5.75" customHeight="1" x14ac:dyDescent="0.2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5.75" customHeight="1" x14ac:dyDescent="0.2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5.75" customHeight="1" x14ac:dyDescent="0.2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5.75" customHeight="1" x14ac:dyDescent="0.2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5.75" customHeight="1" x14ac:dyDescent="0.2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5.75" customHeight="1" x14ac:dyDescent="0.2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5.75" customHeight="1" x14ac:dyDescent="0.2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5.75" customHeight="1" x14ac:dyDescent="0.2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5.75" customHeight="1" x14ac:dyDescent="0.2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5.75" customHeight="1" x14ac:dyDescent="0.2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5.75" customHeight="1" x14ac:dyDescent="0.2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5.75" customHeight="1" x14ac:dyDescent="0.2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5.75" customHeight="1" x14ac:dyDescent="0.2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5.75" customHeight="1" x14ac:dyDescent="0.2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5.75" customHeight="1" x14ac:dyDescent="0.2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5.75" customHeight="1" x14ac:dyDescent="0.2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5.75" customHeight="1" x14ac:dyDescent="0.2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5.75" customHeight="1" x14ac:dyDescent="0.2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5.75" customHeight="1" x14ac:dyDescent="0.2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5.75" customHeight="1" x14ac:dyDescent="0.2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5.75" customHeight="1" x14ac:dyDescent="0.2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5.75" customHeight="1" x14ac:dyDescent="0.2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5.75" customHeight="1" x14ac:dyDescent="0.2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5.75" customHeight="1" x14ac:dyDescent="0.2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5.75" customHeight="1" x14ac:dyDescent="0.2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5.75" customHeight="1" x14ac:dyDescent="0.2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5.75" customHeight="1" x14ac:dyDescent="0.2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5.75" customHeight="1" x14ac:dyDescent="0.2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5.75" customHeight="1" x14ac:dyDescent="0.2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5.75" customHeight="1" x14ac:dyDescent="0.2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5.75" customHeight="1" x14ac:dyDescent="0.2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5.75" customHeight="1" x14ac:dyDescent="0.2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5.75" customHeight="1" x14ac:dyDescent="0.2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5.75" customHeight="1" x14ac:dyDescent="0.2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5.75" customHeight="1" x14ac:dyDescent="0.2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5.75" customHeight="1" x14ac:dyDescent="0.2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5.75" customHeight="1" x14ac:dyDescent="0.2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5.75" customHeight="1" x14ac:dyDescent="0.2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5.75" customHeight="1" x14ac:dyDescent="0.2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5.75" customHeight="1" x14ac:dyDescent="0.2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5.75" customHeight="1" x14ac:dyDescent="0.2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5.75" customHeight="1" x14ac:dyDescent="0.2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5.75" customHeight="1" x14ac:dyDescent="0.2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5.75" customHeight="1" x14ac:dyDescent="0.2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5.75" customHeight="1" x14ac:dyDescent="0.2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5.75" customHeight="1" x14ac:dyDescent="0.2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5.75" customHeight="1" x14ac:dyDescent="0.2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5.75" customHeight="1" x14ac:dyDescent="0.2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5.75" customHeight="1" x14ac:dyDescent="0.2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5.75" customHeight="1" x14ac:dyDescent="0.2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5.75" customHeight="1" x14ac:dyDescent="0.2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5.75" customHeight="1" x14ac:dyDescent="0.2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5.75" customHeight="1" x14ac:dyDescent="0.2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5.75" customHeight="1" x14ac:dyDescent="0.2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5.75" customHeight="1" x14ac:dyDescent="0.2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5.75" customHeight="1" x14ac:dyDescent="0.2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5.75" customHeight="1" x14ac:dyDescent="0.2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5.75" customHeight="1" x14ac:dyDescent="0.2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5.75" customHeight="1" x14ac:dyDescent="0.2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5.75" customHeight="1" x14ac:dyDescent="0.2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5.75" customHeight="1" x14ac:dyDescent="0.2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5.75" customHeight="1" x14ac:dyDescent="0.2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5.75" customHeight="1" x14ac:dyDescent="0.2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5.75" customHeight="1" x14ac:dyDescent="0.2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5.75" customHeight="1" x14ac:dyDescent="0.2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5.75" customHeight="1" x14ac:dyDescent="0.2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5.75" customHeight="1" x14ac:dyDescent="0.2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5.75" customHeight="1" x14ac:dyDescent="0.2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5.75" customHeight="1" x14ac:dyDescent="0.2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5.75" customHeight="1" x14ac:dyDescent="0.2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5.75" customHeight="1" x14ac:dyDescent="0.2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5.75" customHeight="1" x14ac:dyDescent="0.2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5.75" customHeight="1" x14ac:dyDescent="0.2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5.75" customHeight="1" x14ac:dyDescent="0.2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5.75" customHeight="1" x14ac:dyDescent="0.2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5.75" customHeight="1" x14ac:dyDescent="0.2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5.75" customHeight="1" x14ac:dyDescent="0.2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5.75" customHeight="1" x14ac:dyDescent="0.2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5.75" customHeight="1" x14ac:dyDescent="0.2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5.75" customHeight="1" x14ac:dyDescent="0.2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5.75" customHeight="1" x14ac:dyDescent="0.2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5.75" customHeight="1" x14ac:dyDescent="0.2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5.75" customHeight="1" x14ac:dyDescent="0.2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5.75" customHeight="1" x14ac:dyDescent="0.2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5.75" customHeight="1" x14ac:dyDescent="0.2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5.75" customHeight="1" x14ac:dyDescent="0.2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5.75" customHeight="1" x14ac:dyDescent="0.2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5.75" customHeight="1" x14ac:dyDescent="0.2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5.75" customHeight="1" x14ac:dyDescent="0.2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5.75" customHeight="1" x14ac:dyDescent="0.2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5.75" customHeight="1" x14ac:dyDescent="0.2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5.75" customHeight="1" x14ac:dyDescent="0.2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5.75" customHeight="1" x14ac:dyDescent="0.2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5.75" customHeight="1" x14ac:dyDescent="0.2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5.75" customHeight="1" x14ac:dyDescent="0.2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5.75" customHeight="1" x14ac:dyDescent="0.2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5.75" customHeight="1" x14ac:dyDescent="0.2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5.75" customHeight="1" x14ac:dyDescent="0.2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5.75" customHeight="1" x14ac:dyDescent="0.2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5.75" customHeight="1" x14ac:dyDescent="0.2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5.75" customHeight="1" x14ac:dyDescent="0.2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5.75" customHeight="1" x14ac:dyDescent="0.2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5.75" customHeight="1" x14ac:dyDescent="0.2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5.75" customHeight="1" x14ac:dyDescent="0.2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5.75" customHeight="1" x14ac:dyDescent="0.2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5.75" customHeight="1" x14ac:dyDescent="0.2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5.75" customHeight="1" x14ac:dyDescent="0.2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5.75" customHeight="1" x14ac:dyDescent="0.2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5.75" customHeight="1" x14ac:dyDescent="0.2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5.75" customHeight="1" x14ac:dyDescent="0.2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5.75" customHeight="1" x14ac:dyDescent="0.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5.75" customHeight="1" x14ac:dyDescent="0.2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5.75" customHeight="1" x14ac:dyDescent="0.2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5.75" customHeight="1" x14ac:dyDescent="0.2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5.75" customHeight="1" x14ac:dyDescent="0.2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5.75" customHeight="1" x14ac:dyDescent="0.2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5.75" customHeight="1" x14ac:dyDescent="0.2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5.75" customHeight="1" x14ac:dyDescent="0.2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5.75" customHeight="1" x14ac:dyDescent="0.2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5.75" customHeight="1" x14ac:dyDescent="0.2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5.75" customHeight="1" x14ac:dyDescent="0.2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5.75" customHeight="1" x14ac:dyDescent="0.2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5.75" customHeight="1" x14ac:dyDescent="0.2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5.75" customHeight="1" x14ac:dyDescent="0.2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5.75" customHeight="1" x14ac:dyDescent="0.2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5.75" customHeight="1" x14ac:dyDescent="0.2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5.75" customHeight="1" x14ac:dyDescent="0.2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5.75" customHeight="1" x14ac:dyDescent="0.2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5.75" customHeight="1" x14ac:dyDescent="0.2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5.75" customHeight="1" x14ac:dyDescent="0.2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5.75" customHeight="1" x14ac:dyDescent="0.2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5.75" customHeight="1" x14ac:dyDescent="0.2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5.75" customHeight="1" x14ac:dyDescent="0.2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5.75" customHeight="1" x14ac:dyDescent="0.2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5.75" customHeight="1" x14ac:dyDescent="0.2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5.75" customHeight="1" x14ac:dyDescent="0.2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5.75" customHeight="1" x14ac:dyDescent="0.2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5.75" customHeight="1" x14ac:dyDescent="0.2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5.75" customHeight="1" x14ac:dyDescent="0.2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5.75" customHeight="1" x14ac:dyDescent="0.2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5.75" customHeight="1" x14ac:dyDescent="0.2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5.75" customHeight="1" x14ac:dyDescent="0.2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5.75" customHeight="1" x14ac:dyDescent="0.2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5.75" customHeight="1" x14ac:dyDescent="0.2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5.75" customHeight="1" x14ac:dyDescent="0.2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5.75" customHeight="1" x14ac:dyDescent="0.2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5.75" customHeight="1" x14ac:dyDescent="0.2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5.75" customHeight="1" x14ac:dyDescent="0.2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5.75" customHeight="1" x14ac:dyDescent="0.2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5.75" customHeight="1" x14ac:dyDescent="0.2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5.75" customHeight="1" x14ac:dyDescent="0.2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5.75" customHeight="1" x14ac:dyDescent="0.2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5.75" customHeight="1" x14ac:dyDescent="0.2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5.75" customHeight="1" x14ac:dyDescent="0.2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5.75" customHeight="1" x14ac:dyDescent="0.2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5.75" customHeight="1" x14ac:dyDescent="0.2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5.75" customHeight="1" x14ac:dyDescent="0.2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5.75" customHeight="1" x14ac:dyDescent="0.2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5.75" customHeight="1" x14ac:dyDescent="0.2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5.75" customHeight="1" x14ac:dyDescent="0.2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5.75" customHeight="1" x14ac:dyDescent="0.2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5.75" customHeight="1" x14ac:dyDescent="0.2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5.75" customHeight="1" x14ac:dyDescent="0.2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5.75" customHeight="1" x14ac:dyDescent="0.2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5.75" customHeight="1" x14ac:dyDescent="0.2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5.75" customHeight="1" x14ac:dyDescent="0.2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5.75" customHeight="1" x14ac:dyDescent="0.2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5.75" customHeight="1" x14ac:dyDescent="0.2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5.75" customHeight="1" x14ac:dyDescent="0.2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5.75" customHeight="1" x14ac:dyDescent="0.2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5.75" customHeight="1" x14ac:dyDescent="0.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5.75" customHeight="1" x14ac:dyDescent="0.2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5.75" customHeight="1" x14ac:dyDescent="0.2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5.75" customHeight="1" x14ac:dyDescent="0.2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5.75" customHeight="1" x14ac:dyDescent="0.2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5.75" customHeight="1" x14ac:dyDescent="0.2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5.75" customHeight="1" x14ac:dyDescent="0.2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5.75" customHeight="1" x14ac:dyDescent="0.2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5.75" customHeight="1" x14ac:dyDescent="0.2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5.75" customHeight="1" x14ac:dyDescent="0.2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5.75" customHeight="1" x14ac:dyDescent="0.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5.75" customHeight="1" x14ac:dyDescent="0.2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5.75" customHeight="1" x14ac:dyDescent="0.2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5.75" customHeight="1" x14ac:dyDescent="0.2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5.75" customHeight="1" x14ac:dyDescent="0.2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5.75" customHeight="1" x14ac:dyDescent="0.2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5.75" customHeight="1" x14ac:dyDescent="0.2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5.75" customHeight="1" x14ac:dyDescent="0.2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5.75" customHeight="1" x14ac:dyDescent="0.2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5.75" customHeight="1" x14ac:dyDescent="0.2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5.75" customHeight="1" x14ac:dyDescent="0.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5.75" customHeight="1" x14ac:dyDescent="0.2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5.75" customHeight="1" x14ac:dyDescent="0.2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5.75" customHeight="1" x14ac:dyDescent="0.2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5.75" customHeight="1" x14ac:dyDescent="0.2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5.75" customHeight="1" x14ac:dyDescent="0.2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5.75" customHeight="1" x14ac:dyDescent="0.2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5.75" customHeight="1" x14ac:dyDescent="0.2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5.75" customHeight="1" x14ac:dyDescent="0.2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5.75" customHeight="1" x14ac:dyDescent="0.2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5.75" customHeight="1" x14ac:dyDescent="0.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5.75" customHeight="1" x14ac:dyDescent="0.2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5.75" customHeight="1" x14ac:dyDescent="0.2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5.75" customHeight="1" x14ac:dyDescent="0.2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5.75" customHeight="1" x14ac:dyDescent="0.2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5.75" customHeight="1" x14ac:dyDescent="0.2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5.75" customHeight="1" x14ac:dyDescent="0.2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5.75" customHeight="1" x14ac:dyDescent="0.2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5.75" customHeight="1" x14ac:dyDescent="0.2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5.75" customHeight="1" x14ac:dyDescent="0.2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5.75" customHeight="1" x14ac:dyDescent="0.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5.75" customHeight="1" x14ac:dyDescent="0.2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5.75" customHeight="1" x14ac:dyDescent="0.2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5.75" customHeight="1" x14ac:dyDescent="0.2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5.75" customHeight="1" x14ac:dyDescent="0.2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5.75" customHeight="1" x14ac:dyDescent="0.2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5.75" customHeight="1" x14ac:dyDescent="0.2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5.75" customHeight="1" x14ac:dyDescent="0.2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5.75" customHeight="1" x14ac:dyDescent="0.2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5.75" customHeight="1" x14ac:dyDescent="0.2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5.75" customHeight="1" x14ac:dyDescent="0.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5.75" customHeight="1" x14ac:dyDescent="0.2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5.75" customHeight="1" x14ac:dyDescent="0.2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5.75" customHeight="1" x14ac:dyDescent="0.2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5.75" customHeight="1" x14ac:dyDescent="0.2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5.75" customHeight="1" x14ac:dyDescent="0.2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5.75" customHeight="1" x14ac:dyDescent="0.2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5.75" customHeight="1" x14ac:dyDescent="0.2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5.75" customHeight="1" x14ac:dyDescent="0.2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5.75" customHeight="1" x14ac:dyDescent="0.2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5.75" customHeight="1" x14ac:dyDescent="0.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5.75" customHeight="1" x14ac:dyDescent="0.2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5.75" customHeight="1" x14ac:dyDescent="0.2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5.75" customHeight="1" x14ac:dyDescent="0.2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5.75" customHeight="1" x14ac:dyDescent="0.2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5.75" customHeight="1" x14ac:dyDescent="0.2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5.75" customHeight="1" x14ac:dyDescent="0.2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5.75" customHeight="1" x14ac:dyDescent="0.2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5.75" customHeight="1" x14ac:dyDescent="0.2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5.75" customHeight="1" x14ac:dyDescent="0.2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5.75" customHeight="1" x14ac:dyDescent="0.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5.75" customHeight="1" x14ac:dyDescent="0.2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5.75" customHeight="1" x14ac:dyDescent="0.2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5.75" customHeight="1" x14ac:dyDescent="0.2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5.75" customHeight="1" x14ac:dyDescent="0.2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5.75" customHeight="1" x14ac:dyDescent="0.2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5.75" customHeight="1" x14ac:dyDescent="0.2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5.75" customHeight="1" x14ac:dyDescent="0.2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5.75" customHeight="1" x14ac:dyDescent="0.2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5.75" customHeight="1" x14ac:dyDescent="0.2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5.75" customHeight="1" x14ac:dyDescent="0.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5.75" customHeight="1" x14ac:dyDescent="0.2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5.75" customHeight="1" x14ac:dyDescent="0.2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5.75" customHeight="1" x14ac:dyDescent="0.2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5.75" customHeight="1" x14ac:dyDescent="0.2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5.75" customHeight="1" x14ac:dyDescent="0.2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5.75" customHeight="1" x14ac:dyDescent="0.2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5.75" customHeight="1" x14ac:dyDescent="0.2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5.75" customHeight="1" x14ac:dyDescent="0.2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5.75" customHeight="1" x14ac:dyDescent="0.2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5.75" customHeight="1" x14ac:dyDescent="0.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5.75" customHeight="1" x14ac:dyDescent="0.2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5.75" customHeight="1" x14ac:dyDescent="0.2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5.75" customHeight="1" x14ac:dyDescent="0.2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5.75" customHeight="1" x14ac:dyDescent="0.2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5.75" customHeight="1" x14ac:dyDescent="0.2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5.75" customHeight="1" x14ac:dyDescent="0.2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5.75" customHeight="1" x14ac:dyDescent="0.2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5.75" customHeight="1" x14ac:dyDescent="0.2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5.75" customHeight="1" x14ac:dyDescent="0.2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5.75" customHeight="1" x14ac:dyDescent="0.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5.75" customHeight="1" x14ac:dyDescent="0.2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5.75" customHeight="1" x14ac:dyDescent="0.2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5.75" customHeight="1" x14ac:dyDescent="0.2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5.75" customHeight="1" x14ac:dyDescent="0.2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5.75" customHeight="1" x14ac:dyDescent="0.2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5.75" customHeight="1" x14ac:dyDescent="0.2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5.75" customHeight="1" x14ac:dyDescent="0.2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5.75" customHeight="1" x14ac:dyDescent="0.2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5.75" customHeight="1" x14ac:dyDescent="0.2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5.75" customHeight="1" x14ac:dyDescent="0.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5.75" customHeight="1" x14ac:dyDescent="0.2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5.75" customHeight="1" x14ac:dyDescent="0.2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5.75" customHeight="1" x14ac:dyDescent="0.2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5.75" customHeight="1" x14ac:dyDescent="0.2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5.75" customHeight="1" x14ac:dyDescent="0.2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5.75" customHeight="1" x14ac:dyDescent="0.2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5.75" customHeight="1" x14ac:dyDescent="0.2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5.75" customHeight="1" x14ac:dyDescent="0.2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5.75" customHeight="1" x14ac:dyDescent="0.2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5.75" customHeight="1" x14ac:dyDescent="0.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5.75" customHeight="1" x14ac:dyDescent="0.2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5.75" customHeight="1" x14ac:dyDescent="0.2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5.75" customHeight="1" x14ac:dyDescent="0.2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5.75" customHeight="1" x14ac:dyDescent="0.2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5.75" customHeight="1" x14ac:dyDescent="0.2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5.75" customHeight="1" x14ac:dyDescent="0.2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5.75" customHeight="1" x14ac:dyDescent="0.2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5.75" customHeight="1" x14ac:dyDescent="0.2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5.75" customHeight="1" x14ac:dyDescent="0.2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5.75" customHeight="1" x14ac:dyDescent="0.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5.75" customHeight="1" x14ac:dyDescent="0.2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5.75" customHeight="1" x14ac:dyDescent="0.2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5.75" customHeight="1" x14ac:dyDescent="0.2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5.75" customHeight="1" x14ac:dyDescent="0.2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5.75" customHeight="1" x14ac:dyDescent="0.2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5.75" customHeight="1" x14ac:dyDescent="0.2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5.75" customHeight="1" x14ac:dyDescent="0.2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5.75" customHeight="1" x14ac:dyDescent="0.2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5.75" customHeight="1" x14ac:dyDescent="0.2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5.75" customHeight="1" x14ac:dyDescent="0.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5.75" customHeight="1" x14ac:dyDescent="0.2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5.75" customHeight="1" x14ac:dyDescent="0.2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5.75" customHeight="1" x14ac:dyDescent="0.2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5.75" customHeight="1" x14ac:dyDescent="0.2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5.75" customHeight="1" x14ac:dyDescent="0.2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5.75" customHeight="1" x14ac:dyDescent="0.2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5.75" customHeight="1" x14ac:dyDescent="0.2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5.75" customHeight="1" x14ac:dyDescent="0.2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5.75" customHeight="1" x14ac:dyDescent="0.2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5.75" customHeight="1" x14ac:dyDescent="0.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5.75" customHeight="1" x14ac:dyDescent="0.2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5.75" customHeight="1" x14ac:dyDescent="0.2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5.75" customHeight="1" x14ac:dyDescent="0.2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5.75" customHeight="1" x14ac:dyDescent="0.2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5.75" customHeight="1" x14ac:dyDescent="0.2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5.75" customHeight="1" x14ac:dyDescent="0.2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5.75" customHeight="1" x14ac:dyDescent="0.2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5.75" customHeight="1" x14ac:dyDescent="0.2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5.75" customHeight="1" x14ac:dyDescent="0.2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5.75" customHeight="1" x14ac:dyDescent="0.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5.75" customHeight="1" x14ac:dyDescent="0.2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5.75" customHeight="1" x14ac:dyDescent="0.2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5.75" customHeight="1" x14ac:dyDescent="0.2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5.75" customHeight="1" x14ac:dyDescent="0.2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5.75" customHeight="1" x14ac:dyDescent="0.2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5.75" customHeight="1" x14ac:dyDescent="0.2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5.75" customHeight="1" x14ac:dyDescent="0.2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5.75" customHeight="1" x14ac:dyDescent="0.2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5.75" customHeight="1" x14ac:dyDescent="0.2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5.75" customHeight="1" x14ac:dyDescent="0.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5.75" customHeight="1" x14ac:dyDescent="0.2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5.75" customHeight="1" x14ac:dyDescent="0.2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5.75" customHeight="1" x14ac:dyDescent="0.2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5.75" customHeight="1" x14ac:dyDescent="0.2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5.75" customHeight="1" x14ac:dyDescent="0.2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5.75" customHeight="1" x14ac:dyDescent="0.2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5.75" customHeight="1" x14ac:dyDescent="0.2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5.75" customHeight="1" x14ac:dyDescent="0.2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5.75" customHeight="1" x14ac:dyDescent="0.2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5.75" customHeight="1" x14ac:dyDescent="0.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5.75" customHeight="1" x14ac:dyDescent="0.2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5.75" customHeight="1" x14ac:dyDescent="0.2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5.75" customHeight="1" x14ac:dyDescent="0.2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5.75" customHeight="1" x14ac:dyDescent="0.2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5.75" customHeight="1" x14ac:dyDescent="0.2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5.75" customHeight="1" x14ac:dyDescent="0.2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5.75" customHeight="1" x14ac:dyDescent="0.2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5.75" customHeight="1" x14ac:dyDescent="0.2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5.75" customHeight="1" x14ac:dyDescent="0.2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5.75" customHeight="1" x14ac:dyDescent="0.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5.75" customHeight="1" x14ac:dyDescent="0.2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5.75" customHeight="1" x14ac:dyDescent="0.2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5.75" customHeight="1" x14ac:dyDescent="0.2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5.75" customHeight="1" x14ac:dyDescent="0.2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5.75" customHeight="1" x14ac:dyDescent="0.2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5.75" customHeight="1" x14ac:dyDescent="0.2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5.75" customHeight="1" x14ac:dyDescent="0.2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5.75" customHeight="1" x14ac:dyDescent="0.2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5.75" customHeight="1" x14ac:dyDescent="0.2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5.75" customHeight="1" x14ac:dyDescent="0.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5.75" customHeight="1" x14ac:dyDescent="0.2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5.75" customHeight="1" x14ac:dyDescent="0.2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5.75" customHeight="1" x14ac:dyDescent="0.2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5.75" customHeight="1" x14ac:dyDescent="0.2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5.75" customHeight="1" x14ac:dyDescent="0.2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5.75" customHeight="1" x14ac:dyDescent="0.2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5.75" customHeight="1" x14ac:dyDescent="0.2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5.75" customHeight="1" x14ac:dyDescent="0.2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5.75" customHeight="1" x14ac:dyDescent="0.2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5.75" customHeight="1" x14ac:dyDescent="0.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5.75" customHeight="1" x14ac:dyDescent="0.2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5.75" customHeight="1" x14ac:dyDescent="0.2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5.75" customHeight="1" x14ac:dyDescent="0.2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5.75" customHeight="1" x14ac:dyDescent="0.2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5.75" customHeight="1" x14ac:dyDescent="0.2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5.75" customHeight="1" x14ac:dyDescent="0.2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5.75" customHeight="1" x14ac:dyDescent="0.2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5.75" customHeight="1" x14ac:dyDescent="0.2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5.75" customHeight="1" x14ac:dyDescent="0.2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5.75" customHeight="1" x14ac:dyDescent="0.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5.75" customHeight="1" x14ac:dyDescent="0.2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5.75" customHeight="1" x14ac:dyDescent="0.2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5.75" customHeight="1" x14ac:dyDescent="0.2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5.75" customHeight="1" x14ac:dyDescent="0.2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5.75" customHeight="1" x14ac:dyDescent="0.2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5.75" customHeight="1" x14ac:dyDescent="0.2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5.75" customHeight="1" x14ac:dyDescent="0.2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5.75" customHeight="1" x14ac:dyDescent="0.2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5.75" customHeight="1" x14ac:dyDescent="0.2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5.75" customHeight="1" x14ac:dyDescent="0.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5.75" customHeight="1" x14ac:dyDescent="0.2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5.75" customHeight="1" x14ac:dyDescent="0.2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5.75" customHeight="1" x14ac:dyDescent="0.2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5.75" customHeight="1" x14ac:dyDescent="0.2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5.75" customHeight="1" x14ac:dyDescent="0.2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5.75" customHeight="1" x14ac:dyDescent="0.2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5.75" customHeight="1" x14ac:dyDescent="0.2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5.75" customHeight="1" x14ac:dyDescent="0.2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5.75" customHeight="1" x14ac:dyDescent="0.2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5.75" customHeight="1" x14ac:dyDescent="0.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5.75" customHeight="1" x14ac:dyDescent="0.2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5.75" customHeight="1" x14ac:dyDescent="0.2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5.75" customHeight="1" x14ac:dyDescent="0.2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5.75" customHeight="1" x14ac:dyDescent="0.2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5.75" customHeight="1" x14ac:dyDescent="0.2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5.75" customHeight="1" x14ac:dyDescent="0.2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5.75" customHeight="1" x14ac:dyDescent="0.2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5.75" customHeight="1" x14ac:dyDescent="0.2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5.75" customHeight="1" x14ac:dyDescent="0.2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5.75" customHeight="1" x14ac:dyDescent="0.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5.75" customHeight="1" x14ac:dyDescent="0.2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5.75" customHeight="1" x14ac:dyDescent="0.2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5.75" customHeight="1" x14ac:dyDescent="0.2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5.75" customHeight="1" x14ac:dyDescent="0.2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5.75" customHeight="1" x14ac:dyDescent="0.2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5.75" customHeight="1" x14ac:dyDescent="0.2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5.75" customHeight="1" x14ac:dyDescent="0.2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5.75" customHeight="1" x14ac:dyDescent="0.2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5.75" customHeight="1" x14ac:dyDescent="0.2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5.75" customHeight="1" x14ac:dyDescent="0.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5.75" customHeight="1" x14ac:dyDescent="0.2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5.75" customHeight="1" x14ac:dyDescent="0.2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5.75" customHeight="1" x14ac:dyDescent="0.2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5.75" customHeight="1" x14ac:dyDescent="0.2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5.75" customHeight="1" x14ac:dyDescent="0.2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5.75" customHeight="1" x14ac:dyDescent="0.2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5.75" customHeight="1" x14ac:dyDescent="0.2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5.75" customHeight="1" x14ac:dyDescent="0.2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5.75" customHeight="1" x14ac:dyDescent="0.2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5.75" customHeight="1" x14ac:dyDescent="0.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5.75" customHeight="1" x14ac:dyDescent="0.2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5.75" customHeight="1" x14ac:dyDescent="0.2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5.75" customHeight="1" x14ac:dyDescent="0.2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5.75" customHeight="1" x14ac:dyDescent="0.2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5.75" customHeight="1" x14ac:dyDescent="0.2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5.75" customHeight="1" x14ac:dyDescent="0.2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5.75" customHeight="1" x14ac:dyDescent="0.2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5.75" customHeight="1" x14ac:dyDescent="0.2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5.75" customHeight="1" x14ac:dyDescent="0.2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5.75" customHeight="1" x14ac:dyDescent="0.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5.75" customHeight="1" x14ac:dyDescent="0.2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5.75" customHeight="1" x14ac:dyDescent="0.2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5.75" customHeight="1" x14ac:dyDescent="0.2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5.75" customHeight="1" x14ac:dyDescent="0.2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5.75" customHeight="1" x14ac:dyDescent="0.2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5.75" customHeight="1" x14ac:dyDescent="0.2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5.75" customHeight="1" x14ac:dyDescent="0.2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5.75" customHeight="1" x14ac:dyDescent="0.2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5.75" customHeight="1" x14ac:dyDescent="0.2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5.75" customHeight="1" x14ac:dyDescent="0.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5.75" customHeight="1" x14ac:dyDescent="0.2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5.75" customHeight="1" x14ac:dyDescent="0.2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5.75" customHeight="1" x14ac:dyDescent="0.2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5.75" customHeight="1" x14ac:dyDescent="0.2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5.75" customHeight="1" x14ac:dyDescent="0.2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5.75" customHeight="1" x14ac:dyDescent="0.2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5.75" customHeight="1" x14ac:dyDescent="0.2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5.75" customHeight="1" x14ac:dyDescent="0.2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5.75" customHeight="1" x14ac:dyDescent="0.2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5.75" customHeight="1" x14ac:dyDescent="0.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5.75" customHeight="1" x14ac:dyDescent="0.2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5.75" customHeight="1" x14ac:dyDescent="0.2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5.75" customHeight="1" x14ac:dyDescent="0.2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5.75" customHeight="1" x14ac:dyDescent="0.2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5.75" customHeight="1" x14ac:dyDescent="0.2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5.75" customHeight="1" x14ac:dyDescent="0.2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5.75" customHeight="1" x14ac:dyDescent="0.2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5.75" customHeight="1" x14ac:dyDescent="0.2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5.75" customHeight="1" x14ac:dyDescent="0.2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5.75" customHeight="1" x14ac:dyDescent="0.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5.75" customHeight="1" x14ac:dyDescent="0.2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5.75" customHeight="1" x14ac:dyDescent="0.2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5.75" customHeight="1" x14ac:dyDescent="0.2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5.75" customHeight="1" x14ac:dyDescent="0.2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5.75" customHeight="1" x14ac:dyDescent="0.2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5.75" customHeight="1" x14ac:dyDescent="0.2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5.75" customHeight="1" x14ac:dyDescent="0.2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5.75" customHeight="1" x14ac:dyDescent="0.2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5.75" customHeight="1" x14ac:dyDescent="0.2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5.75" customHeight="1" x14ac:dyDescent="0.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5.75" customHeight="1" x14ac:dyDescent="0.2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5.75" customHeight="1" x14ac:dyDescent="0.2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5.75" customHeight="1" x14ac:dyDescent="0.2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5.75" customHeight="1" x14ac:dyDescent="0.2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5.75" customHeight="1" x14ac:dyDescent="0.2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5.75" customHeight="1" x14ac:dyDescent="0.2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5.75" customHeight="1" x14ac:dyDescent="0.2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5.75" customHeight="1" x14ac:dyDescent="0.2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5.75" customHeight="1" x14ac:dyDescent="0.2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5.75" customHeight="1" x14ac:dyDescent="0.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5.75" customHeight="1" x14ac:dyDescent="0.2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5.75" customHeight="1" x14ac:dyDescent="0.2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5.75" customHeight="1" x14ac:dyDescent="0.2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5.75" customHeight="1" x14ac:dyDescent="0.2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5.75" customHeight="1" x14ac:dyDescent="0.2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5.75" customHeight="1" x14ac:dyDescent="0.2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5.75" customHeight="1" x14ac:dyDescent="0.2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5.75" customHeight="1" x14ac:dyDescent="0.2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5.75" customHeight="1" x14ac:dyDescent="0.2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5.75" customHeight="1" x14ac:dyDescent="0.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5.75" customHeight="1" x14ac:dyDescent="0.2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5.75" customHeight="1" x14ac:dyDescent="0.2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5.75" customHeight="1" x14ac:dyDescent="0.2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5.75" customHeight="1" x14ac:dyDescent="0.2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5.75" customHeight="1" x14ac:dyDescent="0.2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5.75" customHeight="1" x14ac:dyDescent="0.2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5.75" customHeight="1" x14ac:dyDescent="0.2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5.75" customHeight="1" x14ac:dyDescent="0.2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5.75" customHeight="1" x14ac:dyDescent="0.2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5.75" customHeight="1" x14ac:dyDescent="0.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5.75" customHeight="1" x14ac:dyDescent="0.2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5.75" customHeight="1" x14ac:dyDescent="0.2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5.75" customHeight="1" x14ac:dyDescent="0.2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5.75" customHeight="1" x14ac:dyDescent="0.2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5.75" customHeight="1" x14ac:dyDescent="0.2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5.75" customHeight="1" x14ac:dyDescent="0.2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5.75" customHeight="1" x14ac:dyDescent="0.2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5.75" customHeight="1" x14ac:dyDescent="0.2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5.75" customHeight="1" x14ac:dyDescent="0.2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5.75" customHeight="1" x14ac:dyDescent="0.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5.75" customHeight="1" x14ac:dyDescent="0.2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5.75" customHeight="1" x14ac:dyDescent="0.2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5.75" customHeight="1" x14ac:dyDescent="0.2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5.75" customHeight="1" x14ac:dyDescent="0.2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5.75" customHeight="1" x14ac:dyDescent="0.2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5.75" customHeight="1" x14ac:dyDescent="0.2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5.75" customHeight="1" x14ac:dyDescent="0.2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5.75" customHeight="1" x14ac:dyDescent="0.2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5.75" customHeight="1" x14ac:dyDescent="0.2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5.75" customHeight="1" x14ac:dyDescent="0.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5.75" customHeight="1" x14ac:dyDescent="0.2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5.75" customHeight="1" x14ac:dyDescent="0.2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5.75" customHeight="1" x14ac:dyDescent="0.2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5.75" customHeight="1" x14ac:dyDescent="0.2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5.75" customHeight="1" x14ac:dyDescent="0.2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5.75" customHeight="1" x14ac:dyDescent="0.2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5.75" customHeight="1" x14ac:dyDescent="0.2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5.75" customHeight="1" x14ac:dyDescent="0.2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5.75" customHeight="1" x14ac:dyDescent="0.2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5.75" customHeight="1" x14ac:dyDescent="0.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5.75" customHeight="1" x14ac:dyDescent="0.2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5.75" customHeight="1" x14ac:dyDescent="0.2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5.75" customHeight="1" x14ac:dyDescent="0.2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5.75" customHeight="1" x14ac:dyDescent="0.2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5.75" customHeight="1" x14ac:dyDescent="0.2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5.75" customHeight="1" x14ac:dyDescent="0.2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5.75" customHeight="1" x14ac:dyDescent="0.2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5.75" customHeight="1" x14ac:dyDescent="0.2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5.75" customHeight="1" x14ac:dyDescent="0.2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5.75" customHeight="1" x14ac:dyDescent="0.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5.75" customHeight="1" x14ac:dyDescent="0.2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5.75" customHeight="1" x14ac:dyDescent="0.2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5.75" customHeight="1" x14ac:dyDescent="0.2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5.75" customHeight="1" x14ac:dyDescent="0.2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5.75" customHeight="1" x14ac:dyDescent="0.2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5.75" customHeight="1" x14ac:dyDescent="0.2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5.75" customHeight="1" x14ac:dyDescent="0.2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5.75" customHeight="1" x14ac:dyDescent="0.2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5.75" customHeight="1" x14ac:dyDescent="0.2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5.75" customHeight="1" x14ac:dyDescent="0.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5.75" customHeight="1" x14ac:dyDescent="0.2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5.75" customHeight="1" x14ac:dyDescent="0.2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5.75" customHeight="1" x14ac:dyDescent="0.2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5.75" customHeight="1" x14ac:dyDescent="0.2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5.75" customHeight="1" x14ac:dyDescent="0.2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5.75" customHeight="1" x14ac:dyDescent="0.2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5.75" customHeight="1" x14ac:dyDescent="0.2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5.75" customHeight="1" x14ac:dyDescent="0.2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5.75" customHeight="1" x14ac:dyDescent="0.2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5.75" customHeight="1" x14ac:dyDescent="0.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5.75" customHeight="1" x14ac:dyDescent="0.2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5.75" customHeight="1" x14ac:dyDescent="0.2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5.75" customHeight="1" x14ac:dyDescent="0.2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5.75" customHeight="1" x14ac:dyDescent="0.2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5.75" customHeight="1" x14ac:dyDescent="0.2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5.75" customHeight="1" x14ac:dyDescent="0.2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5.75" customHeight="1" x14ac:dyDescent="0.2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5.75" customHeight="1" x14ac:dyDescent="0.2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5.75" customHeight="1" x14ac:dyDescent="0.2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5.75" customHeight="1" x14ac:dyDescent="0.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5.75" customHeight="1" x14ac:dyDescent="0.2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5.75" customHeight="1" x14ac:dyDescent="0.2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5.75" customHeight="1" x14ac:dyDescent="0.2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5.75" customHeight="1" x14ac:dyDescent="0.2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5.75" customHeight="1" x14ac:dyDescent="0.2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5.75" customHeight="1" x14ac:dyDescent="0.2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5.75" customHeight="1" x14ac:dyDescent="0.2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5.75" customHeight="1" x14ac:dyDescent="0.2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5.75" customHeight="1" x14ac:dyDescent="0.2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5.75" customHeight="1" x14ac:dyDescent="0.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5.75" customHeight="1" x14ac:dyDescent="0.2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5.75" customHeight="1" x14ac:dyDescent="0.2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5.75" customHeight="1" x14ac:dyDescent="0.2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5.75" customHeight="1" x14ac:dyDescent="0.2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5.75" customHeight="1" x14ac:dyDescent="0.2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5.75" customHeight="1" x14ac:dyDescent="0.2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5.75" customHeight="1" x14ac:dyDescent="0.2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5.75" customHeight="1" x14ac:dyDescent="0.2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5.75" customHeight="1" x14ac:dyDescent="0.2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5.75" customHeight="1" x14ac:dyDescent="0.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5.75" customHeight="1" x14ac:dyDescent="0.2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5.75" customHeight="1" x14ac:dyDescent="0.2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5.75" customHeight="1" x14ac:dyDescent="0.2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5.75" customHeight="1" x14ac:dyDescent="0.2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5.75" customHeight="1" x14ac:dyDescent="0.2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5.75" customHeight="1" x14ac:dyDescent="0.2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5.75" customHeight="1" x14ac:dyDescent="0.2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5.75" customHeight="1" x14ac:dyDescent="0.2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5.75" customHeight="1" x14ac:dyDescent="0.2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5.75" customHeight="1" x14ac:dyDescent="0.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5.75" customHeight="1" x14ac:dyDescent="0.2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5.75" customHeight="1" x14ac:dyDescent="0.2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5.75" customHeight="1" x14ac:dyDescent="0.2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5.75" customHeight="1" x14ac:dyDescent="0.2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5.75" customHeight="1" x14ac:dyDescent="0.2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5.75" customHeight="1" x14ac:dyDescent="0.2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5.75" customHeight="1" x14ac:dyDescent="0.2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5.75" customHeight="1" x14ac:dyDescent="0.2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5.75" customHeight="1" x14ac:dyDescent="0.2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5.75" customHeight="1" x14ac:dyDescent="0.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5.75" customHeight="1" x14ac:dyDescent="0.2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5.75" customHeight="1" x14ac:dyDescent="0.2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5.75" customHeight="1" x14ac:dyDescent="0.2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5.75" customHeight="1" x14ac:dyDescent="0.2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5.75" customHeight="1" x14ac:dyDescent="0.2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5.75" customHeight="1" x14ac:dyDescent="0.2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5.75" customHeight="1" x14ac:dyDescent="0.2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5.75" customHeight="1" x14ac:dyDescent="0.2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5.75" customHeight="1" x14ac:dyDescent="0.2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5.75" customHeight="1" x14ac:dyDescent="0.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5.75" customHeight="1" x14ac:dyDescent="0.2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5.75" customHeight="1" x14ac:dyDescent="0.2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5.75" customHeight="1" x14ac:dyDescent="0.2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5.75" customHeight="1" x14ac:dyDescent="0.2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5.75" customHeight="1" x14ac:dyDescent="0.2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5.75" customHeight="1" x14ac:dyDescent="0.2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5.75" customHeight="1" x14ac:dyDescent="0.2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5.75" customHeight="1" x14ac:dyDescent="0.2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5.75" customHeight="1" x14ac:dyDescent="0.2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5.75" customHeight="1" x14ac:dyDescent="0.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5.75" customHeight="1" x14ac:dyDescent="0.2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5.75" customHeight="1" x14ac:dyDescent="0.2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5.75" customHeight="1" x14ac:dyDescent="0.2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5.75" customHeight="1" x14ac:dyDescent="0.2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5.75" customHeight="1" x14ac:dyDescent="0.2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5.75" customHeight="1" x14ac:dyDescent="0.2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5.75" customHeight="1" x14ac:dyDescent="0.2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5.75" customHeight="1" x14ac:dyDescent="0.2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5.75" customHeight="1" x14ac:dyDescent="0.2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5.75" customHeight="1" x14ac:dyDescent="0.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5.75" customHeight="1" x14ac:dyDescent="0.2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5.75" customHeight="1" x14ac:dyDescent="0.2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5.75" customHeight="1" x14ac:dyDescent="0.2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5.75" customHeight="1" x14ac:dyDescent="0.2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5.75" customHeight="1" x14ac:dyDescent="0.2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5.75" customHeight="1" x14ac:dyDescent="0.2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5.75" customHeight="1" x14ac:dyDescent="0.2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5.75" customHeight="1" x14ac:dyDescent="0.2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5.75" customHeight="1" x14ac:dyDescent="0.2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5.75" customHeight="1" x14ac:dyDescent="0.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5.75" customHeight="1" x14ac:dyDescent="0.2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5.75" customHeight="1" x14ac:dyDescent="0.2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5.75" customHeight="1" x14ac:dyDescent="0.2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5.75" customHeight="1" x14ac:dyDescent="0.2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5.75" customHeight="1" x14ac:dyDescent="0.2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5.75" customHeight="1" x14ac:dyDescent="0.2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5.75" customHeight="1" x14ac:dyDescent="0.2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5.75" customHeight="1" x14ac:dyDescent="0.2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5.75" customHeight="1" x14ac:dyDescent="0.2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5.75" customHeight="1" x14ac:dyDescent="0.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5.75" customHeight="1" x14ac:dyDescent="0.2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5.75" customHeight="1" x14ac:dyDescent="0.2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5.75" customHeight="1" x14ac:dyDescent="0.2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5.75" customHeight="1" x14ac:dyDescent="0.2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5.75" customHeight="1" x14ac:dyDescent="0.2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5.75" customHeight="1" x14ac:dyDescent="0.2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5.75" customHeight="1" x14ac:dyDescent="0.2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5.75" customHeight="1" x14ac:dyDescent="0.2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5.75" customHeight="1" x14ac:dyDescent="0.2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5.75" customHeight="1" x14ac:dyDescent="0.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5.75" customHeight="1" x14ac:dyDescent="0.2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5.75" customHeight="1" x14ac:dyDescent="0.2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5.75" customHeight="1" x14ac:dyDescent="0.2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5.75" customHeight="1" x14ac:dyDescent="0.2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5.75" customHeight="1" x14ac:dyDescent="0.2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5.75" customHeight="1" x14ac:dyDescent="0.2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5.75" customHeight="1" x14ac:dyDescent="0.2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5.75" customHeight="1" x14ac:dyDescent="0.2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5.75" customHeight="1" x14ac:dyDescent="0.2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5.75" customHeight="1" x14ac:dyDescent="0.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5.75" customHeight="1" x14ac:dyDescent="0.2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5.75" customHeight="1" x14ac:dyDescent="0.2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5.75" customHeight="1" x14ac:dyDescent="0.2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5.75" customHeight="1" x14ac:dyDescent="0.2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5.75" customHeight="1" x14ac:dyDescent="0.2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5.75" customHeight="1" x14ac:dyDescent="0.2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5.75" customHeight="1" x14ac:dyDescent="0.2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5.75" customHeight="1" x14ac:dyDescent="0.2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5.75" customHeight="1" x14ac:dyDescent="0.2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5.75" customHeight="1" x14ac:dyDescent="0.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5.75" customHeight="1" x14ac:dyDescent="0.2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5.75" customHeight="1" x14ac:dyDescent="0.2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5.75" customHeight="1" x14ac:dyDescent="0.2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5.75" customHeight="1" x14ac:dyDescent="0.2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5.75" customHeight="1" x14ac:dyDescent="0.2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5.75" customHeight="1" x14ac:dyDescent="0.2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5.75" customHeight="1" x14ac:dyDescent="0.2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5.75" customHeight="1" x14ac:dyDescent="0.2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5.75" customHeight="1" x14ac:dyDescent="0.2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5.75" customHeight="1" x14ac:dyDescent="0.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5.75" customHeight="1" x14ac:dyDescent="0.2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5.75" customHeight="1" x14ac:dyDescent="0.2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5.75" customHeight="1" x14ac:dyDescent="0.2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5.75" customHeight="1" x14ac:dyDescent="0.2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5.75" customHeight="1" x14ac:dyDescent="0.2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5.75" customHeight="1" x14ac:dyDescent="0.2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5.75" customHeight="1" x14ac:dyDescent="0.2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5.75" customHeight="1" x14ac:dyDescent="0.2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5.75" customHeight="1" x14ac:dyDescent="0.2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5.75" customHeight="1" x14ac:dyDescent="0.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5.75" customHeight="1" x14ac:dyDescent="0.2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5.75" customHeight="1" x14ac:dyDescent="0.2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5.75" customHeight="1" x14ac:dyDescent="0.2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5.75" customHeight="1" x14ac:dyDescent="0.2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5.75" customHeight="1" x14ac:dyDescent="0.2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5.75" customHeight="1" x14ac:dyDescent="0.2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5.75" customHeight="1" x14ac:dyDescent="0.2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5.75" customHeight="1" x14ac:dyDescent="0.2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5.75" customHeight="1" x14ac:dyDescent="0.2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5.75" customHeight="1" x14ac:dyDescent="0.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5.75" customHeight="1" x14ac:dyDescent="0.2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5.75" customHeight="1" x14ac:dyDescent="0.2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5.75" customHeight="1" x14ac:dyDescent="0.2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5.75" customHeight="1" x14ac:dyDescent="0.2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5.75" customHeight="1" x14ac:dyDescent="0.2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5.75" customHeight="1" x14ac:dyDescent="0.2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5.75" customHeight="1" x14ac:dyDescent="0.2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5.75" customHeight="1" x14ac:dyDescent="0.2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5.75" customHeight="1" x14ac:dyDescent="0.2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5.75" customHeight="1" x14ac:dyDescent="0.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5.75" customHeight="1" x14ac:dyDescent="0.2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5.75" customHeight="1" x14ac:dyDescent="0.2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5.75" customHeight="1" x14ac:dyDescent="0.2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5.75" customHeight="1" x14ac:dyDescent="0.2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5.75" customHeight="1" x14ac:dyDescent="0.2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5.75" customHeight="1" x14ac:dyDescent="0.2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5.75" customHeight="1" x14ac:dyDescent="0.2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5.75" customHeight="1" x14ac:dyDescent="0.2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mergeCells count="1">
    <mergeCell ref="A1:Z100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15"/>
  <sheetViews>
    <sheetView workbookViewId="0"/>
  </sheetViews>
  <sheetFormatPr defaultColWidth="12.5703125" defaultRowHeight="15.75" customHeight="1" x14ac:dyDescent="0.2"/>
  <sheetData>
    <row r="1" spans="1:1" x14ac:dyDescent="0.2">
      <c r="A1" s="40" t="e">
        <f>ModelSheet=INFY Historical [1]Data!A:Z</f>
        <v>#NAME?</v>
      </c>
    </row>
    <row r="2" spans="1:1" x14ac:dyDescent="0.2">
      <c r="A2" s="40" t="e">
        <f>OpenSolver_AdjNum=1</f>
        <v>#NAME?</v>
      </c>
    </row>
    <row r="3" spans="1:1" x14ac:dyDescent="0.2">
      <c r="A3" s="40" t="e">
        <f>OpenSolver_ChosenSolver=Google</f>
        <v>#NAME?</v>
      </c>
    </row>
    <row r="4" spans="1:1" x14ac:dyDescent="0.2">
      <c r="A4" s="40" t="e">
        <f>OpenSolver_FastBuild=0</f>
        <v>#NAME?</v>
      </c>
    </row>
    <row r="5" spans="1:1" x14ac:dyDescent="0.2">
      <c r="A5" s="40" t="e">
        <f>OpenSolver_LinearityCheck=1</f>
        <v>#NAME?</v>
      </c>
    </row>
    <row r="6" spans="1:1" x14ac:dyDescent="0.2">
      <c r="A6" s="40" t="e">
        <f>solver_adj=INFY Historical [1]Data!Z47:AI47</f>
        <v>#NAME?</v>
      </c>
    </row>
    <row r="7" spans="1:1" x14ac:dyDescent="0.2">
      <c r="A7" s="40" t="e">
        <f>solver_lhs1=INFY Historical [1]Data!AF49</f>
        <v>#NAME?</v>
      </c>
    </row>
    <row r="8" spans="1:1" x14ac:dyDescent="0.2">
      <c r="A8" s="40" t="e">
        <f>solver_neg=0</f>
        <v>#NAME?</v>
      </c>
    </row>
    <row r="9" spans="1:1" x14ac:dyDescent="0.2">
      <c r="A9" s="40" t="e">
        <f>solver_num=1</f>
        <v>#NAME?</v>
      </c>
    </row>
    <row r="10" spans="1:1" x14ac:dyDescent="0.2">
      <c r="A10" s="40" t="e">
        <f>solver_opt=INFY Historical [1]Data!AA51</f>
        <v>#NAME?</v>
      </c>
    </row>
    <row r="11" spans="1:1" x14ac:dyDescent="0.2">
      <c r="A11" s="40" t="e">
        <f>solver_rel1=2</f>
        <v>#NAME?</v>
      </c>
    </row>
    <row r="12" spans="1:1" x14ac:dyDescent="0.2">
      <c r="A12" s="40" t="e">
        <f>solver_rhs1=INFY Historical [1]Data!AF49</f>
        <v>#NAME?</v>
      </c>
    </row>
    <row r="13" spans="1:1" x14ac:dyDescent="0.2">
      <c r="A13" s="40" t="e">
        <f>solver_sho=1</f>
        <v>#NAME?</v>
      </c>
    </row>
    <row r="14" spans="1:1" x14ac:dyDescent="0.2">
      <c r="A14" s="40" t="e">
        <f>solver_typ=2</f>
        <v>#NAME?</v>
      </c>
    </row>
    <row r="15" spans="1:1" x14ac:dyDescent="0.2">
      <c r="A15" s="40" t="e">
        <f>solver_val=0</f>
        <v>#NAME?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E1930845D2CFF4F99B7FEB57FB0ED10" ma:contentTypeVersion="4" ma:contentTypeDescription="Create a new document." ma:contentTypeScope="" ma:versionID="937b1249cb953efc9d69a84cafd191e3">
  <xsd:schema xmlns:xsd="http://www.w3.org/2001/XMLSchema" xmlns:xs="http://www.w3.org/2001/XMLSchema" xmlns:p="http://schemas.microsoft.com/office/2006/metadata/properties" xmlns:ns3="a3ba8130-0e1d-46c3-9fa9-381f04dcaf56" targetNamespace="http://schemas.microsoft.com/office/2006/metadata/properties" ma:root="true" ma:fieldsID="167cd677c462d45e9efcc1e15f8fbfbe" ns3:_="">
    <xsd:import namespace="a3ba8130-0e1d-46c3-9fa9-381f04dcaf5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a8130-0e1d-46c3-9fa9-381f04dcaf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5B9C667-EF48-4AC6-A383-C827934DB037}">
  <ds:schemaRefs>
    <ds:schemaRef ds:uri="http://purl.org/dc/terms/"/>
    <ds:schemaRef ds:uri="http://purl.org/dc/elements/1.1/"/>
    <ds:schemaRef ds:uri="http://schemas.microsoft.com/office/2006/documentManagement/types"/>
    <ds:schemaRef ds:uri="a3ba8130-0e1d-46c3-9fa9-381f04dcaf56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E25332C1-DC0B-4664-B40A-555BC58F1C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ba8130-0e1d-46c3-9fa9-381f04dcaf5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977EC14-664C-4DAB-954D-DF9B015294C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10 assets data</vt:lpstr>
      <vt:lpstr>Calculation</vt:lpstr>
      <vt:lpstr>Scatter Plot</vt:lpstr>
      <vt:lpstr>Two points on EF</vt:lpstr>
      <vt:lpstr>__OpenSolver__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Madhurima</dc:creator>
  <cp:lastModifiedBy>Madhurima Dutta (M22MA056)</cp:lastModifiedBy>
  <dcterms:created xsi:type="dcterms:W3CDTF">2024-02-11T19:24:26Z</dcterms:created>
  <dcterms:modified xsi:type="dcterms:W3CDTF">2024-02-18T06:05:13Z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0x0101004E1930845D2CFF4F99B7FEB57FB0ED10</vt:lpwstr>
  </property>
</Properties>
</file>