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6ProjectValuations\Aetna Dual\20170221\"/>
    </mc:Choice>
  </mc:AlternateContent>
  <bookViews>
    <workbookView xWindow="240" yWindow="120" windowWidth="18060" windowHeight="7050" firstSheet="2" activeTab="2"/>
  </bookViews>
  <sheets>
    <sheet name="Document map" sheetId="1" r:id="rId1"/>
    <sheet name="Summary Year To Date" sheetId="2" r:id="rId2"/>
    <sheet name="Summary Year Over Year" sheetId="9" r:id="rId3"/>
    <sheet name="Current Week Totals By Wave" sheetId="10" r:id="rId4"/>
    <sheet name="Chart Retrieval And Coding. . ." sheetId="5" r:id="rId5"/>
    <sheet name="Retrospective Valuation 2016PY" sheetId="6" r:id="rId6"/>
    <sheet name="Retrospective Valuation 2017PY" sheetId="11" r:id="rId7"/>
    <sheet name="Blended Payment Detail 2016PY" sheetId="7" r:id="rId8"/>
    <sheet name="Blended Payment Detail 2017PY" sheetId="12" r:id="rId9"/>
    <sheet name="Filtered Audit Summary 2016PY" sheetId="8" r:id="rId10"/>
    <sheet name="Filtered Audit Summary 2017PY" sheetId="13" r:id="rId11"/>
  </sheets>
  <definedNames>
    <definedName name="_xlnm._FilterDatabase" localSheetId="7" hidden="1">'Blended Payment Detail 2016PY'!$D$11:$I$39</definedName>
    <definedName name="_xlnm._FilterDatabase" localSheetId="8" hidden="1">'Blended Payment Detail 2017PY'!$D$11:$I$39</definedName>
    <definedName name="_xlnm._FilterDatabase" localSheetId="5" hidden="1">'Retrospective Valuation 2016PY'!$D$10:$I$38</definedName>
    <definedName name="_xlnm._FilterDatabase" localSheetId="6" hidden="1">'Retrospective Valuation 2017PY'!$D$10:$I$38</definedName>
    <definedName name="_xlnm.Print_Titles" localSheetId="7">'Blended Payment Detail 2016PY'!$1:$5</definedName>
    <definedName name="_xlnm.Print_Titles" localSheetId="8">'Blended Payment Detail 2017PY'!$1:$5</definedName>
    <definedName name="_xlnm.Print_Titles" localSheetId="4">'Chart Retrieval And Coding. . .'!$1:$5</definedName>
    <definedName name="_xlnm.Print_Titles" localSheetId="3">'Current Week Totals By Wave'!$1:$5</definedName>
    <definedName name="_xlnm.Print_Titles" localSheetId="9">'Filtered Audit Summary 2016PY'!$1:$5</definedName>
    <definedName name="_xlnm.Print_Titles" localSheetId="10">'Filtered Audit Summary 2017PY'!$1:$5</definedName>
    <definedName name="_xlnm.Print_Titles" localSheetId="5">'Retrospective Valuation 2016PY'!$1:$5</definedName>
    <definedName name="_xlnm.Print_Titles" localSheetId="6">'Retrospective Valuation 2017PY'!$1:$5</definedName>
    <definedName name="_xlnm.Print_Titles" localSheetId="2">'Summary Year Over Year'!$1:$5</definedName>
    <definedName name="_xlnm.Print_Titles" localSheetId="1">'Summary Year To Date'!$1:$5</definedName>
  </definedNames>
  <calcPr calcId="171027"/>
</workbook>
</file>

<file path=xl/calcChain.xml><?xml version="1.0" encoding="utf-8"?>
<calcChain xmlns="http://schemas.openxmlformats.org/spreadsheetml/2006/main">
  <c r="P17" i="9" l="1"/>
  <c r="K15" i="9"/>
  <c r="L15" i="9"/>
  <c r="M15" i="9"/>
  <c r="P15" i="9"/>
  <c r="Q15" i="9"/>
  <c r="R15" i="9"/>
  <c r="S15" i="9"/>
  <c r="T15" i="9" s="1"/>
  <c r="Q13" i="9"/>
  <c r="O13" i="9"/>
  <c r="N13" i="9"/>
  <c r="P13" i="9" s="1"/>
  <c r="J13" i="9"/>
  <c r="L13" i="9" s="1"/>
  <c r="I13" i="9"/>
  <c r="K13" i="9" s="1"/>
  <c r="O17" i="9"/>
  <c r="Q17" i="9" s="1"/>
  <c r="N17" i="9"/>
  <c r="R17" i="9" s="1"/>
  <c r="J17" i="9"/>
  <c r="L17" i="9" s="1"/>
  <c r="I17" i="9"/>
  <c r="K17" i="9" s="1"/>
  <c r="M17" i="9" l="1"/>
  <c r="S17" i="9"/>
  <c r="T17" i="9" s="1"/>
  <c r="M13" i="9"/>
  <c r="R13" i="9"/>
  <c r="S16" i="9"/>
  <c r="T16" i="9" s="1"/>
  <c r="R16" i="9"/>
  <c r="Q16" i="9"/>
  <c r="P16" i="9"/>
  <c r="M16" i="9"/>
  <c r="L16" i="9"/>
  <c r="K16" i="9"/>
  <c r="S12" i="9" l="1"/>
  <c r="T12" i="9" s="1"/>
  <c r="R12" i="9"/>
  <c r="Q12" i="9"/>
  <c r="P12" i="9"/>
  <c r="M12" i="9"/>
  <c r="L12" i="9"/>
  <c r="K12" i="9"/>
  <c r="S11" i="9"/>
  <c r="R11" i="9"/>
  <c r="Q11" i="9"/>
  <c r="P11" i="9"/>
  <c r="M11" i="9"/>
  <c r="L11" i="9"/>
  <c r="K11" i="9"/>
  <c r="T11" i="9" l="1"/>
  <c r="S13" i="9"/>
  <c r="T13" i="9" s="1"/>
</calcChain>
</file>

<file path=xl/sharedStrings.xml><?xml version="1.0" encoding="utf-8"?>
<sst xmlns="http://schemas.openxmlformats.org/spreadsheetml/2006/main" count="335" uniqueCount="66">
  <si>
    <t>RetrospectiveValuation</t>
  </si>
  <si>
    <t>Summary Year To Date</t>
  </si>
  <si>
    <t>Summary Year Over Year</t>
  </si>
  <si>
    <t>Current Week Totals By Rec Chart</t>
  </si>
  <si>
    <t>Chart Retrieval And Coding - By Subproject</t>
  </si>
  <si>
    <t>Retrospective Valuation Detail - By Subproject</t>
  </si>
  <si>
    <t>Blended Payment Detail - By Subproject</t>
  </si>
  <si>
    <t>Filtered Audit Summary</t>
  </si>
  <si>
    <t>Aetna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</si>
  <si>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</si>
  <si>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</si>
  <si>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</si>
  <si>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</si>
  <si>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</si>
  <si>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</si>
  <si>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</si>
  <si>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</si>
  <si>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</si>
  <si>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</si>
  <si>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</si>
  <si>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</si>
  <si>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</si>
  <si>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</si>
  <si>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</si>
  <si>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2015 Retro Projects (2015 DOS / 2016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</si>
  <si>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</si>
  <si>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</si>
  <si>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</si>
  <si>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</si>
  <si>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</si>
  <si>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</si>
  <si>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</si>
  <si>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</si>
  <si>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637 - AET DUAL ON YOS 2015 / PY 2016</t>
  </si>
  <si>
    <t>2714 - AET DUAL ON PY 2016 PCP</t>
  </si>
  <si>
    <t>2715 - AET DUAL ON PY 2016 Specialists Cardiology</t>
  </si>
  <si>
    <t>2716 - AET DUAL ON PY 2016 Specialists Endocrinology</t>
  </si>
  <si>
    <t>2717 - AET DUAL ON PY 2016 Specialists Podiatry</t>
  </si>
  <si>
    <t>2718 - AET DUAL ON PY 2016 Specialists All Other</t>
  </si>
  <si>
    <t>2719 - AET DUAL ON PY 2016 Inpatient</t>
  </si>
  <si>
    <t>2720 - AET DUAL ON PY 2016 Outpatient</t>
  </si>
  <si>
    <t>3077 - AET DUAL ON PY 2016 PCP W2</t>
  </si>
  <si>
    <t>3078 - AET DUAL ON PY 2016 Specialists Cardiology W2</t>
  </si>
  <si>
    <t>3079 - AET DUAL ON PY 2016 Specialists Endocrinology W2</t>
  </si>
  <si>
    <t>3080 - AET DUAL ON PY 2016 Specialists Podiatry W2</t>
  </si>
  <si>
    <t>3081 - AET DUAL ON PY 2016 Specialists All Other W2</t>
  </si>
  <si>
    <t>3082 - AET DUAL ON PY 2016 Inpatient W2</t>
  </si>
  <si>
    <t>3083 - AET DUAL ON PY 2016 Outpatient W2</t>
  </si>
  <si>
    <t>HCC Count</t>
  </si>
  <si>
    <t>Est Rev / Charts Completed</t>
  </si>
  <si>
    <t>Filtered Audit - 2016 Aetna Missing 2nd Patient ID Review</t>
  </si>
  <si>
    <t>Filtered Audit - Aetna Duals Retro Audit</t>
  </si>
  <si>
    <t>Total</t>
  </si>
  <si>
    <t>2015 DOS/2016 Payment Year - 2014 Model (100%)</t>
  </si>
  <si>
    <t>2015 DOS/2016 Payment Year - 2014 Model (100% ESRD)</t>
  </si>
  <si>
    <t>Part C - ESRD</t>
  </si>
  <si>
    <t>Aetna Dual Plans</t>
  </si>
  <si>
    <t>2015 Retro Projects (2014 DOS / 2015 PY)</t>
  </si>
  <si>
    <t>Project Totals</t>
  </si>
  <si>
    <t>Current Week Totals By Wave</t>
  </si>
  <si>
    <t>Wave 1</t>
  </si>
  <si>
    <t>Wave 2</t>
  </si>
  <si>
    <t>2016 Retro Projects (2015 DOS / 2016 PY)</t>
  </si>
  <si>
    <t>2016 Retro Projects (2016 DOS / 2017 PY)</t>
  </si>
  <si>
    <t>2016 DOS/2017 Payment Year - 2017 Model (100%)</t>
  </si>
  <si>
    <t>2016 DOS/2017 Payment Year - 2017 Model (100% ESRD)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</si>
</sst>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m/d;@"/>
    <numFmt numFmtId="171" formatCode="0.0%"/>
  </numFmts>
  <fonts count="3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20"/>
      <color rgb="FF0F4B7D"/>
      <name val="Calibri"/>
    </font>
    <font>
      <b/>
      <sz val="18"/>
      <color rgb="FF0F4B7D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20"/>
      <color indexed="10"/>
      <name val="Calibri"/>
      <family val="2"/>
    </font>
    <font>
      <b/>
      <sz val="18"/>
      <color indexed="10"/>
      <name val="Calibri"/>
      <family val="2"/>
    </font>
    <font>
      <b/>
      <sz val="11"/>
      <color indexed="13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sz val="9"/>
      <color indexed="9"/>
      <name val="Calibri"/>
      <family val="2"/>
    </font>
    <font>
      <b/>
      <i/>
      <sz val="10"/>
      <color indexed="9"/>
      <name val="Calibri"/>
      <family val="2"/>
    </font>
    <font>
      <b/>
      <i/>
      <sz val="10"/>
      <name val="Calibri"/>
      <family val="2"/>
      <scheme val="minor"/>
    </font>
    <font>
      <sz val="11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10"/>
        <bgColor indexed="0"/>
      </patternFill>
    </fill>
  </fills>
  <borders count="25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medium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12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12"/>
      </right>
      <top style="thin">
        <color indexed="64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thin">
        <color indexed="64"/>
      </top>
      <bottom style="thin">
        <color indexed="12"/>
      </bottom>
      <diagonal/>
    </border>
  </borders>
  <cellStyleXfs count="5">
    <xf numFmtId="0" fontId="0" fillId="0" borderId="0"/>
    <xf numFmtId="9" fontId="1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" fillId="0" borderId="0"/>
  </cellStyleXfs>
  <cellXfs count="140">
    <xf numFmtId="0" fontId="2" fillId="0" borderId="0" xfId="0" applyFont="1" applyFill="1" applyBorder="1"/>
    <xf numFmtId="0" fontId="2" fillId="0" borderId="1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8" fillId="3" borderId="2" xfId="0" applyNumberFormat="1" applyFont="1" applyFill="1" applyBorder="1" applyAlignment="1">
      <alignment vertical="top" wrapText="1" readingOrder="1"/>
    </xf>
    <xf numFmtId="164" fontId="9" fillId="3" borderId="2" xfId="0" applyNumberFormat="1" applyFont="1" applyFill="1" applyBorder="1" applyAlignment="1">
      <alignment horizontal="right" vertical="top" wrapText="1" readingOrder="1"/>
    </xf>
    <xf numFmtId="165" fontId="9" fillId="3" borderId="2" xfId="0" applyNumberFormat="1" applyFont="1" applyFill="1" applyBorder="1" applyAlignment="1">
      <alignment horizontal="right" vertical="top" wrapText="1" readingOrder="1"/>
    </xf>
    <xf numFmtId="166" fontId="9" fillId="3" borderId="2" xfId="0" applyNumberFormat="1" applyFont="1" applyFill="1" applyBorder="1" applyAlignment="1">
      <alignment horizontal="right" vertical="top" wrapText="1" readingOrder="1"/>
    </xf>
    <xf numFmtId="167" fontId="9" fillId="3" borderId="2" xfId="0" applyNumberFormat="1" applyFont="1" applyFill="1" applyBorder="1" applyAlignment="1">
      <alignment horizontal="right" vertical="top" wrapText="1" readingOrder="1"/>
    </xf>
    <xf numFmtId="168" fontId="9" fillId="3" borderId="2" xfId="0" applyNumberFormat="1" applyFont="1" applyFill="1" applyBorder="1" applyAlignment="1">
      <alignment horizontal="right" vertical="top" wrapText="1" readingOrder="1"/>
    </xf>
    <xf numFmtId="0" fontId="8" fillId="4" borderId="2" xfId="0" applyNumberFormat="1" applyFont="1" applyFill="1" applyBorder="1" applyAlignment="1">
      <alignment vertical="top" wrapText="1" readingOrder="1"/>
    </xf>
    <xf numFmtId="164" fontId="9" fillId="4" borderId="2" xfId="0" applyNumberFormat="1" applyFont="1" applyFill="1" applyBorder="1" applyAlignment="1">
      <alignment horizontal="right" vertical="top" wrapText="1" readingOrder="1"/>
    </xf>
    <xf numFmtId="165" fontId="9" fillId="4" borderId="2" xfId="0" applyNumberFormat="1" applyFont="1" applyFill="1" applyBorder="1" applyAlignment="1">
      <alignment horizontal="right" vertical="top" wrapText="1" readingOrder="1"/>
    </xf>
    <xf numFmtId="167" fontId="9" fillId="4" borderId="2" xfId="0" applyNumberFormat="1" applyFont="1" applyFill="1" applyBorder="1" applyAlignment="1">
      <alignment horizontal="right" vertical="top" wrapText="1" readingOrder="1"/>
    </xf>
    <xf numFmtId="0" fontId="11" fillId="6" borderId="2" xfId="0" applyNumberFormat="1" applyFont="1" applyFill="1" applyBorder="1" applyAlignment="1">
      <alignment vertical="top" wrapText="1" readingOrder="1"/>
    </xf>
    <xf numFmtId="166" fontId="11" fillId="6" borderId="2" xfId="0" applyNumberFormat="1" applyFont="1" applyFill="1" applyBorder="1" applyAlignment="1">
      <alignment vertical="top" wrapText="1" readingOrder="1"/>
    </xf>
    <xf numFmtId="0" fontId="11" fillId="0" borderId="2" xfId="0" applyNumberFormat="1" applyFont="1" applyFill="1" applyBorder="1" applyAlignment="1">
      <alignment vertical="top" wrapText="1" readingOrder="1"/>
    </xf>
    <xf numFmtId="166" fontId="11" fillId="0" borderId="2" xfId="0" applyNumberFormat="1" applyFont="1" applyFill="1" applyBorder="1" applyAlignment="1">
      <alignment vertical="top" wrapText="1" readingOrder="1"/>
    </xf>
    <xf numFmtId="0" fontId="12" fillId="5" borderId="2" xfId="0" applyNumberFormat="1" applyFont="1" applyFill="1" applyBorder="1" applyAlignment="1">
      <alignment vertical="top" wrapText="1" readingOrder="1"/>
    </xf>
    <xf numFmtId="166" fontId="12" fillId="5" borderId="2" xfId="0" applyNumberFormat="1" applyFont="1" applyFill="1" applyBorder="1" applyAlignment="1">
      <alignment vertical="top" wrapText="1" readingOrder="1"/>
    </xf>
    <xf numFmtId="0" fontId="7" fillId="2" borderId="7" xfId="0" applyNumberFormat="1" applyFont="1" applyFill="1" applyBorder="1" applyAlignment="1">
      <alignment vertical="top" wrapText="1" readingOrder="1"/>
    </xf>
    <xf numFmtId="0" fontId="7" fillId="2" borderId="7" xfId="0" applyNumberFormat="1" applyFont="1" applyFill="1" applyBorder="1" applyAlignment="1">
      <alignment horizontal="center" wrapText="1" readingOrder="1"/>
    </xf>
    <xf numFmtId="0" fontId="7" fillId="2" borderId="5" xfId="0" applyNumberFormat="1" applyFont="1" applyFill="1" applyBorder="1" applyAlignment="1">
      <alignment vertical="top" wrapText="1" readingOrder="1"/>
    </xf>
    <xf numFmtId="0" fontId="7" fillId="2" borderId="5" xfId="0" applyNumberFormat="1" applyFont="1" applyFill="1" applyBorder="1" applyAlignment="1">
      <alignment horizontal="center" wrapText="1" readingOrder="1"/>
    </xf>
    <xf numFmtId="167" fontId="11" fillId="6" borderId="2" xfId="0" applyNumberFormat="1" applyFont="1" applyFill="1" applyBorder="1" applyAlignment="1">
      <alignment vertical="top" wrapText="1" readingOrder="1"/>
    </xf>
    <xf numFmtId="169" fontId="11" fillId="6" borderId="2" xfId="0" applyNumberFormat="1" applyFont="1" applyFill="1" applyBorder="1" applyAlignment="1">
      <alignment vertical="top" wrapText="1" readingOrder="1"/>
    </xf>
    <xf numFmtId="0" fontId="13" fillId="7" borderId="2" xfId="0" applyNumberFormat="1" applyFont="1" applyFill="1" applyBorder="1" applyAlignment="1">
      <alignment vertical="top" wrapText="1" readingOrder="1"/>
    </xf>
    <xf numFmtId="166" fontId="13" fillId="7" borderId="2" xfId="0" applyNumberFormat="1" applyFont="1" applyFill="1" applyBorder="1" applyAlignment="1">
      <alignment vertical="top" wrapText="1" readingOrder="1"/>
    </xf>
    <xf numFmtId="167" fontId="13" fillId="7" borderId="2" xfId="0" applyNumberFormat="1" applyFont="1" applyFill="1" applyBorder="1" applyAlignment="1">
      <alignment vertical="top" wrapText="1" readingOrder="1"/>
    </xf>
    <xf numFmtId="169" fontId="13" fillId="7" borderId="2" xfId="0" applyNumberFormat="1" applyFont="1" applyFill="1" applyBorder="1" applyAlignment="1">
      <alignment vertical="top" wrapText="1" readingOrder="1"/>
    </xf>
    <xf numFmtId="0" fontId="13" fillId="0" borderId="2" xfId="0" applyNumberFormat="1" applyFont="1" applyFill="1" applyBorder="1" applyAlignment="1">
      <alignment vertical="top" wrapText="1" readingOrder="1"/>
    </xf>
    <xf numFmtId="166" fontId="13" fillId="0" borderId="2" xfId="0" applyNumberFormat="1" applyFont="1" applyFill="1" applyBorder="1" applyAlignment="1">
      <alignment vertical="top" wrapText="1" readingOrder="1"/>
    </xf>
    <xf numFmtId="167" fontId="13" fillId="0" borderId="2" xfId="0" applyNumberFormat="1" applyFont="1" applyFill="1" applyBorder="1" applyAlignment="1">
      <alignment vertical="top" wrapText="1" readingOrder="1"/>
    </xf>
    <xf numFmtId="169" fontId="13" fillId="0" borderId="2" xfId="0" applyNumberFormat="1" applyFont="1" applyFill="1" applyBorder="1" applyAlignment="1">
      <alignment vertical="top" wrapText="1" readingOrder="1"/>
    </xf>
    <xf numFmtId="0" fontId="14" fillId="5" borderId="2" xfId="0" applyNumberFormat="1" applyFont="1" applyFill="1" applyBorder="1" applyAlignment="1">
      <alignment vertical="top" wrapText="1" readingOrder="1"/>
    </xf>
    <xf numFmtId="166" fontId="14" fillId="5" borderId="2" xfId="0" applyNumberFormat="1" applyFont="1" applyFill="1" applyBorder="1" applyAlignment="1">
      <alignment vertical="top" wrapText="1" readingOrder="1"/>
    </xf>
    <xf numFmtId="167" fontId="14" fillId="5" borderId="2" xfId="0" applyNumberFormat="1" applyFont="1" applyFill="1" applyBorder="1" applyAlignment="1">
      <alignment vertical="top" wrapText="1" readingOrder="1"/>
    </xf>
    <xf numFmtId="169" fontId="14" fillId="5" borderId="2" xfId="0" applyNumberFormat="1" applyFont="1" applyFill="1" applyBorder="1" applyAlignment="1">
      <alignment vertical="top" wrapText="1" readingOrder="1"/>
    </xf>
    <xf numFmtId="0" fontId="7" fillId="2" borderId="8" xfId="0" applyNumberFormat="1" applyFont="1" applyFill="1" applyBorder="1" applyAlignment="1">
      <alignment vertical="top" wrapText="1" readingOrder="1"/>
    </xf>
    <xf numFmtId="0" fontId="7" fillId="2" borderId="8" xfId="0" applyNumberFormat="1" applyFont="1" applyFill="1" applyBorder="1" applyAlignment="1">
      <alignment horizontal="center" wrapText="1" readingOrder="1"/>
    </xf>
    <xf numFmtId="0" fontId="7" fillId="2" borderId="2" xfId="0" applyNumberFormat="1" applyFont="1" applyFill="1" applyBorder="1" applyAlignment="1">
      <alignment horizontal="center" wrapText="1" readingOrder="1"/>
    </xf>
    <xf numFmtId="166" fontId="9" fillId="3" borderId="2" xfId="0" applyNumberFormat="1" applyFont="1" applyFill="1" applyBorder="1" applyAlignment="1">
      <alignment horizontal="right" vertical="top" wrapText="1" readingOrder="1"/>
    </xf>
    <xf numFmtId="168" fontId="9" fillId="3" borderId="2" xfId="0" applyNumberFormat="1" applyFont="1" applyFill="1" applyBorder="1" applyAlignment="1">
      <alignment horizontal="right" vertical="top" wrapText="1" readingOrder="1"/>
    </xf>
    <xf numFmtId="167" fontId="9" fillId="3" borderId="2" xfId="0" applyNumberFormat="1" applyFont="1" applyFill="1" applyBorder="1" applyAlignment="1">
      <alignment horizontal="right" vertical="top" wrapText="1" readingOrder="1"/>
    </xf>
    <xf numFmtId="0" fontId="10" fillId="3" borderId="2" xfId="0" applyNumberFormat="1" applyFont="1" applyFill="1" applyBorder="1" applyAlignment="1">
      <alignment horizontal="left" vertical="top" wrapText="1" readingOrder="1"/>
    </xf>
    <xf numFmtId="166" fontId="9" fillId="4" borderId="2" xfId="0" applyNumberFormat="1" applyFont="1" applyFill="1" applyBorder="1" applyAlignment="1">
      <alignment horizontal="right" vertical="top" wrapText="1" readingOrder="1"/>
    </xf>
    <xf numFmtId="168" fontId="9" fillId="4" borderId="2" xfId="0" applyNumberFormat="1" applyFont="1" applyFill="1" applyBorder="1" applyAlignment="1">
      <alignment horizontal="right" vertical="top" wrapText="1" readingOrder="1"/>
    </xf>
    <xf numFmtId="167" fontId="9" fillId="4" borderId="2" xfId="0" applyNumberFormat="1" applyFont="1" applyFill="1" applyBorder="1" applyAlignment="1">
      <alignment horizontal="right" vertical="top" wrapText="1" readingOrder="1"/>
    </xf>
    <xf numFmtId="0" fontId="10" fillId="4" borderId="2" xfId="0" applyNumberFormat="1" applyFont="1" applyFill="1" applyBorder="1" applyAlignment="1">
      <alignment horizontal="left" vertical="top" wrapText="1" readingOrder="1"/>
    </xf>
    <xf numFmtId="166" fontId="11" fillId="6" borderId="2" xfId="0" applyNumberFormat="1" applyFont="1" applyFill="1" applyBorder="1" applyAlignment="1">
      <alignment vertical="top" wrapText="1" readingOrder="1"/>
    </xf>
    <xf numFmtId="166" fontId="11" fillId="0" borderId="2" xfId="0" applyNumberFormat="1" applyFont="1" applyFill="1" applyBorder="1" applyAlignment="1">
      <alignment vertical="top" wrapText="1" readingOrder="1"/>
    </xf>
    <xf numFmtId="166" fontId="12" fillId="5" borderId="2" xfId="0" applyNumberFormat="1" applyFont="1" applyFill="1" applyBorder="1" applyAlignment="1">
      <alignment vertical="top" wrapText="1" readingOrder="1"/>
    </xf>
    <xf numFmtId="169" fontId="11" fillId="6" borderId="2" xfId="0" applyNumberFormat="1" applyFont="1" applyFill="1" applyBorder="1" applyAlignment="1">
      <alignment vertical="top" wrapText="1" readingOrder="1"/>
    </xf>
    <xf numFmtId="167" fontId="11" fillId="6" borderId="2" xfId="0" applyNumberFormat="1" applyFont="1" applyFill="1" applyBorder="1" applyAlignment="1">
      <alignment vertical="top" wrapText="1" readingOrder="1"/>
    </xf>
    <xf numFmtId="166" fontId="13" fillId="7" borderId="2" xfId="0" applyNumberFormat="1" applyFont="1" applyFill="1" applyBorder="1" applyAlignment="1">
      <alignment vertical="top" wrapText="1" readingOrder="1"/>
    </xf>
    <xf numFmtId="169" fontId="13" fillId="7" borderId="2" xfId="0" applyNumberFormat="1" applyFont="1" applyFill="1" applyBorder="1" applyAlignment="1">
      <alignment vertical="top" wrapText="1" readingOrder="1"/>
    </xf>
    <xf numFmtId="167" fontId="13" fillId="7" borderId="2" xfId="0" applyNumberFormat="1" applyFont="1" applyFill="1" applyBorder="1" applyAlignment="1">
      <alignment vertical="top" wrapText="1" readingOrder="1"/>
    </xf>
    <xf numFmtId="166" fontId="13" fillId="0" borderId="2" xfId="0" applyNumberFormat="1" applyFont="1" applyFill="1" applyBorder="1" applyAlignment="1">
      <alignment vertical="top" wrapText="1" readingOrder="1"/>
    </xf>
    <xf numFmtId="169" fontId="13" fillId="0" borderId="2" xfId="0" applyNumberFormat="1" applyFont="1" applyFill="1" applyBorder="1" applyAlignment="1">
      <alignment vertical="top" wrapText="1" readingOrder="1"/>
    </xf>
    <xf numFmtId="167" fontId="13" fillId="0" borderId="2" xfId="0" applyNumberFormat="1" applyFont="1" applyFill="1" applyBorder="1" applyAlignment="1">
      <alignment vertical="top" wrapText="1" readingOrder="1"/>
    </xf>
    <xf numFmtId="166" fontId="14" fillId="5" borderId="2" xfId="0" applyNumberFormat="1" applyFont="1" applyFill="1" applyBorder="1" applyAlignment="1">
      <alignment vertical="top" wrapText="1" readingOrder="1"/>
    </xf>
    <xf numFmtId="169" fontId="14" fillId="5" borderId="2" xfId="0" applyNumberFormat="1" applyFont="1" applyFill="1" applyBorder="1" applyAlignment="1">
      <alignment vertical="top" wrapText="1" readingOrder="1"/>
    </xf>
    <xf numFmtId="167" fontId="14" fillId="5" borderId="2" xfId="0" applyNumberFormat="1" applyFont="1" applyFill="1" applyBorder="1" applyAlignment="1">
      <alignment vertical="top" wrapText="1" readingOrder="1"/>
    </xf>
    <xf numFmtId="167" fontId="9" fillId="3" borderId="9" xfId="0" applyNumberFormat="1" applyFont="1" applyFill="1" applyBorder="1" applyAlignment="1">
      <alignment horizontal="right" vertical="top" wrapText="1" readingOrder="1"/>
    </xf>
    <xf numFmtId="168" fontId="9" fillId="3" borderId="9" xfId="0" applyNumberFormat="1" applyFont="1" applyFill="1" applyBorder="1" applyAlignment="1">
      <alignment horizontal="right" vertical="top" wrapText="1" readingOrder="1"/>
    </xf>
    <xf numFmtId="166" fontId="9" fillId="3" borderId="9" xfId="0" applyNumberFormat="1" applyFont="1" applyFill="1" applyBorder="1" applyAlignment="1">
      <alignment horizontal="right" vertical="top" wrapText="1" readingOrder="1"/>
    </xf>
    <xf numFmtId="167" fontId="9" fillId="4" borderId="9" xfId="0" applyNumberFormat="1" applyFont="1" applyFill="1" applyBorder="1" applyAlignment="1">
      <alignment horizontal="right" vertical="top" wrapText="1" readingOrder="1"/>
    </xf>
    <xf numFmtId="168" fontId="9" fillId="4" borderId="9" xfId="0" applyNumberFormat="1" applyFont="1" applyFill="1" applyBorder="1" applyAlignment="1">
      <alignment horizontal="right" vertical="top" wrapText="1" readingOrder="1"/>
    </xf>
    <xf numFmtId="166" fontId="9" fillId="4" borderId="9" xfId="0" applyNumberFormat="1" applyFont="1" applyFill="1" applyBorder="1" applyAlignment="1">
      <alignment horizontal="right" vertical="top" wrapText="1" readingOrder="1"/>
    </xf>
    <xf numFmtId="0" fontId="16" fillId="0" borderId="0" xfId="2"/>
    <xf numFmtId="0" fontId="16" fillId="0" borderId="10" xfId="2" applyBorder="1" applyAlignment="1" applyProtection="1">
      <alignment vertical="top" wrapText="1"/>
      <protection locked="0"/>
    </xf>
    <xf numFmtId="0" fontId="19" fillId="8" borderId="11" xfId="2" applyFont="1" applyFill="1" applyBorder="1" applyAlignment="1" applyProtection="1">
      <alignment horizontal="center" vertical="center" wrapText="1" readingOrder="1"/>
      <protection locked="0"/>
    </xf>
    <xf numFmtId="0" fontId="20" fillId="0" borderId="14" xfId="2" applyFont="1" applyBorder="1" applyAlignment="1" applyProtection="1">
      <alignment vertical="top" wrapText="1" readingOrder="1"/>
      <protection locked="0"/>
    </xf>
    <xf numFmtId="170" fontId="21" fillId="0" borderId="16" xfId="0" applyNumberFormat="1" applyFont="1" applyBorder="1" applyAlignment="1">
      <alignment vertical="center"/>
    </xf>
    <xf numFmtId="9" fontId="21" fillId="0" borderId="16" xfId="1" applyNumberFormat="1" applyFont="1" applyBorder="1" applyAlignment="1">
      <alignment vertical="center"/>
    </xf>
    <xf numFmtId="3" fontId="21" fillId="0" borderId="16" xfId="1" applyNumberFormat="1" applyFont="1" applyBorder="1" applyAlignment="1">
      <alignment vertical="center"/>
    </xf>
    <xf numFmtId="42" fontId="21" fillId="0" borderId="16" xfId="0" applyNumberFormat="1" applyFont="1" applyBorder="1" applyAlignment="1">
      <alignment vertical="center"/>
    </xf>
    <xf numFmtId="171" fontId="21" fillId="0" borderId="16" xfId="1" applyNumberFormat="1" applyFont="1" applyBorder="1" applyAlignment="1">
      <alignment vertical="center"/>
    </xf>
    <xf numFmtId="0" fontId="22" fillId="0" borderId="14" xfId="2" applyFont="1" applyBorder="1" applyAlignment="1" applyProtection="1">
      <alignment horizontal="left" vertical="top" wrapText="1" readingOrder="1"/>
      <protection locked="0"/>
    </xf>
    <xf numFmtId="0" fontId="20" fillId="0" borderId="11" xfId="2" applyFont="1" applyBorder="1" applyAlignment="1" applyProtection="1">
      <alignment vertical="top" wrapText="1" readingOrder="1"/>
      <protection locked="0"/>
    </xf>
    <xf numFmtId="0" fontId="16" fillId="0" borderId="0" xfId="2" applyBorder="1"/>
    <xf numFmtId="0" fontId="23" fillId="0" borderId="17" xfId="2" applyFont="1" applyBorder="1" applyAlignment="1" applyProtection="1">
      <alignment horizontal="center" vertical="top" wrapText="1" readingOrder="1"/>
      <protection locked="0"/>
    </xf>
    <xf numFmtId="0" fontId="16" fillId="0" borderId="18" xfId="2" applyBorder="1"/>
    <xf numFmtId="0" fontId="16" fillId="0" borderId="19" xfId="2" applyBorder="1"/>
    <xf numFmtId="166" fontId="23" fillId="0" borderId="17" xfId="2" applyNumberFormat="1" applyFont="1" applyBorder="1" applyAlignment="1" applyProtection="1">
      <alignment horizontal="right" vertical="top" wrapText="1" readingOrder="1"/>
      <protection locked="0"/>
    </xf>
    <xf numFmtId="167" fontId="23" fillId="0" borderId="17" xfId="2" applyNumberFormat="1" applyFont="1" applyBorder="1" applyAlignment="1" applyProtection="1">
      <alignment horizontal="right" vertical="top" wrapText="1" readingOrder="1"/>
      <protection locked="0"/>
    </xf>
    <xf numFmtId="5" fontId="23" fillId="0" borderId="17" xfId="2" applyNumberFormat="1" applyFont="1" applyBorder="1" applyAlignment="1" applyProtection="1">
      <alignment horizontal="right" vertical="top" wrapText="1" readingOrder="1"/>
      <protection locked="0"/>
    </xf>
    <xf numFmtId="5" fontId="24" fillId="0" borderId="19" xfId="2" applyNumberFormat="1" applyFont="1" applyBorder="1"/>
    <xf numFmtId="0" fontId="25" fillId="0" borderId="0" xfId="0" applyFont="1" applyFill="1" applyBorder="1"/>
    <xf numFmtId="0" fontId="25" fillId="0" borderId="1" xfId="0" applyNumberFormat="1" applyFont="1" applyFill="1" applyBorder="1" applyAlignment="1">
      <alignment vertical="top" wrapText="1"/>
    </xf>
    <xf numFmtId="0" fontId="27" fillId="2" borderId="2" xfId="0" applyNumberFormat="1" applyFont="1" applyFill="1" applyBorder="1" applyAlignment="1">
      <alignment horizontal="center" wrapText="1" readingOrder="1"/>
    </xf>
    <xf numFmtId="0" fontId="28" fillId="3" borderId="2" xfId="0" applyNumberFormat="1" applyFont="1" applyFill="1" applyBorder="1" applyAlignment="1">
      <alignment vertical="top" wrapText="1" readingOrder="1"/>
    </xf>
    <xf numFmtId="9" fontId="28" fillId="3" borderId="2" xfId="0" applyNumberFormat="1" applyFont="1" applyFill="1" applyBorder="1" applyAlignment="1">
      <alignment horizontal="right" vertical="top" wrapText="1" readingOrder="1"/>
    </xf>
    <xf numFmtId="166" fontId="28" fillId="3" borderId="2" xfId="0" applyNumberFormat="1" applyFont="1" applyFill="1" applyBorder="1" applyAlignment="1">
      <alignment horizontal="right" vertical="top" wrapText="1" readingOrder="1"/>
    </xf>
    <xf numFmtId="5" fontId="28" fillId="3" borderId="2" xfId="0" applyNumberFormat="1" applyFont="1" applyFill="1" applyBorder="1" applyAlignment="1">
      <alignment horizontal="right" vertical="top" wrapText="1" readingOrder="1"/>
    </xf>
    <xf numFmtId="168" fontId="28" fillId="3" borderId="2" xfId="0" applyNumberFormat="1" applyFont="1" applyFill="1" applyBorder="1" applyAlignment="1">
      <alignment horizontal="right" vertical="top" wrapText="1" readingOrder="1"/>
    </xf>
    <xf numFmtId="167" fontId="28" fillId="3" borderId="2" xfId="0" applyNumberFormat="1" applyFont="1" applyFill="1" applyBorder="1" applyAlignment="1">
      <alignment horizontal="right" vertical="top" wrapText="1" readingOrder="1"/>
    </xf>
    <xf numFmtId="0" fontId="29" fillId="5" borderId="2" xfId="0" applyNumberFormat="1" applyFont="1" applyFill="1" applyBorder="1" applyAlignment="1">
      <alignment vertical="top" wrapText="1" readingOrder="1"/>
    </xf>
    <xf numFmtId="9" fontId="29" fillId="5" borderId="2" xfId="0" applyNumberFormat="1" applyFont="1" applyFill="1" applyBorder="1" applyAlignment="1">
      <alignment horizontal="right" vertical="top" wrapText="1" readingOrder="1"/>
    </xf>
    <xf numFmtId="3" fontId="29" fillId="5" borderId="2" xfId="0" applyNumberFormat="1" applyFont="1" applyFill="1" applyBorder="1" applyAlignment="1">
      <alignment vertical="top" wrapText="1" readingOrder="1"/>
    </xf>
    <xf numFmtId="168" fontId="29" fillId="5" borderId="2" xfId="0" applyNumberFormat="1" applyFont="1" applyFill="1" applyBorder="1" applyAlignment="1">
      <alignment horizontal="right" vertical="top" wrapText="1" readingOrder="1"/>
    </xf>
    <xf numFmtId="167" fontId="29" fillId="5" borderId="2" xfId="0" applyNumberFormat="1" applyFont="1" applyFill="1" applyBorder="1" applyAlignment="1">
      <alignment horizontal="right" vertical="top" wrapText="1" readingOrder="1"/>
    </xf>
    <xf numFmtId="5" fontId="29" fillId="5" borderId="2" xfId="0" applyNumberFormat="1" applyFont="1" applyFill="1" applyBorder="1" applyAlignment="1">
      <alignment horizontal="right" vertical="top" wrapText="1" readingOrder="1"/>
    </xf>
    <xf numFmtId="0" fontId="2" fillId="0" borderId="0" xfId="0" applyFont="1" applyFill="1" applyBorder="1"/>
    <xf numFmtId="0" fontId="7" fillId="2" borderId="2" xfId="0" applyNumberFormat="1" applyFont="1" applyFill="1" applyBorder="1" applyAlignment="1">
      <alignment horizontal="center" wrapText="1" readingOrder="1"/>
    </xf>
    <xf numFmtId="0" fontId="16" fillId="0" borderId="0" xfId="2"/>
    <xf numFmtId="0" fontId="16" fillId="0" borderId="0" xfId="2"/>
    <xf numFmtId="7" fontId="2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2" fillId="2" borderId="5" xfId="0" applyNumberFormat="1" applyFont="1" applyFill="1" applyBorder="1" applyAlignment="1">
      <alignment vertical="top" wrapText="1"/>
    </xf>
    <xf numFmtId="0" fontId="2" fillId="2" borderId="6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2" borderId="2" xfId="0" applyNumberFormat="1" applyFont="1" applyFill="1" applyBorder="1" applyAlignment="1">
      <alignment horizontal="center" vertical="top" wrapText="1" readingOrder="1"/>
    </xf>
    <xf numFmtId="0" fontId="2" fillId="0" borderId="3" xfId="0" applyNumberFormat="1" applyFont="1" applyFill="1" applyBorder="1" applyAlignment="1">
      <alignment vertical="top" wrapText="1"/>
    </xf>
    <xf numFmtId="0" fontId="2" fillId="0" borderId="4" xfId="0" applyNumberFormat="1" applyFont="1" applyFill="1" applyBorder="1" applyAlignment="1">
      <alignment vertical="top" wrapText="1"/>
    </xf>
    <xf numFmtId="0" fontId="19" fillId="8" borderId="11" xfId="2" applyFont="1" applyFill="1" applyBorder="1" applyAlignment="1" applyProtection="1">
      <alignment horizontal="center" vertical="center" wrapText="1" readingOrder="1"/>
      <protection locked="0"/>
    </xf>
    <xf numFmtId="0" fontId="16" fillId="8" borderId="14" xfId="2" applyFill="1" applyBorder="1" applyAlignment="1" applyProtection="1">
      <alignment vertical="center" wrapText="1"/>
      <protection locked="0"/>
    </xf>
    <xf numFmtId="0" fontId="16" fillId="8" borderId="15" xfId="2" applyFill="1" applyBorder="1" applyAlignment="1" applyProtection="1">
      <alignment vertical="center" wrapText="1"/>
      <protection locked="0"/>
    </xf>
    <xf numFmtId="0" fontId="17" fillId="0" borderId="0" xfId="2" applyFont="1" applyAlignment="1" applyProtection="1">
      <alignment vertical="top" wrapText="1" readingOrder="1"/>
      <protection locked="0"/>
    </xf>
    <xf numFmtId="0" fontId="16" fillId="0" borderId="0" xfId="2"/>
    <xf numFmtId="0" fontId="18" fillId="0" borderId="0" xfId="2" applyFont="1" applyAlignment="1" applyProtection="1">
      <alignment vertical="top" wrapText="1" readingOrder="1"/>
      <protection locked="0"/>
    </xf>
    <xf numFmtId="0" fontId="16" fillId="0" borderId="12" xfId="2" applyBorder="1" applyAlignment="1" applyProtection="1">
      <alignment vertical="center" wrapText="1"/>
      <protection locked="0"/>
    </xf>
    <xf numFmtId="0" fontId="16" fillId="0" borderId="13" xfId="2" applyBorder="1" applyAlignment="1" applyProtection="1">
      <alignment vertical="center" wrapText="1"/>
      <protection locked="0"/>
    </xf>
    <xf numFmtId="0" fontId="25" fillId="0" borderId="0" xfId="0" applyFont="1" applyFill="1" applyBorder="1"/>
    <xf numFmtId="0" fontId="26" fillId="0" borderId="0" xfId="0" applyNumberFormat="1" applyFont="1" applyFill="1" applyBorder="1" applyAlignment="1">
      <alignment vertical="top" wrapText="1" readingOrder="1"/>
    </xf>
    <xf numFmtId="0" fontId="27" fillId="2" borderId="2" xfId="0" applyNumberFormat="1" applyFont="1" applyFill="1" applyBorder="1" applyAlignment="1">
      <alignment horizontal="center" wrapText="1" readingOrder="1"/>
    </xf>
    <xf numFmtId="0" fontId="25" fillId="2" borderId="5" xfId="0" applyNumberFormat="1" applyFont="1" applyFill="1" applyBorder="1" applyAlignment="1">
      <alignment vertical="top" wrapText="1"/>
    </xf>
    <xf numFmtId="0" fontId="27" fillId="2" borderId="7" xfId="0" applyNumberFormat="1" applyFont="1" applyFill="1" applyBorder="1" applyAlignment="1">
      <alignment horizontal="center" wrapText="1" readingOrder="1"/>
    </xf>
    <xf numFmtId="0" fontId="27" fillId="2" borderId="5" xfId="0" applyNumberFormat="1" applyFont="1" applyFill="1" applyBorder="1" applyAlignment="1">
      <alignment horizontal="center" wrapText="1" readingOrder="1"/>
    </xf>
    <xf numFmtId="0" fontId="27" fillId="2" borderId="2" xfId="0" applyNumberFormat="1" applyFont="1" applyFill="1" applyBorder="1" applyAlignment="1">
      <alignment horizontal="center" vertical="top" wrapText="1" readingOrder="1"/>
    </xf>
    <xf numFmtId="0" fontId="25" fillId="0" borderId="3" xfId="0" applyNumberFormat="1" applyFont="1" applyFill="1" applyBorder="1" applyAlignment="1">
      <alignment vertical="top" wrapText="1"/>
    </xf>
    <xf numFmtId="0" fontId="25" fillId="0" borderId="4" xfId="0" applyNumberFormat="1" applyFont="1" applyFill="1" applyBorder="1" applyAlignment="1">
      <alignment vertical="top" wrapText="1"/>
    </xf>
    <xf numFmtId="0" fontId="20" fillId="0" borderId="21" xfId="2" applyFont="1" applyBorder="1" applyAlignment="1" applyProtection="1">
      <alignment vertical="top" wrapText="1" readingOrder="1"/>
      <protection locked="0"/>
    </xf>
    <xf numFmtId="0" fontId="23" fillId="0" borderId="20" xfId="2" applyFont="1" applyBorder="1" applyAlignment="1" applyProtection="1">
      <alignment horizontal="center" vertical="top" wrapText="1" readingOrder="1"/>
      <protection locked="0"/>
    </xf>
    <xf numFmtId="0" fontId="22" fillId="0" borderId="23" xfId="2" applyFont="1" applyBorder="1" applyAlignment="1" applyProtection="1">
      <alignment horizontal="left" vertical="top" wrapText="1" readingOrder="1"/>
      <protection locked="0"/>
    </xf>
    <xf numFmtId="9" fontId="23" fillId="0" borderId="22" xfId="1" applyFont="1" applyBorder="1" applyAlignment="1" applyProtection="1">
      <alignment horizontal="right" vertical="top" wrapText="1" readingOrder="1"/>
      <protection locked="0"/>
    </xf>
    <xf numFmtId="0" fontId="20" fillId="0" borderId="24" xfId="2" applyFont="1" applyBorder="1" applyAlignment="1" applyProtection="1">
      <alignment vertical="top" wrapText="1" readingOrder="1"/>
      <protection locked="0"/>
    </xf>
  </cellXfs>
  <cellStyles count="5">
    <cellStyle name="Normal" xfId="0" builtinId="0"/>
    <cellStyle name="Normal 14" xfId="4"/>
    <cellStyle name="Normal 2" xfId="2"/>
    <cellStyle name="Percent" xfId="1" builtinId="5"/>
    <cellStyle name="Percent 2 2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691&amp;rs%3AParameterLanguage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707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691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691&amp;rs%3AParameterLanguag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691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707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691&amp;rs%3AParameterLanguage=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RetrospectiveValuation_Detail&amp;ClientId=19&amp;AutoProcessRunId=707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2"/>
  <sheetViews>
    <sheetView showGridLines="0" workbookViewId="0">
      <selection sqref="A1:AG1"/>
    </sheetView>
  </sheetViews>
  <sheetFormatPr defaultRowHeight="15" outlineLevelRow="1"/>
  <cols>
    <col min="1" max="16383" width="3.85546875" customWidth="1"/>
  </cols>
  <sheetData>
    <row r="1" spans="1:33" ht="12" customHeight="1">
      <c r="A1" s="109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2" customHeight="1" outlineLevel="1">
      <c r="B2" s="107" t="s">
        <v>1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</row>
    <row r="3" spans="1:33" ht="12" customHeight="1" outlineLevel="1">
      <c r="B3" s="107" t="s">
        <v>2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2" customHeight="1" outlineLevel="1">
      <c r="B4" s="107" t="s">
        <v>3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2" customHeight="1" outlineLevel="1">
      <c r="B5" s="107" t="s">
        <v>4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pans="1:33" ht="12" customHeight="1" outlineLevel="1">
      <c r="B6" s="107" t="s">
        <v>5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2" customHeight="1" outlineLevel="1">
      <c r="B7" s="107" t="s">
        <v>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2" customHeight="1" outlineLevel="1">
      <c r="B8" s="107" t="s">
        <v>7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8">
    <mergeCell ref="B6:AG6"/>
    <mergeCell ref="B7:AG7"/>
    <mergeCell ref="B8:AG8"/>
    <mergeCell ref="A1:AG1"/>
    <mergeCell ref="B2:AG2"/>
    <mergeCell ref="B3:AG3"/>
    <mergeCell ref="B4:AG4"/>
    <mergeCell ref="B5:AG5"/>
  </mergeCells>
  <hyperlinks>
    <hyperlink ref="B2" location="'Summary Year To Date'!B7" display="Summary Year To Date"/>
    <hyperlink ref="B3" location="'Summary Year Over Year'!B7" display="Summary Year Over Year"/>
    <hyperlink ref="B4" location="'Current Week Totals By Rec Char'!B7" display="Current Week Totals By Rec Chart"/>
    <hyperlink ref="B5" location="'Chart Retrieval And Coding. . .'!B7" display="Chart Retrieval And Coding - By Subproject"/>
    <hyperlink ref="B6" location="'Retrospective Valuation De. . .'!B7" display="Retrospective Valuation Detail - By Subproject"/>
    <hyperlink ref="B7" location="'Blended Payment Detail - B. . .'!B7" display="Blended Payment Detail - By Subproject"/>
    <hyperlink ref="B8" location="'Filtered Audit Summary'!C7" display="Filtered Audit Summary"/>
  </hyperlinks>
  <pageMargins left="0.7" right="0.7" top="0.75" bottom="0.75" header="0.3" footer="0.3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GridLines="0" workbookViewId="0">
      <pane ySplit="5" topLeftCell="A6" activePane="bottomLeft" state="frozen"/>
      <selection pane="bottomLeft" activeCell="F15" sqref="F15"/>
    </sheetView>
  </sheetViews>
  <sheetFormatPr defaultRowHeight="15"/>
  <cols>
    <col min="1" max="1" width="7.140625" customWidth="1"/>
    <col min="2" max="2" width="0" hidden="1" customWidth="1"/>
    <col min="3" max="3" width="2.5703125" customWidth="1"/>
    <col min="4" max="4" width="63.140625" customWidth="1"/>
    <col min="5" max="5" width="13.42578125" customWidth="1"/>
    <col min="6" max="6" width="13" customWidth="1"/>
    <col min="7" max="8" width="13.7109375" customWidth="1"/>
    <col min="9" max="9" width="10.85546875" customWidth="1"/>
    <col min="10" max="10" width="13.7109375" customWidth="1"/>
    <col min="11" max="11" width="13.5703125" customWidth="1"/>
    <col min="12" max="14" width="13.7109375" customWidth="1"/>
    <col min="15" max="15" width="8.28515625" customWidth="1"/>
  </cols>
  <sheetData>
    <row r="1" spans="1:14" ht="7.15" customHeight="1"/>
    <row r="2" spans="1:14">
      <c r="B2" s="113" t="s">
        <v>8</v>
      </c>
      <c r="C2" s="108"/>
      <c r="D2" s="108"/>
      <c r="E2" s="108"/>
      <c r="F2" s="108"/>
    </row>
    <row r="3" spans="1:14">
      <c r="B3" s="108"/>
      <c r="C3" s="108"/>
      <c r="D3" s="108"/>
      <c r="E3" s="108"/>
      <c r="F3" s="108"/>
      <c r="L3" s="108"/>
      <c r="M3" s="108"/>
      <c r="N3" s="108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1.1" customHeight="1"/>
    <row r="7" spans="1:14" ht="23.25" customHeight="1">
      <c r="C7" s="114" t="s">
        <v>7</v>
      </c>
      <c r="D7" s="108"/>
      <c r="E7" s="108"/>
      <c r="F7" s="108"/>
      <c r="G7" s="108"/>
      <c r="H7" s="108"/>
      <c r="I7" s="108"/>
    </row>
    <row r="8" spans="1:14" ht="8.25" customHeight="1"/>
    <row r="9" spans="1:14">
      <c r="D9" s="19" t="s">
        <v>25</v>
      </c>
      <c r="E9" s="20" t="s">
        <v>25</v>
      </c>
      <c r="F9" s="110" t="s">
        <v>14</v>
      </c>
      <c r="G9" s="116"/>
      <c r="H9" s="116"/>
      <c r="I9" s="116"/>
      <c r="J9" s="110" t="s">
        <v>15</v>
      </c>
      <c r="K9" s="116"/>
      <c r="L9" s="116"/>
      <c r="M9" s="117"/>
      <c r="N9" s="20" t="s">
        <v>25</v>
      </c>
    </row>
    <row r="10" spans="1:14" ht="45" customHeight="1">
      <c r="D10" s="21" t="s">
        <v>25</v>
      </c>
      <c r="E10" s="22" t="s">
        <v>13</v>
      </c>
      <c r="F10" s="39" t="s">
        <v>48</v>
      </c>
      <c r="G10" s="2" t="s">
        <v>20</v>
      </c>
      <c r="H10" s="2" t="s">
        <v>23</v>
      </c>
      <c r="I10" s="39" t="s">
        <v>21</v>
      </c>
      <c r="J10" s="2" t="s">
        <v>48</v>
      </c>
      <c r="K10" s="39" t="s">
        <v>20</v>
      </c>
      <c r="L10" s="2" t="s">
        <v>23</v>
      </c>
      <c r="M10" s="2" t="s">
        <v>21</v>
      </c>
      <c r="N10" s="22" t="s">
        <v>49</v>
      </c>
    </row>
    <row r="11" spans="1:14">
      <c r="D11" s="29" t="s">
        <v>50</v>
      </c>
      <c r="E11" s="30">
        <v>14</v>
      </c>
      <c r="F11" s="56">
        <v>1</v>
      </c>
      <c r="G11" s="31">
        <v>3270.6624000000002</v>
      </c>
      <c r="H11" s="31">
        <v>3270.6624000000002</v>
      </c>
      <c r="I11" s="57">
        <v>7.1428599999999998</v>
      </c>
      <c r="J11" s="30">
        <v>1</v>
      </c>
      <c r="K11" s="58">
        <v>292.52</v>
      </c>
      <c r="L11" s="31">
        <v>292.52</v>
      </c>
      <c r="M11" s="32">
        <v>7.1428599999999998</v>
      </c>
      <c r="N11" s="31">
        <v>254.51302999999999</v>
      </c>
    </row>
    <row r="12" spans="1:14">
      <c r="D12" s="29" t="s">
        <v>51</v>
      </c>
      <c r="E12" s="30">
        <v>235</v>
      </c>
      <c r="F12" s="56">
        <v>131</v>
      </c>
      <c r="G12" s="31">
        <v>388605.24300000002</v>
      </c>
      <c r="H12" s="31">
        <v>2966.4522000000002</v>
      </c>
      <c r="I12" s="57">
        <v>55.744680000000002</v>
      </c>
      <c r="J12" s="30">
        <v>73</v>
      </c>
      <c r="K12" s="58">
        <v>9155.2900000000009</v>
      </c>
      <c r="L12" s="31">
        <v>125.41493</v>
      </c>
      <c r="M12" s="32">
        <v>31.063829999999999</v>
      </c>
      <c r="N12" s="31">
        <v>1692.5980099999999</v>
      </c>
    </row>
  </sheetData>
  <mergeCells count="5">
    <mergeCell ref="B2:F3"/>
    <mergeCell ref="L3:N3"/>
    <mergeCell ref="C7:I7"/>
    <mergeCell ref="F9:I9"/>
    <mergeCell ref="J9:M9"/>
  </mergeCells>
  <hyperlinks>
    <hyperlink ref="B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2/8/2017 4:29:02 PM 
&amp;"-,Regular"&amp;P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showGridLines="0" workbookViewId="0">
      <pane ySplit="5" topLeftCell="A6" activePane="bottomLeft" state="frozen"/>
      <selection activeCell="D13" sqref="D13"/>
      <selection pane="bottomLeft" activeCell="D13" sqref="D13"/>
    </sheetView>
  </sheetViews>
  <sheetFormatPr defaultRowHeight="15"/>
  <cols>
    <col min="1" max="1" width="7.140625" style="102" customWidth="1"/>
    <col min="2" max="2" width="0" style="102" hidden="1" customWidth="1"/>
    <col min="3" max="3" width="2.5703125" style="102" customWidth="1"/>
    <col min="4" max="4" width="63.140625" style="102" customWidth="1"/>
    <col min="5" max="5" width="13.42578125" style="102" customWidth="1"/>
    <col min="6" max="6" width="11" style="102" customWidth="1"/>
    <col min="7" max="8" width="13.7109375" style="102" customWidth="1"/>
    <col min="9" max="9" width="12.42578125" style="102" customWidth="1"/>
    <col min="10" max="14" width="13.7109375" style="102" customWidth="1"/>
    <col min="15" max="15" width="9.140625" style="102" customWidth="1"/>
    <col min="16" max="16384" width="9.140625" style="102"/>
  </cols>
  <sheetData>
    <row r="1" spans="1:14" ht="7.15" customHeight="1"/>
    <row r="2" spans="1:14">
      <c r="B2" s="113" t="s">
        <v>8</v>
      </c>
      <c r="C2" s="108"/>
      <c r="D2" s="108"/>
      <c r="E2" s="108"/>
      <c r="F2" s="108"/>
    </row>
    <row r="3" spans="1:14">
      <c r="B3" s="108"/>
      <c r="C3" s="108"/>
      <c r="D3" s="108"/>
      <c r="E3" s="108"/>
      <c r="F3" s="108"/>
      <c r="L3" s="108"/>
      <c r="M3" s="108"/>
      <c r="N3" s="108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1.1" customHeight="1"/>
    <row r="7" spans="1:14" ht="23.25" customHeight="1">
      <c r="C7" s="114" t="s">
        <v>7</v>
      </c>
      <c r="D7" s="108"/>
      <c r="E7" s="108"/>
      <c r="F7" s="108"/>
      <c r="G7" s="108"/>
      <c r="H7" s="108"/>
      <c r="I7" s="108"/>
    </row>
    <row r="8" spans="1:14" ht="8.25" customHeight="1"/>
    <row r="9" spans="1:14">
      <c r="D9" s="19" t="s">
        <v>25</v>
      </c>
      <c r="E9" s="20" t="s">
        <v>25</v>
      </c>
      <c r="F9" s="110" t="s">
        <v>14</v>
      </c>
      <c r="G9" s="116"/>
      <c r="H9" s="116"/>
      <c r="I9" s="116"/>
      <c r="J9" s="110" t="s">
        <v>15</v>
      </c>
      <c r="K9" s="116"/>
      <c r="L9" s="116"/>
      <c r="M9" s="117"/>
      <c r="N9" s="20" t="s">
        <v>25</v>
      </c>
    </row>
    <row r="10" spans="1:14" ht="45" customHeight="1">
      <c r="D10" s="21" t="s">
        <v>25</v>
      </c>
      <c r="E10" s="22" t="s">
        <v>13</v>
      </c>
      <c r="F10" s="103" t="s">
        <v>48</v>
      </c>
      <c r="G10" s="103" t="s">
        <v>20</v>
      </c>
      <c r="H10" s="103" t="s">
        <v>23</v>
      </c>
      <c r="I10" s="103" t="s">
        <v>21</v>
      </c>
      <c r="J10" s="103" t="s">
        <v>48</v>
      </c>
      <c r="K10" s="103" t="s">
        <v>20</v>
      </c>
      <c r="L10" s="103" t="s">
        <v>23</v>
      </c>
      <c r="M10" s="103" t="s">
        <v>21</v>
      </c>
      <c r="N10" s="22" t="s">
        <v>49</v>
      </c>
    </row>
    <row r="11" spans="1:14">
      <c r="D11" s="29" t="s">
        <v>50</v>
      </c>
      <c r="E11" s="56">
        <v>14</v>
      </c>
      <c r="F11" s="56">
        <v>2</v>
      </c>
      <c r="G11" s="58">
        <v>6342.2160000000003</v>
      </c>
      <c r="H11" s="58">
        <v>3171.1080000000002</v>
      </c>
      <c r="I11" s="57">
        <v>14.28571</v>
      </c>
      <c r="J11" s="56">
        <v>2</v>
      </c>
      <c r="K11" s="58">
        <v>489.62</v>
      </c>
      <c r="L11" s="58">
        <v>244.81</v>
      </c>
      <c r="M11" s="57">
        <v>14.28571</v>
      </c>
      <c r="N11" s="58">
        <v>487.98829000000001</v>
      </c>
    </row>
    <row r="12" spans="1:14">
      <c r="D12" s="29" t="s">
        <v>51</v>
      </c>
      <c r="E12" s="56">
        <v>235</v>
      </c>
      <c r="F12" s="56">
        <v>130</v>
      </c>
      <c r="G12" s="58">
        <v>884768.82779999997</v>
      </c>
      <c r="H12" s="58">
        <v>6805.9141</v>
      </c>
      <c r="I12" s="57">
        <v>55.31915</v>
      </c>
      <c r="J12" s="56">
        <v>137</v>
      </c>
      <c r="K12" s="58">
        <v>17813.78</v>
      </c>
      <c r="L12" s="58">
        <v>130.02759</v>
      </c>
      <c r="M12" s="57">
        <v>58.297870000000003</v>
      </c>
      <c r="N12" s="58">
        <v>3840.7770500000001</v>
      </c>
    </row>
  </sheetData>
  <mergeCells count="5">
    <mergeCell ref="B2:F3"/>
    <mergeCell ref="L3:N3"/>
    <mergeCell ref="C7:I7"/>
    <mergeCell ref="F9:I9"/>
    <mergeCell ref="J9:M9"/>
  </mergeCells>
  <hyperlinks>
    <hyperlink ref="B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2/22/2017 10:28:36 AM 
&amp;"-,Regular"&amp;P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GridLines="0" workbookViewId="0">
      <pane ySplit="5" topLeftCell="A6" activePane="bottomLeft" state="frozen"/>
      <selection pane="bottomLeft" activeCell="D19" sqref="D19"/>
    </sheetView>
  </sheetViews>
  <sheetFormatPr defaultRowHeight="15"/>
  <cols>
    <col min="1" max="1" width="5.85546875" customWidth="1"/>
    <col min="2" max="2" width="1.28515625" customWidth="1"/>
    <col min="3" max="3" width="3.85546875" customWidth="1"/>
    <col min="4" max="4" width="44.5703125" customWidth="1"/>
    <col min="5" max="6" width="11.7109375" customWidth="1"/>
    <col min="7" max="7" width="13.7109375" customWidth="1"/>
    <col min="8" max="8" width="13.42578125" customWidth="1"/>
    <col min="9" max="10" width="13.7109375" customWidth="1"/>
    <col min="11" max="11" width="15" customWidth="1"/>
    <col min="12" max="12" width="13.42578125" customWidth="1"/>
    <col min="13" max="18" width="13.7109375" customWidth="1"/>
    <col min="19" max="19" width="13" customWidth="1"/>
    <col min="20" max="20" width="13.7109375" customWidth="1"/>
    <col min="21" max="21" width="30.85546875" customWidth="1"/>
  </cols>
  <sheetData>
    <row r="1" spans="1:21" ht="7.15" customHeight="1"/>
    <row r="2" spans="1:21">
      <c r="C2" s="113" t="s">
        <v>8</v>
      </c>
      <c r="D2" s="108"/>
      <c r="E2" s="108"/>
      <c r="F2" s="108"/>
      <c r="G2" s="108"/>
      <c r="H2" s="108"/>
    </row>
    <row r="3" spans="1:21">
      <c r="C3" s="108"/>
      <c r="D3" s="108"/>
      <c r="E3" s="108"/>
      <c r="F3" s="108"/>
      <c r="G3" s="108"/>
      <c r="H3" s="108"/>
      <c r="M3" s="108"/>
      <c r="N3" s="108"/>
      <c r="O3" s="108"/>
      <c r="P3" s="108"/>
      <c r="Q3" s="108"/>
      <c r="R3" s="108"/>
      <c r="S3" s="108"/>
    </row>
    <row r="4" spans="1:21" ht="10.35" customHeight="1"/>
    <row r="5" spans="1:21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4.9000000000000004" customHeight="1"/>
    <row r="7" spans="1:21" ht="23.25" customHeight="1">
      <c r="B7" s="114" t="s">
        <v>1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21" ht="6.4" customHeight="1"/>
    <row r="9" spans="1:21">
      <c r="D9" s="110" t="s">
        <v>9</v>
      </c>
      <c r="E9" s="110" t="s">
        <v>10</v>
      </c>
      <c r="F9" s="110" t="s">
        <v>11</v>
      </c>
      <c r="G9" s="110" t="s">
        <v>12</v>
      </c>
      <c r="H9" s="110" t="s">
        <v>13</v>
      </c>
      <c r="I9" s="115" t="s">
        <v>14</v>
      </c>
      <c r="J9" s="116"/>
      <c r="K9" s="116"/>
      <c r="L9" s="116"/>
      <c r="M9" s="117"/>
      <c r="N9" s="115" t="s">
        <v>15</v>
      </c>
      <c r="O9" s="116"/>
      <c r="P9" s="116"/>
      <c r="Q9" s="116"/>
      <c r="R9" s="117"/>
      <c r="S9" s="110" t="s">
        <v>16</v>
      </c>
      <c r="T9" s="110" t="s">
        <v>17</v>
      </c>
      <c r="U9" s="110" t="s">
        <v>18</v>
      </c>
    </row>
    <row r="10" spans="1:21" ht="45" customHeight="1">
      <c r="D10" s="111"/>
      <c r="E10" s="111"/>
      <c r="F10" s="111"/>
      <c r="G10" s="111"/>
      <c r="H10" s="112"/>
      <c r="I10" s="2" t="s">
        <v>19</v>
      </c>
      <c r="J10" s="2" t="s">
        <v>20</v>
      </c>
      <c r="K10" s="39" t="s">
        <v>21</v>
      </c>
      <c r="L10" s="39" t="s">
        <v>22</v>
      </c>
      <c r="M10" s="2" t="s">
        <v>23</v>
      </c>
      <c r="N10" s="2" t="s">
        <v>19</v>
      </c>
      <c r="O10" s="2" t="s">
        <v>20</v>
      </c>
      <c r="P10" s="2" t="s">
        <v>21</v>
      </c>
      <c r="Q10" s="2" t="s">
        <v>22</v>
      </c>
      <c r="R10" s="2" t="s">
        <v>23</v>
      </c>
      <c r="S10" s="112"/>
      <c r="T10" s="111"/>
      <c r="U10" s="112"/>
    </row>
    <row r="11" spans="1:21">
      <c r="D11" s="3" t="s">
        <v>24</v>
      </c>
      <c r="E11" s="4">
        <v>42766</v>
      </c>
      <c r="F11" s="4">
        <v>42780</v>
      </c>
      <c r="G11" s="40">
        <v>65.87</v>
      </c>
      <c r="H11" s="5">
        <v>24177</v>
      </c>
      <c r="I11" s="6">
        <v>4916</v>
      </c>
      <c r="J11" s="7">
        <v>14933549.6</v>
      </c>
      <c r="K11" s="41">
        <v>20.333374694958017</v>
      </c>
      <c r="L11" s="42">
        <v>617.67587376432141</v>
      </c>
      <c r="M11" s="7">
        <v>3037.7440195280715</v>
      </c>
      <c r="N11" s="6">
        <v>9463</v>
      </c>
      <c r="O11" s="7">
        <v>1415571.1099999999</v>
      </c>
      <c r="P11" s="8">
        <v>39.140505439053648</v>
      </c>
      <c r="Q11" s="7">
        <v>58.550320966207551</v>
      </c>
      <c r="R11" s="7">
        <v>149.59009933424917</v>
      </c>
      <c r="S11" s="42">
        <v>16349120.709999999</v>
      </c>
      <c r="T11" s="7">
        <v>676.22619473052896</v>
      </c>
      <c r="U11" s="43"/>
    </row>
    <row r="12" spans="1:21">
      <c r="D12" s="9"/>
      <c r="E12" s="10">
        <v>42759</v>
      </c>
      <c r="F12" s="10">
        <v>42772</v>
      </c>
      <c r="G12" s="11">
        <v>61.783456843940002</v>
      </c>
      <c r="H12" s="67">
        <v>22677</v>
      </c>
      <c r="I12" s="44">
        <v>4057</v>
      </c>
      <c r="J12" s="46">
        <v>12119929.5175</v>
      </c>
      <c r="K12" s="66">
        <v>17.890373506195701</v>
      </c>
      <c r="L12" s="65">
        <v>534.45912234863522</v>
      </c>
      <c r="M12" s="46">
        <v>2987.4117617697807</v>
      </c>
      <c r="N12" s="44">
        <v>8022</v>
      </c>
      <c r="O12" s="46">
        <v>1207611.68</v>
      </c>
      <c r="P12" s="45">
        <v>35.375049609736003</v>
      </c>
      <c r="Q12" s="46">
        <v>53.252708912113597</v>
      </c>
      <c r="R12" s="12">
        <v>150.53748192470707</v>
      </c>
      <c r="S12" s="46">
        <v>13327541.1975</v>
      </c>
      <c r="T12" s="12">
        <v>587.71180000000004</v>
      </c>
      <c r="U12" s="47"/>
    </row>
    <row r="13" spans="1:21">
      <c r="D13" s="3"/>
      <c r="E13" s="4">
        <v>42745</v>
      </c>
      <c r="F13" s="4">
        <v>42752</v>
      </c>
      <c r="G13" s="5">
        <v>49.008282476024</v>
      </c>
      <c r="H13" s="64">
        <v>17988</v>
      </c>
      <c r="I13" s="40">
        <v>3170</v>
      </c>
      <c r="J13" s="42">
        <v>9448608.5702</v>
      </c>
      <c r="K13" s="63">
        <v>17.622859684233902</v>
      </c>
      <c r="L13" s="62">
        <v>525.27288026462088</v>
      </c>
      <c r="M13" s="42">
        <v>2980.6336183596213</v>
      </c>
      <c r="N13" s="40">
        <v>6534</v>
      </c>
      <c r="O13" s="42">
        <v>963304.71</v>
      </c>
      <c r="P13" s="41">
        <v>36.324216144095999</v>
      </c>
      <c r="Q13" s="42">
        <v>53.552630086724484</v>
      </c>
      <c r="R13" s="7">
        <v>147.42955463728191</v>
      </c>
      <c r="S13" s="42">
        <v>10411913.280200001</v>
      </c>
      <c r="T13" s="7">
        <v>578.82550000000003</v>
      </c>
      <c r="U13" s="43"/>
    </row>
    <row r="14" spans="1:21">
      <c r="D14" s="9"/>
      <c r="E14" s="10">
        <v>42715</v>
      </c>
      <c r="F14" s="10">
        <v>42741</v>
      </c>
      <c r="G14" s="11">
        <v>28.366816483457001</v>
      </c>
      <c r="H14" s="67">
        <v>10477</v>
      </c>
      <c r="I14" s="44">
        <v>1798</v>
      </c>
      <c r="J14" s="46">
        <v>5358844.2689999985</v>
      </c>
      <c r="K14" s="66">
        <v>17.161401164455473</v>
      </c>
      <c r="L14" s="65">
        <v>511.48651990073478</v>
      </c>
      <c r="M14" s="46">
        <v>2980.4473131256946</v>
      </c>
      <c r="N14" s="44">
        <v>3706</v>
      </c>
      <c r="O14" s="46">
        <v>552604.33000000007</v>
      </c>
      <c r="P14" s="45">
        <v>11.700229999999999</v>
      </c>
      <c r="Q14" s="46">
        <v>52.744519423499099</v>
      </c>
      <c r="R14" s="12">
        <v>86.815129999999996</v>
      </c>
      <c r="S14" s="46">
        <v>5911448.5989999985</v>
      </c>
      <c r="T14" s="12">
        <v>564.23103932423385</v>
      </c>
      <c r="U14" s="47"/>
    </row>
  </sheetData>
  <mergeCells count="13"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  <mergeCell ref="S9:S10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2/8/2017 4:29:02 PM 
&amp;"-,Regular"&amp;P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showGridLines="0" tabSelected="1" zoomScaleNormal="100" workbookViewId="0">
      <pane ySplit="5" topLeftCell="A6" activePane="bottomLeft" state="frozenSplit"/>
      <selection pane="bottomLeft" activeCell="A6" sqref="A6"/>
    </sheetView>
  </sheetViews>
  <sheetFormatPr defaultRowHeight="12.75"/>
  <cols>
    <col min="1" max="1" width="5.42578125" style="68" customWidth="1"/>
    <col min="2" max="2" width="1.7109375" style="68" customWidth="1"/>
    <col min="3" max="3" width="3" style="68" customWidth="1"/>
    <col min="4" max="4" width="37.140625" style="68" customWidth="1"/>
    <col min="5" max="5" width="10.7109375" style="68" customWidth="1"/>
    <col min="6" max="6" width="10.85546875" style="68" customWidth="1"/>
    <col min="7" max="7" width="13.28515625" style="68" customWidth="1"/>
    <col min="8" max="8" width="14.28515625" style="68" customWidth="1"/>
    <col min="9" max="10" width="13.7109375" style="68" customWidth="1"/>
    <col min="11" max="11" width="14.7109375" style="68" customWidth="1"/>
    <col min="12" max="15" width="13.7109375" style="68" customWidth="1"/>
    <col min="16" max="16" width="13.42578125" style="68" customWidth="1"/>
    <col min="17" max="20" width="13.7109375" style="68" customWidth="1"/>
    <col min="21" max="21" width="31.42578125" style="68" customWidth="1"/>
    <col min="22" max="249" width="9.140625" style="68"/>
    <col min="250" max="250" width="5.42578125" style="68" customWidth="1"/>
    <col min="251" max="251" width="1.7109375" style="68" customWidth="1"/>
    <col min="252" max="252" width="3" style="68" customWidth="1"/>
    <col min="253" max="253" width="37.140625" style="68" customWidth="1"/>
    <col min="254" max="254" width="10.7109375" style="68" customWidth="1"/>
    <col min="255" max="255" width="10.85546875" style="68" customWidth="1"/>
    <col min="256" max="256" width="13.28515625" style="68" customWidth="1"/>
    <col min="257" max="257" width="8" style="68" customWidth="1"/>
    <col min="258" max="258" width="9.28515625" style="68" customWidth="1"/>
    <col min="259" max="260" width="13.7109375" style="68" customWidth="1"/>
    <col min="261" max="261" width="3.42578125" style="68" customWidth="1"/>
    <col min="262" max="262" width="10.140625" style="68" customWidth="1"/>
    <col min="263" max="266" width="13.7109375" style="68" customWidth="1"/>
    <col min="267" max="267" width="1.5703125" style="68" customWidth="1"/>
    <col min="268" max="268" width="12" style="68" customWidth="1"/>
    <col min="269" max="272" width="13.7109375" style="68" customWidth="1"/>
    <col min="273" max="273" width="31.42578125" style="68" customWidth="1"/>
    <col min="274" max="274" width="0" style="68" hidden="1" customWidth="1"/>
    <col min="275" max="275" width="2.7109375" style="68" customWidth="1"/>
    <col min="276" max="276" width="0.7109375" style="68" customWidth="1"/>
    <col min="277" max="505" width="9.140625" style="68"/>
    <col min="506" max="506" width="5.42578125" style="68" customWidth="1"/>
    <col min="507" max="507" width="1.7109375" style="68" customWidth="1"/>
    <col min="508" max="508" width="3" style="68" customWidth="1"/>
    <col min="509" max="509" width="37.140625" style="68" customWidth="1"/>
    <col min="510" max="510" width="10.7109375" style="68" customWidth="1"/>
    <col min="511" max="511" width="10.85546875" style="68" customWidth="1"/>
    <col min="512" max="512" width="13.28515625" style="68" customWidth="1"/>
    <col min="513" max="513" width="8" style="68" customWidth="1"/>
    <col min="514" max="514" width="9.28515625" style="68" customWidth="1"/>
    <col min="515" max="516" width="13.7109375" style="68" customWidth="1"/>
    <col min="517" max="517" width="3.42578125" style="68" customWidth="1"/>
    <col min="518" max="518" width="10.140625" style="68" customWidth="1"/>
    <col min="519" max="522" width="13.7109375" style="68" customWidth="1"/>
    <col min="523" max="523" width="1.5703125" style="68" customWidth="1"/>
    <col min="524" max="524" width="12" style="68" customWidth="1"/>
    <col min="525" max="528" width="13.7109375" style="68" customWidth="1"/>
    <col min="529" max="529" width="31.42578125" style="68" customWidth="1"/>
    <col min="530" max="530" width="0" style="68" hidden="1" customWidth="1"/>
    <col min="531" max="531" width="2.7109375" style="68" customWidth="1"/>
    <col min="532" max="532" width="0.7109375" style="68" customWidth="1"/>
    <col min="533" max="761" width="9.140625" style="68"/>
    <col min="762" max="762" width="5.42578125" style="68" customWidth="1"/>
    <col min="763" max="763" width="1.7109375" style="68" customWidth="1"/>
    <col min="764" max="764" width="3" style="68" customWidth="1"/>
    <col min="765" max="765" width="37.140625" style="68" customWidth="1"/>
    <col min="766" max="766" width="10.7109375" style="68" customWidth="1"/>
    <col min="767" max="767" width="10.85546875" style="68" customWidth="1"/>
    <col min="768" max="768" width="13.28515625" style="68" customWidth="1"/>
    <col min="769" max="769" width="8" style="68" customWidth="1"/>
    <col min="770" max="770" width="9.28515625" style="68" customWidth="1"/>
    <col min="771" max="772" width="13.7109375" style="68" customWidth="1"/>
    <col min="773" max="773" width="3.42578125" style="68" customWidth="1"/>
    <col min="774" max="774" width="10.140625" style="68" customWidth="1"/>
    <col min="775" max="778" width="13.7109375" style="68" customWidth="1"/>
    <col min="779" max="779" width="1.5703125" style="68" customWidth="1"/>
    <col min="780" max="780" width="12" style="68" customWidth="1"/>
    <col min="781" max="784" width="13.7109375" style="68" customWidth="1"/>
    <col min="785" max="785" width="31.42578125" style="68" customWidth="1"/>
    <col min="786" max="786" width="0" style="68" hidden="1" customWidth="1"/>
    <col min="787" max="787" width="2.7109375" style="68" customWidth="1"/>
    <col min="788" max="788" width="0.7109375" style="68" customWidth="1"/>
    <col min="789" max="1017" width="9.140625" style="68"/>
    <col min="1018" max="1018" width="5.42578125" style="68" customWidth="1"/>
    <col min="1019" max="1019" width="1.7109375" style="68" customWidth="1"/>
    <col min="1020" max="1020" width="3" style="68" customWidth="1"/>
    <col min="1021" max="1021" width="37.140625" style="68" customWidth="1"/>
    <col min="1022" max="1022" width="10.7109375" style="68" customWidth="1"/>
    <col min="1023" max="1023" width="10.85546875" style="68" customWidth="1"/>
    <col min="1024" max="1024" width="13.28515625" style="68" customWidth="1"/>
    <col min="1025" max="1025" width="8" style="68" customWidth="1"/>
    <col min="1026" max="1026" width="9.28515625" style="68" customWidth="1"/>
    <col min="1027" max="1028" width="13.7109375" style="68" customWidth="1"/>
    <col min="1029" max="1029" width="3.42578125" style="68" customWidth="1"/>
    <col min="1030" max="1030" width="10.140625" style="68" customWidth="1"/>
    <col min="1031" max="1034" width="13.7109375" style="68" customWidth="1"/>
    <col min="1035" max="1035" width="1.5703125" style="68" customWidth="1"/>
    <col min="1036" max="1036" width="12" style="68" customWidth="1"/>
    <col min="1037" max="1040" width="13.7109375" style="68" customWidth="1"/>
    <col min="1041" max="1041" width="31.42578125" style="68" customWidth="1"/>
    <col min="1042" max="1042" width="0" style="68" hidden="1" customWidth="1"/>
    <col min="1043" max="1043" width="2.7109375" style="68" customWidth="1"/>
    <col min="1044" max="1044" width="0.7109375" style="68" customWidth="1"/>
    <col min="1045" max="1273" width="9.140625" style="68"/>
    <col min="1274" max="1274" width="5.42578125" style="68" customWidth="1"/>
    <col min="1275" max="1275" width="1.7109375" style="68" customWidth="1"/>
    <col min="1276" max="1276" width="3" style="68" customWidth="1"/>
    <col min="1277" max="1277" width="37.140625" style="68" customWidth="1"/>
    <col min="1278" max="1278" width="10.7109375" style="68" customWidth="1"/>
    <col min="1279" max="1279" width="10.85546875" style="68" customWidth="1"/>
    <col min="1280" max="1280" width="13.28515625" style="68" customWidth="1"/>
    <col min="1281" max="1281" width="8" style="68" customWidth="1"/>
    <col min="1282" max="1282" width="9.28515625" style="68" customWidth="1"/>
    <col min="1283" max="1284" width="13.7109375" style="68" customWidth="1"/>
    <col min="1285" max="1285" width="3.42578125" style="68" customWidth="1"/>
    <col min="1286" max="1286" width="10.140625" style="68" customWidth="1"/>
    <col min="1287" max="1290" width="13.7109375" style="68" customWidth="1"/>
    <col min="1291" max="1291" width="1.5703125" style="68" customWidth="1"/>
    <col min="1292" max="1292" width="12" style="68" customWidth="1"/>
    <col min="1293" max="1296" width="13.7109375" style="68" customWidth="1"/>
    <col min="1297" max="1297" width="31.42578125" style="68" customWidth="1"/>
    <col min="1298" max="1298" width="0" style="68" hidden="1" customWidth="1"/>
    <col min="1299" max="1299" width="2.7109375" style="68" customWidth="1"/>
    <col min="1300" max="1300" width="0.7109375" style="68" customWidth="1"/>
    <col min="1301" max="1529" width="9.140625" style="68"/>
    <col min="1530" max="1530" width="5.42578125" style="68" customWidth="1"/>
    <col min="1531" max="1531" width="1.7109375" style="68" customWidth="1"/>
    <col min="1532" max="1532" width="3" style="68" customWidth="1"/>
    <col min="1533" max="1533" width="37.140625" style="68" customWidth="1"/>
    <col min="1534" max="1534" width="10.7109375" style="68" customWidth="1"/>
    <col min="1535" max="1535" width="10.85546875" style="68" customWidth="1"/>
    <col min="1536" max="1536" width="13.28515625" style="68" customWidth="1"/>
    <col min="1537" max="1537" width="8" style="68" customWidth="1"/>
    <col min="1538" max="1538" width="9.28515625" style="68" customWidth="1"/>
    <col min="1539" max="1540" width="13.7109375" style="68" customWidth="1"/>
    <col min="1541" max="1541" width="3.42578125" style="68" customWidth="1"/>
    <col min="1542" max="1542" width="10.140625" style="68" customWidth="1"/>
    <col min="1543" max="1546" width="13.7109375" style="68" customWidth="1"/>
    <col min="1547" max="1547" width="1.5703125" style="68" customWidth="1"/>
    <col min="1548" max="1548" width="12" style="68" customWidth="1"/>
    <col min="1549" max="1552" width="13.7109375" style="68" customWidth="1"/>
    <col min="1553" max="1553" width="31.42578125" style="68" customWidth="1"/>
    <col min="1554" max="1554" width="0" style="68" hidden="1" customWidth="1"/>
    <col min="1555" max="1555" width="2.7109375" style="68" customWidth="1"/>
    <col min="1556" max="1556" width="0.7109375" style="68" customWidth="1"/>
    <col min="1557" max="1785" width="9.140625" style="68"/>
    <col min="1786" max="1786" width="5.42578125" style="68" customWidth="1"/>
    <col min="1787" max="1787" width="1.7109375" style="68" customWidth="1"/>
    <col min="1788" max="1788" width="3" style="68" customWidth="1"/>
    <col min="1789" max="1789" width="37.140625" style="68" customWidth="1"/>
    <col min="1790" max="1790" width="10.7109375" style="68" customWidth="1"/>
    <col min="1791" max="1791" width="10.85546875" style="68" customWidth="1"/>
    <col min="1792" max="1792" width="13.28515625" style="68" customWidth="1"/>
    <col min="1793" max="1793" width="8" style="68" customWidth="1"/>
    <col min="1794" max="1794" width="9.28515625" style="68" customWidth="1"/>
    <col min="1795" max="1796" width="13.7109375" style="68" customWidth="1"/>
    <col min="1797" max="1797" width="3.42578125" style="68" customWidth="1"/>
    <col min="1798" max="1798" width="10.140625" style="68" customWidth="1"/>
    <col min="1799" max="1802" width="13.7109375" style="68" customWidth="1"/>
    <col min="1803" max="1803" width="1.5703125" style="68" customWidth="1"/>
    <col min="1804" max="1804" width="12" style="68" customWidth="1"/>
    <col min="1805" max="1808" width="13.7109375" style="68" customWidth="1"/>
    <col min="1809" max="1809" width="31.42578125" style="68" customWidth="1"/>
    <col min="1810" max="1810" width="0" style="68" hidden="1" customWidth="1"/>
    <col min="1811" max="1811" width="2.7109375" style="68" customWidth="1"/>
    <col min="1812" max="1812" width="0.7109375" style="68" customWidth="1"/>
    <col min="1813" max="2041" width="9.140625" style="68"/>
    <col min="2042" max="2042" width="5.42578125" style="68" customWidth="1"/>
    <col min="2043" max="2043" width="1.7109375" style="68" customWidth="1"/>
    <col min="2044" max="2044" width="3" style="68" customWidth="1"/>
    <col min="2045" max="2045" width="37.140625" style="68" customWidth="1"/>
    <col min="2046" max="2046" width="10.7109375" style="68" customWidth="1"/>
    <col min="2047" max="2047" width="10.85546875" style="68" customWidth="1"/>
    <col min="2048" max="2048" width="13.28515625" style="68" customWidth="1"/>
    <col min="2049" max="2049" width="8" style="68" customWidth="1"/>
    <col min="2050" max="2050" width="9.28515625" style="68" customWidth="1"/>
    <col min="2051" max="2052" width="13.7109375" style="68" customWidth="1"/>
    <col min="2053" max="2053" width="3.42578125" style="68" customWidth="1"/>
    <col min="2054" max="2054" width="10.140625" style="68" customWidth="1"/>
    <col min="2055" max="2058" width="13.7109375" style="68" customWidth="1"/>
    <col min="2059" max="2059" width="1.5703125" style="68" customWidth="1"/>
    <col min="2060" max="2060" width="12" style="68" customWidth="1"/>
    <col min="2061" max="2064" width="13.7109375" style="68" customWidth="1"/>
    <col min="2065" max="2065" width="31.42578125" style="68" customWidth="1"/>
    <col min="2066" max="2066" width="0" style="68" hidden="1" customWidth="1"/>
    <col min="2067" max="2067" width="2.7109375" style="68" customWidth="1"/>
    <col min="2068" max="2068" width="0.7109375" style="68" customWidth="1"/>
    <col min="2069" max="2297" width="9.140625" style="68"/>
    <col min="2298" max="2298" width="5.42578125" style="68" customWidth="1"/>
    <col min="2299" max="2299" width="1.7109375" style="68" customWidth="1"/>
    <col min="2300" max="2300" width="3" style="68" customWidth="1"/>
    <col min="2301" max="2301" width="37.140625" style="68" customWidth="1"/>
    <col min="2302" max="2302" width="10.7109375" style="68" customWidth="1"/>
    <col min="2303" max="2303" width="10.85546875" style="68" customWidth="1"/>
    <col min="2304" max="2304" width="13.28515625" style="68" customWidth="1"/>
    <col min="2305" max="2305" width="8" style="68" customWidth="1"/>
    <col min="2306" max="2306" width="9.28515625" style="68" customWidth="1"/>
    <col min="2307" max="2308" width="13.7109375" style="68" customWidth="1"/>
    <col min="2309" max="2309" width="3.42578125" style="68" customWidth="1"/>
    <col min="2310" max="2310" width="10.140625" style="68" customWidth="1"/>
    <col min="2311" max="2314" width="13.7109375" style="68" customWidth="1"/>
    <col min="2315" max="2315" width="1.5703125" style="68" customWidth="1"/>
    <col min="2316" max="2316" width="12" style="68" customWidth="1"/>
    <col min="2317" max="2320" width="13.7109375" style="68" customWidth="1"/>
    <col min="2321" max="2321" width="31.42578125" style="68" customWidth="1"/>
    <col min="2322" max="2322" width="0" style="68" hidden="1" customWidth="1"/>
    <col min="2323" max="2323" width="2.7109375" style="68" customWidth="1"/>
    <col min="2324" max="2324" width="0.7109375" style="68" customWidth="1"/>
    <col min="2325" max="2553" width="9.140625" style="68"/>
    <col min="2554" max="2554" width="5.42578125" style="68" customWidth="1"/>
    <col min="2555" max="2555" width="1.7109375" style="68" customWidth="1"/>
    <col min="2556" max="2556" width="3" style="68" customWidth="1"/>
    <col min="2557" max="2557" width="37.140625" style="68" customWidth="1"/>
    <col min="2558" max="2558" width="10.7109375" style="68" customWidth="1"/>
    <col min="2559" max="2559" width="10.85546875" style="68" customWidth="1"/>
    <col min="2560" max="2560" width="13.28515625" style="68" customWidth="1"/>
    <col min="2561" max="2561" width="8" style="68" customWidth="1"/>
    <col min="2562" max="2562" width="9.28515625" style="68" customWidth="1"/>
    <col min="2563" max="2564" width="13.7109375" style="68" customWidth="1"/>
    <col min="2565" max="2565" width="3.42578125" style="68" customWidth="1"/>
    <col min="2566" max="2566" width="10.140625" style="68" customWidth="1"/>
    <col min="2567" max="2570" width="13.7109375" style="68" customWidth="1"/>
    <col min="2571" max="2571" width="1.5703125" style="68" customWidth="1"/>
    <col min="2572" max="2572" width="12" style="68" customWidth="1"/>
    <col min="2573" max="2576" width="13.7109375" style="68" customWidth="1"/>
    <col min="2577" max="2577" width="31.42578125" style="68" customWidth="1"/>
    <col min="2578" max="2578" width="0" style="68" hidden="1" customWidth="1"/>
    <col min="2579" max="2579" width="2.7109375" style="68" customWidth="1"/>
    <col min="2580" max="2580" width="0.7109375" style="68" customWidth="1"/>
    <col min="2581" max="2809" width="9.140625" style="68"/>
    <col min="2810" max="2810" width="5.42578125" style="68" customWidth="1"/>
    <col min="2811" max="2811" width="1.7109375" style="68" customWidth="1"/>
    <col min="2812" max="2812" width="3" style="68" customWidth="1"/>
    <col min="2813" max="2813" width="37.140625" style="68" customWidth="1"/>
    <col min="2814" max="2814" width="10.7109375" style="68" customWidth="1"/>
    <col min="2815" max="2815" width="10.85546875" style="68" customWidth="1"/>
    <col min="2816" max="2816" width="13.28515625" style="68" customWidth="1"/>
    <col min="2817" max="2817" width="8" style="68" customWidth="1"/>
    <col min="2818" max="2818" width="9.28515625" style="68" customWidth="1"/>
    <col min="2819" max="2820" width="13.7109375" style="68" customWidth="1"/>
    <col min="2821" max="2821" width="3.42578125" style="68" customWidth="1"/>
    <col min="2822" max="2822" width="10.140625" style="68" customWidth="1"/>
    <col min="2823" max="2826" width="13.7109375" style="68" customWidth="1"/>
    <col min="2827" max="2827" width="1.5703125" style="68" customWidth="1"/>
    <col min="2828" max="2828" width="12" style="68" customWidth="1"/>
    <col min="2829" max="2832" width="13.7109375" style="68" customWidth="1"/>
    <col min="2833" max="2833" width="31.42578125" style="68" customWidth="1"/>
    <col min="2834" max="2834" width="0" style="68" hidden="1" customWidth="1"/>
    <col min="2835" max="2835" width="2.7109375" style="68" customWidth="1"/>
    <col min="2836" max="2836" width="0.7109375" style="68" customWidth="1"/>
    <col min="2837" max="3065" width="9.140625" style="68"/>
    <col min="3066" max="3066" width="5.42578125" style="68" customWidth="1"/>
    <col min="3067" max="3067" width="1.7109375" style="68" customWidth="1"/>
    <col min="3068" max="3068" width="3" style="68" customWidth="1"/>
    <col min="3069" max="3069" width="37.140625" style="68" customWidth="1"/>
    <col min="3070" max="3070" width="10.7109375" style="68" customWidth="1"/>
    <col min="3071" max="3071" width="10.85546875" style="68" customWidth="1"/>
    <col min="3072" max="3072" width="13.28515625" style="68" customWidth="1"/>
    <col min="3073" max="3073" width="8" style="68" customWidth="1"/>
    <col min="3074" max="3074" width="9.28515625" style="68" customWidth="1"/>
    <col min="3075" max="3076" width="13.7109375" style="68" customWidth="1"/>
    <col min="3077" max="3077" width="3.42578125" style="68" customWidth="1"/>
    <col min="3078" max="3078" width="10.140625" style="68" customWidth="1"/>
    <col min="3079" max="3082" width="13.7109375" style="68" customWidth="1"/>
    <col min="3083" max="3083" width="1.5703125" style="68" customWidth="1"/>
    <col min="3084" max="3084" width="12" style="68" customWidth="1"/>
    <col min="3085" max="3088" width="13.7109375" style="68" customWidth="1"/>
    <col min="3089" max="3089" width="31.42578125" style="68" customWidth="1"/>
    <col min="3090" max="3090" width="0" style="68" hidden="1" customWidth="1"/>
    <col min="3091" max="3091" width="2.7109375" style="68" customWidth="1"/>
    <col min="3092" max="3092" width="0.7109375" style="68" customWidth="1"/>
    <col min="3093" max="3321" width="9.140625" style="68"/>
    <col min="3322" max="3322" width="5.42578125" style="68" customWidth="1"/>
    <col min="3323" max="3323" width="1.7109375" style="68" customWidth="1"/>
    <col min="3324" max="3324" width="3" style="68" customWidth="1"/>
    <col min="3325" max="3325" width="37.140625" style="68" customWidth="1"/>
    <col min="3326" max="3326" width="10.7109375" style="68" customWidth="1"/>
    <col min="3327" max="3327" width="10.85546875" style="68" customWidth="1"/>
    <col min="3328" max="3328" width="13.28515625" style="68" customWidth="1"/>
    <col min="3329" max="3329" width="8" style="68" customWidth="1"/>
    <col min="3330" max="3330" width="9.28515625" style="68" customWidth="1"/>
    <col min="3331" max="3332" width="13.7109375" style="68" customWidth="1"/>
    <col min="3333" max="3333" width="3.42578125" style="68" customWidth="1"/>
    <col min="3334" max="3334" width="10.140625" style="68" customWidth="1"/>
    <col min="3335" max="3338" width="13.7109375" style="68" customWidth="1"/>
    <col min="3339" max="3339" width="1.5703125" style="68" customWidth="1"/>
    <col min="3340" max="3340" width="12" style="68" customWidth="1"/>
    <col min="3341" max="3344" width="13.7109375" style="68" customWidth="1"/>
    <col min="3345" max="3345" width="31.42578125" style="68" customWidth="1"/>
    <col min="3346" max="3346" width="0" style="68" hidden="1" customWidth="1"/>
    <col min="3347" max="3347" width="2.7109375" style="68" customWidth="1"/>
    <col min="3348" max="3348" width="0.7109375" style="68" customWidth="1"/>
    <col min="3349" max="3577" width="9.140625" style="68"/>
    <col min="3578" max="3578" width="5.42578125" style="68" customWidth="1"/>
    <col min="3579" max="3579" width="1.7109375" style="68" customWidth="1"/>
    <col min="3580" max="3580" width="3" style="68" customWidth="1"/>
    <col min="3581" max="3581" width="37.140625" style="68" customWidth="1"/>
    <col min="3582" max="3582" width="10.7109375" style="68" customWidth="1"/>
    <col min="3583" max="3583" width="10.85546875" style="68" customWidth="1"/>
    <col min="3584" max="3584" width="13.28515625" style="68" customWidth="1"/>
    <col min="3585" max="3585" width="8" style="68" customWidth="1"/>
    <col min="3586" max="3586" width="9.28515625" style="68" customWidth="1"/>
    <col min="3587" max="3588" width="13.7109375" style="68" customWidth="1"/>
    <col min="3589" max="3589" width="3.42578125" style="68" customWidth="1"/>
    <col min="3590" max="3590" width="10.140625" style="68" customWidth="1"/>
    <col min="3591" max="3594" width="13.7109375" style="68" customWidth="1"/>
    <col min="3595" max="3595" width="1.5703125" style="68" customWidth="1"/>
    <col min="3596" max="3596" width="12" style="68" customWidth="1"/>
    <col min="3597" max="3600" width="13.7109375" style="68" customWidth="1"/>
    <col min="3601" max="3601" width="31.42578125" style="68" customWidth="1"/>
    <col min="3602" max="3602" width="0" style="68" hidden="1" customWidth="1"/>
    <col min="3603" max="3603" width="2.7109375" style="68" customWidth="1"/>
    <col min="3604" max="3604" width="0.7109375" style="68" customWidth="1"/>
    <col min="3605" max="3833" width="9.140625" style="68"/>
    <col min="3834" max="3834" width="5.42578125" style="68" customWidth="1"/>
    <col min="3835" max="3835" width="1.7109375" style="68" customWidth="1"/>
    <col min="3836" max="3836" width="3" style="68" customWidth="1"/>
    <col min="3837" max="3837" width="37.140625" style="68" customWidth="1"/>
    <col min="3838" max="3838" width="10.7109375" style="68" customWidth="1"/>
    <col min="3839" max="3839" width="10.85546875" style="68" customWidth="1"/>
    <col min="3840" max="3840" width="13.28515625" style="68" customWidth="1"/>
    <col min="3841" max="3841" width="8" style="68" customWidth="1"/>
    <col min="3842" max="3842" width="9.28515625" style="68" customWidth="1"/>
    <col min="3843" max="3844" width="13.7109375" style="68" customWidth="1"/>
    <col min="3845" max="3845" width="3.42578125" style="68" customWidth="1"/>
    <col min="3846" max="3846" width="10.140625" style="68" customWidth="1"/>
    <col min="3847" max="3850" width="13.7109375" style="68" customWidth="1"/>
    <col min="3851" max="3851" width="1.5703125" style="68" customWidth="1"/>
    <col min="3852" max="3852" width="12" style="68" customWidth="1"/>
    <col min="3853" max="3856" width="13.7109375" style="68" customWidth="1"/>
    <col min="3857" max="3857" width="31.42578125" style="68" customWidth="1"/>
    <col min="3858" max="3858" width="0" style="68" hidden="1" customWidth="1"/>
    <col min="3859" max="3859" width="2.7109375" style="68" customWidth="1"/>
    <col min="3860" max="3860" width="0.7109375" style="68" customWidth="1"/>
    <col min="3861" max="4089" width="9.140625" style="68"/>
    <col min="4090" max="4090" width="5.42578125" style="68" customWidth="1"/>
    <col min="4091" max="4091" width="1.7109375" style="68" customWidth="1"/>
    <col min="4092" max="4092" width="3" style="68" customWidth="1"/>
    <col min="4093" max="4093" width="37.140625" style="68" customWidth="1"/>
    <col min="4094" max="4094" width="10.7109375" style="68" customWidth="1"/>
    <col min="4095" max="4095" width="10.85546875" style="68" customWidth="1"/>
    <col min="4096" max="4096" width="13.28515625" style="68" customWidth="1"/>
    <col min="4097" max="4097" width="8" style="68" customWidth="1"/>
    <col min="4098" max="4098" width="9.28515625" style="68" customWidth="1"/>
    <col min="4099" max="4100" width="13.7109375" style="68" customWidth="1"/>
    <col min="4101" max="4101" width="3.42578125" style="68" customWidth="1"/>
    <col min="4102" max="4102" width="10.140625" style="68" customWidth="1"/>
    <col min="4103" max="4106" width="13.7109375" style="68" customWidth="1"/>
    <col min="4107" max="4107" width="1.5703125" style="68" customWidth="1"/>
    <col min="4108" max="4108" width="12" style="68" customWidth="1"/>
    <col min="4109" max="4112" width="13.7109375" style="68" customWidth="1"/>
    <col min="4113" max="4113" width="31.42578125" style="68" customWidth="1"/>
    <col min="4114" max="4114" width="0" style="68" hidden="1" customWidth="1"/>
    <col min="4115" max="4115" width="2.7109375" style="68" customWidth="1"/>
    <col min="4116" max="4116" width="0.7109375" style="68" customWidth="1"/>
    <col min="4117" max="4345" width="9.140625" style="68"/>
    <col min="4346" max="4346" width="5.42578125" style="68" customWidth="1"/>
    <col min="4347" max="4347" width="1.7109375" style="68" customWidth="1"/>
    <col min="4348" max="4348" width="3" style="68" customWidth="1"/>
    <col min="4349" max="4349" width="37.140625" style="68" customWidth="1"/>
    <col min="4350" max="4350" width="10.7109375" style="68" customWidth="1"/>
    <col min="4351" max="4351" width="10.85546875" style="68" customWidth="1"/>
    <col min="4352" max="4352" width="13.28515625" style="68" customWidth="1"/>
    <col min="4353" max="4353" width="8" style="68" customWidth="1"/>
    <col min="4354" max="4354" width="9.28515625" style="68" customWidth="1"/>
    <col min="4355" max="4356" width="13.7109375" style="68" customWidth="1"/>
    <col min="4357" max="4357" width="3.42578125" style="68" customWidth="1"/>
    <col min="4358" max="4358" width="10.140625" style="68" customWidth="1"/>
    <col min="4359" max="4362" width="13.7109375" style="68" customWidth="1"/>
    <col min="4363" max="4363" width="1.5703125" style="68" customWidth="1"/>
    <col min="4364" max="4364" width="12" style="68" customWidth="1"/>
    <col min="4365" max="4368" width="13.7109375" style="68" customWidth="1"/>
    <col min="4369" max="4369" width="31.42578125" style="68" customWidth="1"/>
    <col min="4370" max="4370" width="0" style="68" hidden="1" customWidth="1"/>
    <col min="4371" max="4371" width="2.7109375" style="68" customWidth="1"/>
    <col min="4372" max="4372" width="0.7109375" style="68" customWidth="1"/>
    <col min="4373" max="4601" width="9.140625" style="68"/>
    <col min="4602" max="4602" width="5.42578125" style="68" customWidth="1"/>
    <col min="4603" max="4603" width="1.7109375" style="68" customWidth="1"/>
    <col min="4604" max="4604" width="3" style="68" customWidth="1"/>
    <col min="4605" max="4605" width="37.140625" style="68" customWidth="1"/>
    <col min="4606" max="4606" width="10.7109375" style="68" customWidth="1"/>
    <col min="4607" max="4607" width="10.85546875" style="68" customWidth="1"/>
    <col min="4608" max="4608" width="13.28515625" style="68" customWidth="1"/>
    <col min="4609" max="4609" width="8" style="68" customWidth="1"/>
    <col min="4610" max="4610" width="9.28515625" style="68" customWidth="1"/>
    <col min="4611" max="4612" width="13.7109375" style="68" customWidth="1"/>
    <col min="4613" max="4613" width="3.42578125" style="68" customWidth="1"/>
    <col min="4614" max="4614" width="10.140625" style="68" customWidth="1"/>
    <col min="4615" max="4618" width="13.7109375" style="68" customWidth="1"/>
    <col min="4619" max="4619" width="1.5703125" style="68" customWidth="1"/>
    <col min="4620" max="4620" width="12" style="68" customWidth="1"/>
    <col min="4621" max="4624" width="13.7109375" style="68" customWidth="1"/>
    <col min="4625" max="4625" width="31.42578125" style="68" customWidth="1"/>
    <col min="4626" max="4626" width="0" style="68" hidden="1" customWidth="1"/>
    <col min="4627" max="4627" width="2.7109375" style="68" customWidth="1"/>
    <col min="4628" max="4628" width="0.7109375" style="68" customWidth="1"/>
    <col min="4629" max="4857" width="9.140625" style="68"/>
    <col min="4858" max="4858" width="5.42578125" style="68" customWidth="1"/>
    <col min="4859" max="4859" width="1.7109375" style="68" customWidth="1"/>
    <col min="4860" max="4860" width="3" style="68" customWidth="1"/>
    <col min="4861" max="4861" width="37.140625" style="68" customWidth="1"/>
    <col min="4862" max="4862" width="10.7109375" style="68" customWidth="1"/>
    <col min="4863" max="4863" width="10.85546875" style="68" customWidth="1"/>
    <col min="4864" max="4864" width="13.28515625" style="68" customWidth="1"/>
    <col min="4865" max="4865" width="8" style="68" customWidth="1"/>
    <col min="4866" max="4866" width="9.28515625" style="68" customWidth="1"/>
    <col min="4867" max="4868" width="13.7109375" style="68" customWidth="1"/>
    <col min="4869" max="4869" width="3.42578125" style="68" customWidth="1"/>
    <col min="4870" max="4870" width="10.140625" style="68" customWidth="1"/>
    <col min="4871" max="4874" width="13.7109375" style="68" customWidth="1"/>
    <col min="4875" max="4875" width="1.5703125" style="68" customWidth="1"/>
    <col min="4876" max="4876" width="12" style="68" customWidth="1"/>
    <col min="4877" max="4880" width="13.7109375" style="68" customWidth="1"/>
    <col min="4881" max="4881" width="31.42578125" style="68" customWidth="1"/>
    <col min="4882" max="4882" width="0" style="68" hidden="1" customWidth="1"/>
    <col min="4883" max="4883" width="2.7109375" style="68" customWidth="1"/>
    <col min="4884" max="4884" width="0.7109375" style="68" customWidth="1"/>
    <col min="4885" max="5113" width="9.140625" style="68"/>
    <col min="5114" max="5114" width="5.42578125" style="68" customWidth="1"/>
    <col min="5115" max="5115" width="1.7109375" style="68" customWidth="1"/>
    <col min="5116" max="5116" width="3" style="68" customWidth="1"/>
    <col min="5117" max="5117" width="37.140625" style="68" customWidth="1"/>
    <col min="5118" max="5118" width="10.7109375" style="68" customWidth="1"/>
    <col min="5119" max="5119" width="10.85546875" style="68" customWidth="1"/>
    <col min="5120" max="5120" width="13.28515625" style="68" customWidth="1"/>
    <col min="5121" max="5121" width="8" style="68" customWidth="1"/>
    <col min="5122" max="5122" width="9.28515625" style="68" customWidth="1"/>
    <col min="5123" max="5124" width="13.7109375" style="68" customWidth="1"/>
    <col min="5125" max="5125" width="3.42578125" style="68" customWidth="1"/>
    <col min="5126" max="5126" width="10.140625" style="68" customWidth="1"/>
    <col min="5127" max="5130" width="13.7109375" style="68" customWidth="1"/>
    <col min="5131" max="5131" width="1.5703125" style="68" customWidth="1"/>
    <col min="5132" max="5132" width="12" style="68" customWidth="1"/>
    <col min="5133" max="5136" width="13.7109375" style="68" customWidth="1"/>
    <col min="5137" max="5137" width="31.42578125" style="68" customWidth="1"/>
    <col min="5138" max="5138" width="0" style="68" hidden="1" customWidth="1"/>
    <col min="5139" max="5139" width="2.7109375" style="68" customWidth="1"/>
    <col min="5140" max="5140" width="0.7109375" style="68" customWidth="1"/>
    <col min="5141" max="5369" width="9.140625" style="68"/>
    <col min="5370" max="5370" width="5.42578125" style="68" customWidth="1"/>
    <col min="5371" max="5371" width="1.7109375" style="68" customWidth="1"/>
    <col min="5372" max="5372" width="3" style="68" customWidth="1"/>
    <col min="5373" max="5373" width="37.140625" style="68" customWidth="1"/>
    <col min="5374" max="5374" width="10.7109375" style="68" customWidth="1"/>
    <col min="5375" max="5375" width="10.85546875" style="68" customWidth="1"/>
    <col min="5376" max="5376" width="13.28515625" style="68" customWidth="1"/>
    <col min="5377" max="5377" width="8" style="68" customWidth="1"/>
    <col min="5378" max="5378" width="9.28515625" style="68" customWidth="1"/>
    <col min="5379" max="5380" width="13.7109375" style="68" customWidth="1"/>
    <col min="5381" max="5381" width="3.42578125" style="68" customWidth="1"/>
    <col min="5382" max="5382" width="10.140625" style="68" customWidth="1"/>
    <col min="5383" max="5386" width="13.7109375" style="68" customWidth="1"/>
    <col min="5387" max="5387" width="1.5703125" style="68" customWidth="1"/>
    <col min="5388" max="5388" width="12" style="68" customWidth="1"/>
    <col min="5389" max="5392" width="13.7109375" style="68" customWidth="1"/>
    <col min="5393" max="5393" width="31.42578125" style="68" customWidth="1"/>
    <col min="5394" max="5394" width="0" style="68" hidden="1" customWidth="1"/>
    <col min="5395" max="5395" width="2.7109375" style="68" customWidth="1"/>
    <col min="5396" max="5396" width="0.7109375" style="68" customWidth="1"/>
    <col min="5397" max="5625" width="9.140625" style="68"/>
    <col min="5626" max="5626" width="5.42578125" style="68" customWidth="1"/>
    <col min="5627" max="5627" width="1.7109375" style="68" customWidth="1"/>
    <col min="5628" max="5628" width="3" style="68" customWidth="1"/>
    <col min="5629" max="5629" width="37.140625" style="68" customWidth="1"/>
    <col min="5630" max="5630" width="10.7109375" style="68" customWidth="1"/>
    <col min="5631" max="5631" width="10.85546875" style="68" customWidth="1"/>
    <col min="5632" max="5632" width="13.28515625" style="68" customWidth="1"/>
    <col min="5633" max="5633" width="8" style="68" customWidth="1"/>
    <col min="5634" max="5634" width="9.28515625" style="68" customWidth="1"/>
    <col min="5635" max="5636" width="13.7109375" style="68" customWidth="1"/>
    <col min="5637" max="5637" width="3.42578125" style="68" customWidth="1"/>
    <col min="5638" max="5638" width="10.140625" style="68" customWidth="1"/>
    <col min="5639" max="5642" width="13.7109375" style="68" customWidth="1"/>
    <col min="5643" max="5643" width="1.5703125" style="68" customWidth="1"/>
    <col min="5644" max="5644" width="12" style="68" customWidth="1"/>
    <col min="5645" max="5648" width="13.7109375" style="68" customWidth="1"/>
    <col min="5649" max="5649" width="31.42578125" style="68" customWidth="1"/>
    <col min="5650" max="5650" width="0" style="68" hidden="1" customWidth="1"/>
    <col min="5651" max="5651" width="2.7109375" style="68" customWidth="1"/>
    <col min="5652" max="5652" width="0.7109375" style="68" customWidth="1"/>
    <col min="5653" max="5881" width="9.140625" style="68"/>
    <col min="5882" max="5882" width="5.42578125" style="68" customWidth="1"/>
    <col min="5883" max="5883" width="1.7109375" style="68" customWidth="1"/>
    <col min="5884" max="5884" width="3" style="68" customWidth="1"/>
    <col min="5885" max="5885" width="37.140625" style="68" customWidth="1"/>
    <col min="5886" max="5886" width="10.7109375" style="68" customWidth="1"/>
    <col min="5887" max="5887" width="10.85546875" style="68" customWidth="1"/>
    <col min="5888" max="5888" width="13.28515625" style="68" customWidth="1"/>
    <col min="5889" max="5889" width="8" style="68" customWidth="1"/>
    <col min="5890" max="5890" width="9.28515625" style="68" customWidth="1"/>
    <col min="5891" max="5892" width="13.7109375" style="68" customWidth="1"/>
    <col min="5893" max="5893" width="3.42578125" style="68" customWidth="1"/>
    <col min="5894" max="5894" width="10.140625" style="68" customWidth="1"/>
    <col min="5895" max="5898" width="13.7109375" style="68" customWidth="1"/>
    <col min="5899" max="5899" width="1.5703125" style="68" customWidth="1"/>
    <col min="5900" max="5900" width="12" style="68" customWidth="1"/>
    <col min="5901" max="5904" width="13.7109375" style="68" customWidth="1"/>
    <col min="5905" max="5905" width="31.42578125" style="68" customWidth="1"/>
    <col min="5906" max="5906" width="0" style="68" hidden="1" customWidth="1"/>
    <col min="5907" max="5907" width="2.7109375" style="68" customWidth="1"/>
    <col min="5908" max="5908" width="0.7109375" style="68" customWidth="1"/>
    <col min="5909" max="6137" width="9.140625" style="68"/>
    <col min="6138" max="6138" width="5.42578125" style="68" customWidth="1"/>
    <col min="6139" max="6139" width="1.7109375" style="68" customWidth="1"/>
    <col min="6140" max="6140" width="3" style="68" customWidth="1"/>
    <col min="6141" max="6141" width="37.140625" style="68" customWidth="1"/>
    <col min="6142" max="6142" width="10.7109375" style="68" customWidth="1"/>
    <col min="6143" max="6143" width="10.85546875" style="68" customWidth="1"/>
    <col min="6144" max="6144" width="13.28515625" style="68" customWidth="1"/>
    <col min="6145" max="6145" width="8" style="68" customWidth="1"/>
    <col min="6146" max="6146" width="9.28515625" style="68" customWidth="1"/>
    <col min="6147" max="6148" width="13.7109375" style="68" customWidth="1"/>
    <col min="6149" max="6149" width="3.42578125" style="68" customWidth="1"/>
    <col min="6150" max="6150" width="10.140625" style="68" customWidth="1"/>
    <col min="6151" max="6154" width="13.7109375" style="68" customWidth="1"/>
    <col min="6155" max="6155" width="1.5703125" style="68" customWidth="1"/>
    <col min="6156" max="6156" width="12" style="68" customWidth="1"/>
    <col min="6157" max="6160" width="13.7109375" style="68" customWidth="1"/>
    <col min="6161" max="6161" width="31.42578125" style="68" customWidth="1"/>
    <col min="6162" max="6162" width="0" style="68" hidden="1" customWidth="1"/>
    <col min="6163" max="6163" width="2.7109375" style="68" customWidth="1"/>
    <col min="6164" max="6164" width="0.7109375" style="68" customWidth="1"/>
    <col min="6165" max="6393" width="9.140625" style="68"/>
    <col min="6394" max="6394" width="5.42578125" style="68" customWidth="1"/>
    <col min="6395" max="6395" width="1.7109375" style="68" customWidth="1"/>
    <col min="6396" max="6396" width="3" style="68" customWidth="1"/>
    <col min="6397" max="6397" width="37.140625" style="68" customWidth="1"/>
    <col min="6398" max="6398" width="10.7109375" style="68" customWidth="1"/>
    <col min="6399" max="6399" width="10.85546875" style="68" customWidth="1"/>
    <col min="6400" max="6400" width="13.28515625" style="68" customWidth="1"/>
    <col min="6401" max="6401" width="8" style="68" customWidth="1"/>
    <col min="6402" max="6402" width="9.28515625" style="68" customWidth="1"/>
    <col min="6403" max="6404" width="13.7109375" style="68" customWidth="1"/>
    <col min="6405" max="6405" width="3.42578125" style="68" customWidth="1"/>
    <col min="6406" max="6406" width="10.140625" style="68" customWidth="1"/>
    <col min="6407" max="6410" width="13.7109375" style="68" customWidth="1"/>
    <col min="6411" max="6411" width="1.5703125" style="68" customWidth="1"/>
    <col min="6412" max="6412" width="12" style="68" customWidth="1"/>
    <col min="6413" max="6416" width="13.7109375" style="68" customWidth="1"/>
    <col min="6417" max="6417" width="31.42578125" style="68" customWidth="1"/>
    <col min="6418" max="6418" width="0" style="68" hidden="1" customWidth="1"/>
    <col min="6419" max="6419" width="2.7109375" style="68" customWidth="1"/>
    <col min="6420" max="6420" width="0.7109375" style="68" customWidth="1"/>
    <col min="6421" max="6649" width="9.140625" style="68"/>
    <col min="6650" max="6650" width="5.42578125" style="68" customWidth="1"/>
    <col min="6651" max="6651" width="1.7109375" style="68" customWidth="1"/>
    <col min="6652" max="6652" width="3" style="68" customWidth="1"/>
    <col min="6653" max="6653" width="37.140625" style="68" customWidth="1"/>
    <col min="6654" max="6654" width="10.7109375" style="68" customWidth="1"/>
    <col min="6655" max="6655" width="10.85546875" style="68" customWidth="1"/>
    <col min="6656" max="6656" width="13.28515625" style="68" customWidth="1"/>
    <col min="6657" max="6657" width="8" style="68" customWidth="1"/>
    <col min="6658" max="6658" width="9.28515625" style="68" customWidth="1"/>
    <col min="6659" max="6660" width="13.7109375" style="68" customWidth="1"/>
    <col min="6661" max="6661" width="3.42578125" style="68" customWidth="1"/>
    <col min="6662" max="6662" width="10.140625" style="68" customWidth="1"/>
    <col min="6663" max="6666" width="13.7109375" style="68" customWidth="1"/>
    <col min="6667" max="6667" width="1.5703125" style="68" customWidth="1"/>
    <col min="6668" max="6668" width="12" style="68" customWidth="1"/>
    <col min="6669" max="6672" width="13.7109375" style="68" customWidth="1"/>
    <col min="6673" max="6673" width="31.42578125" style="68" customWidth="1"/>
    <col min="6674" max="6674" width="0" style="68" hidden="1" customWidth="1"/>
    <col min="6675" max="6675" width="2.7109375" style="68" customWidth="1"/>
    <col min="6676" max="6676" width="0.7109375" style="68" customWidth="1"/>
    <col min="6677" max="6905" width="9.140625" style="68"/>
    <col min="6906" max="6906" width="5.42578125" style="68" customWidth="1"/>
    <col min="6907" max="6907" width="1.7109375" style="68" customWidth="1"/>
    <col min="6908" max="6908" width="3" style="68" customWidth="1"/>
    <col min="6909" max="6909" width="37.140625" style="68" customWidth="1"/>
    <col min="6910" max="6910" width="10.7109375" style="68" customWidth="1"/>
    <col min="6911" max="6911" width="10.85546875" style="68" customWidth="1"/>
    <col min="6912" max="6912" width="13.28515625" style="68" customWidth="1"/>
    <col min="6913" max="6913" width="8" style="68" customWidth="1"/>
    <col min="6914" max="6914" width="9.28515625" style="68" customWidth="1"/>
    <col min="6915" max="6916" width="13.7109375" style="68" customWidth="1"/>
    <col min="6917" max="6917" width="3.42578125" style="68" customWidth="1"/>
    <col min="6918" max="6918" width="10.140625" style="68" customWidth="1"/>
    <col min="6919" max="6922" width="13.7109375" style="68" customWidth="1"/>
    <col min="6923" max="6923" width="1.5703125" style="68" customWidth="1"/>
    <col min="6924" max="6924" width="12" style="68" customWidth="1"/>
    <col min="6925" max="6928" width="13.7109375" style="68" customWidth="1"/>
    <col min="6929" max="6929" width="31.42578125" style="68" customWidth="1"/>
    <col min="6930" max="6930" width="0" style="68" hidden="1" customWidth="1"/>
    <col min="6931" max="6931" width="2.7109375" style="68" customWidth="1"/>
    <col min="6932" max="6932" width="0.7109375" style="68" customWidth="1"/>
    <col min="6933" max="7161" width="9.140625" style="68"/>
    <col min="7162" max="7162" width="5.42578125" style="68" customWidth="1"/>
    <col min="7163" max="7163" width="1.7109375" style="68" customWidth="1"/>
    <col min="7164" max="7164" width="3" style="68" customWidth="1"/>
    <col min="7165" max="7165" width="37.140625" style="68" customWidth="1"/>
    <col min="7166" max="7166" width="10.7109375" style="68" customWidth="1"/>
    <col min="7167" max="7167" width="10.85546875" style="68" customWidth="1"/>
    <col min="7168" max="7168" width="13.28515625" style="68" customWidth="1"/>
    <col min="7169" max="7169" width="8" style="68" customWidth="1"/>
    <col min="7170" max="7170" width="9.28515625" style="68" customWidth="1"/>
    <col min="7171" max="7172" width="13.7109375" style="68" customWidth="1"/>
    <col min="7173" max="7173" width="3.42578125" style="68" customWidth="1"/>
    <col min="7174" max="7174" width="10.140625" style="68" customWidth="1"/>
    <col min="7175" max="7178" width="13.7109375" style="68" customWidth="1"/>
    <col min="7179" max="7179" width="1.5703125" style="68" customWidth="1"/>
    <col min="7180" max="7180" width="12" style="68" customWidth="1"/>
    <col min="7181" max="7184" width="13.7109375" style="68" customWidth="1"/>
    <col min="7185" max="7185" width="31.42578125" style="68" customWidth="1"/>
    <col min="7186" max="7186" width="0" style="68" hidden="1" customWidth="1"/>
    <col min="7187" max="7187" width="2.7109375" style="68" customWidth="1"/>
    <col min="7188" max="7188" width="0.7109375" style="68" customWidth="1"/>
    <col min="7189" max="7417" width="9.140625" style="68"/>
    <col min="7418" max="7418" width="5.42578125" style="68" customWidth="1"/>
    <col min="7419" max="7419" width="1.7109375" style="68" customWidth="1"/>
    <col min="7420" max="7420" width="3" style="68" customWidth="1"/>
    <col min="7421" max="7421" width="37.140625" style="68" customWidth="1"/>
    <col min="7422" max="7422" width="10.7109375" style="68" customWidth="1"/>
    <col min="7423" max="7423" width="10.85546875" style="68" customWidth="1"/>
    <col min="7424" max="7424" width="13.28515625" style="68" customWidth="1"/>
    <col min="7425" max="7425" width="8" style="68" customWidth="1"/>
    <col min="7426" max="7426" width="9.28515625" style="68" customWidth="1"/>
    <col min="7427" max="7428" width="13.7109375" style="68" customWidth="1"/>
    <col min="7429" max="7429" width="3.42578125" style="68" customWidth="1"/>
    <col min="7430" max="7430" width="10.140625" style="68" customWidth="1"/>
    <col min="7431" max="7434" width="13.7109375" style="68" customWidth="1"/>
    <col min="7435" max="7435" width="1.5703125" style="68" customWidth="1"/>
    <col min="7436" max="7436" width="12" style="68" customWidth="1"/>
    <col min="7437" max="7440" width="13.7109375" style="68" customWidth="1"/>
    <col min="7441" max="7441" width="31.42578125" style="68" customWidth="1"/>
    <col min="7442" max="7442" width="0" style="68" hidden="1" customWidth="1"/>
    <col min="7443" max="7443" width="2.7109375" style="68" customWidth="1"/>
    <col min="7444" max="7444" width="0.7109375" style="68" customWidth="1"/>
    <col min="7445" max="7673" width="9.140625" style="68"/>
    <col min="7674" max="7674" width="5.42578125" style="68" customWidth="1"/>
    <col min="7675" max="7675" width="1.7109375" style="68" customWidth="1"/>
    <col min="7676" max="7676" width="3" style="68" customWidth="1"/>
    <col min="7677" max="7677" width="37.140625" style="68" customWidth="1"/>
    <col min="7678" max="7678" width="10.7109375" style="68" customWidth="1"/>
    <col min="7679" max="7679" width="10.85546875" style="68" customWidth="1"/>
    <col min="7680" max="7680" width="13.28515625" style="68" customWidth="1"/>
    <col min="7681" max="7681" width="8" style="68" customWidth="1"/>
    <col min="7682" max="7682" width="9.28515625" style="68" customWidth="1"/>
    <col min="7683" max="7684" width="13.7109375" style="68" customWidth="1"/>
    <col min="7685" max="7685" width="3.42578125" style="68" customWidth="1"/>
    <col min="7686" max="7686" width="10.140625" style="68" customWidth="1"/>
    <col min="7687" max="7690" width="13.7109375" style="68" customWidth="1"/>
    <col min="7691" max="7691" width="1.5703125" style="68" customWidth="1"/>
    <col min="7692" max="7692" width="12" style="68" customWidth="1"/>
    <col min="7693" max="7696" width="13.7109375" style="68" customWidth="1"/>
    <col min="7697" max="7697" width="31.42578125" style="68" customWidth="1"/>
    <col min="7698" max="7698" width="0" style="68" hidden="1" customWidth="1"/>
    <col min="7699" max="7699" width="2.7109375" style="68" customWidth="1"/>
    <col min="7700" max="7700" width="0.7109375" style="68" customWidth="1"/>
    <col min="7701" max="7929" width="9.140625" style="68"/>
    <col min="7930" max="7930" width="5.42578125" style="68" customWidth="1"/>
    <col min="7931" max="7931" width="1.7109375" style="68" customWidth="1"/>
    <col min="7932" max="7932" width="3" style="68" customWidth="1"/>
    <col min="7933" max="7933" width="37.140625" style="68" customWidth="1"/>
    <col min="7934" max="7934" width="10.7109375" style="68" customWidth="1"/>
    <col min="7935" max="7935" width="10.85546875" style="68" customWidth="1"/>
    <col min="7936" max="7936" width="13.28515625" style="68" customWidth="1"/>
    <col min="7937" max="7937" width="8" style="68" customWidth="1"/>
    <col min="7938" max="7938" width="9.28515625" style="68" customWidth="1"/>
    <col min="7939" max="7940" width="13.7109375" style="68" customWidth="1"/>
    <col min="7941" max="7941" width="3.42578125" style="68" customWidth="1"/>
    <col min="7942" max="7942" width="10.140625" style="68" customWidth="1"/>
    <col min="7943" max="7946" width="13.7109375" style="68" customWidth="1"/>
    <col min="7947" max="7947" width="1.5703125" style="68" customWidth="1"/>
    <col min="7948" max="7948" width="12" style="68" customWidth="1"/>
    <col min="7949" max="7952" width="13.7109375" style="68" customWidth="1"/>
    <col min="7953" max="7953" width="31.42578125" style="68" customWidth="1"/>
    <col min="7954" max="7954" width="0" style="68" hidden="1" customWidth="1"/>
    <col min="7955" max="7955" width="2.7109375" style="68" customWidth="1"/>
    <col min="7956" max="7956" width="0.7109375" style="68" customWidth="1"/>
    <col min="7957" max="8185" width="9.140625" style="68"/>
    <col min="8186" max="8186" width="5.42578125" style="68" customWidth="1"/>
    <col min="8187" max="8187" width="1.7109375" style="68" customWidth="1"/>
    <col min="8188" max="8188" width="3" style="68" customWidth="1"/>
    <col min="8189" max="8189" width="37.140625" style="68" customWidth="1"/>
    <col min="8190" max="8190" width="10.7109375" style="68" customWidth="1"/>
    <col min="8191" max="8191" width="10.85546875" style="68" customWidth="1"/>
    <col min="8192" max="8192" width="13.28515625" style="68" customWidth="1"/>
    <col min="8193" max="8193" width="8" style="68" customWidth="1"/>
    <col min="8194" max="8194" width="9.28515625" style="68" customWidth="1"/>
    <col min="8195" max="8196" width="13.7109375" style="68" customWidth="1"/>
    <col min="8197" max="8197" width="3.42578125" style="68" customWidth="1"/>
    <col min="8198" max="8198" width="10.140625" style="68" customWidth="1"/>
    <col min="8199" max="8202" width="13.7109375" style="68" customWidth="1"/>
    <col min="8203" max="8203" width="1.5703125" style="68" customWidth="1"/>
    <col min="8204" max="8204" width="12" style="68" customWidth="1"/>
    <col min="8205" max="8208" width="13.7109375" style="68" customWidth="1"/>
    <col min="8209" max="8209" width="31.42578125" style="68" customWidth="1"/>
    <col min="8210" max="8210" width="0" style="68" hidden="1" customWidth="1"/>
    <col min="8211" max="8211" width="2.7109375" style="68" customWidth="1"/>
    <col min="8212" max="8212" width="0.7109375" style="68" customWidth="1"/>
    <col min="8213" max="8441" width="9.140625" style="68"/>
    <col min="8442" max="8442" width="5.42578125" style="68" customWidth="1"/>
    <col min="8443" max="8443" width="1.7109375" style="68" customWidth="1"/>
    <col min="8444" max="8444" width="3" style="68" customWidth="1"/>
    <col min="8445" max="8445" width="37.140625" style="68" customWidth="1"/>
    <col min="8446" max="8446" width="10.7109375" style="68" customWidth="1"/>
    <col min="8447" max="8447" width="10.85546875" style="68" customWidth="1"/>
    <col min="8448" max="8448" width="13.28515625" style="68" customWidth="1"/>
    <col min="8449" max="8449" width="8" style="68" customWidth="1"/>
    <col min="8450" max="8450" width="9.28515625" style="68" customWidth="1"/>
    <col min="8451" max="8452" width="13.7109375" style="68" customWidth="1"/>
    <col min="8453" max="8453" width="3.42578125" style="68" customWidth="1"/>
    <col min="8454" max="8454" width="10.140625" style="68" customWidth="1"/>
    <col min="8455" max="8458" width="13.7109375" style="68" customWidth="1"/>
    <col min="8459" max="8459" width="1.5703125" style="68" customWidth="1"/>
    <col min="8460" max="8460" width="12" style="68" customWidth="1"/>
    <col min="8461" max="8464" width="13.7109375" style="68" customWidth="1"/>
    <col min="8465" max="8465" width="31.42578125" style="68" customWidth="1"/>
    <col min="8466" max="8466" width="0" style="68" hidden="1" customWidth="1"/>
    <col min="8467" max="8467" width="2.7109375" style="68" customWidth="1"/>
    <col min="8468" max="8468" width="0.7109375" style="68" customWidth="1"/>
    <col min="8469" max="8697" width="9.140625" style="68"/>
    <col min="8698" max="8698" width="5.42578125" style="68" customWidth="1"/>
    <col min="8699" max="8699" width="1.7109375" style="68" customWidth="1"/>
    <col min="8700" max="8700" width="3" style="68" customWidth="1"/>
    <col min="8701" max="8701" width="37.140625" style="68" customWidth="1"/>
    <col min="8702" max="8702" width="10.7109375" style="68" customWidth="1"/>
    <col min="8703" max="8703" width="10.85546875" style="68" customWidth="1"/>
    <col min="8704" max="8704" width="13.28515625" style="68" customWidth="1"/>
    <col min="8705" max="8705" width="8" style="68" customWidth="1"/>
    <col min="8706" max="8706" width="9.28515625" style="68" customWidth="1"/>
    <col min="8707" max="8708" width="13.7109375" style="68" customWidth="1"/>
    <col min="8709" max="8709" width="3.42578125" style="68" customWidth="1"/>
    <col min="8710" max="8710" width="10.140625" style="68" customWidth="1"/>
    <col min="8711" max="8714" width="13.7109375" style="68" customWidth="1"/>
    <col min="8715" max="8715" width="1.5703125" style="68" customWidth="1"/>
    <col min="8716" max="8716" width="12" style="68" customWidth="1"/>
    <col min="8717" max="8720" width="13.7109375" style="68" customWidth="1"/>
    <col min="8721" max="8721" width="31.42578125" style="68" customWidth="1"/>
    <col min="8722" max="8722" width="0" style="68" hidden="1" customWidth="1"/>
    <col min="8723" max="8723" width="2.7109375" style="68" customWidth="1"/>
    <col min="8724" max="8724" width="0.7109375" style="68" customWidth="1"/>
    <col min="8725" max="8953" width="9.140625" style="68"/>
    <col min="8954" max="8954" width="5.42578125" style="68" customWidth="1"/>
    <col min="8955" max="8955" width="1.7109375" style="68" customWidth="1"/>
    <col min="8956" max="8956" width="3" style="68" customWidth="1"/>
    <col min="8957" max="8957" width="37.140625" style="68" customWidth="1"/>
    <col min="8958" max="8958" width="10.7109375" style="68" customWidth="1"/>
    <col min="8959" max="8959" width="10.85546875" style="68" customWidth="1"/>
    <col min="8960" max="8960" width="13.28515625" style="68" customWidth="1"/>
    <col min="8961" max="8961" width="8" style="68" customWidth="1"/>
    <col min="8962" max="8962" width="9.28515625" style="68" customWidth="1"/>
    <col min="8963" max="8964" width="13.7109375" style="68" customWidth="1"/>
    <col min="8965" max="8965" width="3.42578125" style="68" customWidth="1"/>
    <col min="8966" max="8966" width="10.140625" style="68" customWidth="1"/>
    <col min="8967" max="8970" width="13.7109375" style="68" customWidth="1"/>
    <col min="8971" max="8971" width="1.5703125" style="68" customWidth="1"/>
    <col min="8972" max="8972" width="12" style="68" customWidth="1"/>
    <col min="8973" max="8976" width="13.7109375" style="68" customWidth="1"/>
    <col min="8977" max="8977" width="31.42578125" style="68" customWidth="1"/>
    <col min="8978" max="8978" width="0" style="68" hidden="1" customWidth="1"/>
    <col min="8979" max="8979" width="2.7109375" style="68" customWidth="1"/>
    <col min="8980" max="8980" width="0.7109375" style="68" customWidth="1"/>
    <col min="8981" max="9209" width="9.140625" style="68"/>
    <col min="9210" max="9210" width="5.42578125" style="68" customWidth="1"/>
    <col min="9211" max="9211" width="1.7109375" style="68" customWidth="1"/>
    <col min="9212" max="9212" width="3" style="68" customWidth="1"/>
    <col min="9213" max="9213" width="37.140625" style="68" customWidth="1"/>
    <col min="9214" max="9214" width="10.7109375" style="68" customWidth="1"/>
    <col min="9215" max="9215" width="10.85546875" style="68" customWidth="1"/>
    <col min="9216" max="9216" width="13.28515625" style="68" customWidth="1"/>
    <col min="9217" max="9217" width="8" style="68" customWidth="1"/>
    <col min="9218" max="9218" width="9.28515625" style="68" customWidth="1"/>
    <col min="9219" max="9220" width="13.7109375" style="68" customWidth="1"/>
    <col min="9221" max="9221" width="3.42578125" style="68" customWidth="1"/>
    <col min="9222" max="9222" width="10.140625" style="68" customWidth="1"/>
    <col min="9223" max="9226" width="13.7109375" style="68" customWidth="1"/>
    <col min="9227" max="9227" width="1.5703125" style="68" customWidth="1"/>
    <col min="9228" max="9228" width="12" style="68" customWidth="1"/>
    <col min="9229" max="9232" width="13.7109375" style="68" customWidth="1"/>
    <col min="9233" max="9233" width="31.42578125" style="68" customWidth="1"/>
    <col min="9234" max="9234" width="0" style="68" hidden="1" customWidth="1"/>
    <col min="9235" max="9235" width="2.7109375" style="68" customWidth="1"/>
    <col min="9236" max="9236" width="0.7109375" style="68" customWidth="1"/>
    <col min="9237" max="9465" width="9.140625" style="68"/>
    <col min="9466" max="9466" width="5.42578125" style="68" customWidth="1"/>
    <col min="9467" max="9467" width="1.7109375" style="68" customWidth="1"/>
    <col min="9468" max="9468" width="3" style="68" customWidth="1"/>
    <col min="9469" max="9469" width="37.140625" style="68" customWidth="1"/>
    <col min="9470" max="9470" width="10.7109375" style="68" customWidth="1"/>
    <col min="9471" max="9471" width="10.85546875" style="68" customWidth="1"/>
    <col min="9472" max="9472" width="13.28515625" style="68" customWidth="1"/>
    <col min="9473" max="9473" width="8" style="68" customWidth="1"/>
    <col min="9474" max="9474" width="9.28515625" style="68" customWidth="1"/>
    <col min="9475" max="9476" width="13.7109375" style="68" customWidth="1"/>
    <col min="9477" max="9477" width="3.42578125" style="68" customWidth="1"/>
    <col min="9478" max="9478" width="10.140625" style="68" customWidth="1"/>
    <col min="9479" max="9482" width="13.7109375" style="68" customWidth="1"/>
    <col min="9483" max="9483" width="1.5703125" style="68" customWidth="1"/>
    <col min="9484" max="9484" width="12" style="68" customWidth="1"/>
    <col min="9485" max="9488" width="13.7109375" style="68" customWidth="1"/>
    <col min="9489" max="9489" width="31.42578125" style="68" customWidth="1"/>
    <col min="9490" max="9490" width="0" style="68" hidden="1" customWidth="1"/>
    <col min="9491" max="9491" width="2.7109375" style="68" customWidth="1"/>
    <col min="9492" max="9492" width="0.7109375" style="68" customWidth="1"/>
    <col min="9493" max="9721" width="9.140625" style="68"/>
    <col min="9722" max="9722" width="5.42578125" style="68" customWidth="1"/>
    <col min="9723" max="9723" width="1.7109375" style="68" customWidth="1"/>
    <col min="9724" max="9724" width="3" style="68" customWidth="1"/>
    <col min="9725" max="9725" width="37.140625" style="68" customWidth="1"/>
    <col min="9726" max="9726" width="10.7109375" style="68" customWidth="1"/>
    <col min="9727" max="9727" width="10.85546875" style="68" customWidth="1"/>
    <col min="9728" max="9728" width="13.28515625" style="68" customWidth="1"/>
    <col min="9729" max="9729" width="8" style="68" customWidth="1"/>
    <col min="9730" max="9730" width="9.28515625" style="68" customWidth="1"/>
    <col min="9731" max="9732" width="13.7109375" style="68" customWidth="1"/>
    <col min="9733" max="9733" width="3.42578125" style="68" customWidth="1"/>
    <col min="9734" max="9734" width="10.140625" style="68" customWidth="1"/>
    <col min="9735" max="9738" width="13.7109375" style="68" customWidth="1"/>
    <col min="9739" max="9739" width="1.5703125" style="68" customWidth="1"/>
    <col min="9740" max="9740" width="12" style="68" customWidth="1"/>
    <col min="9741" max="9744" width="13.7109375" style="68" customWidth="1"/>
    <col min="9745" max="9745" width="31.42578125" style="68" customWidth="1"/>
    <col min="9746" max="9746" width="0" style="68" hidden="1" customWidth="1"/>
    <col min="9747" max="9747" width="2.7109375" style="68" customWidth="1"/>
    <col min="9748" max="9748" width="0.7109375" style="68" customWidth="1"/>
    <col min="9749" max="9977" width="9.140625" style="68"/>
    <col min="9978" max="9978" width="5.42578125" style="68" customWidth="1"/>
    <col min="9979" max="9979" width="1.7109375" style="68" customWidth="1"/>
    <col min="9980" max="9980" width="3" style="68" customWidth="1"/>
    <col min="9981" max="9981" width="37.140625" style="68" customWidth="1"/>
    <col min="9982" max="9982" width="10.7109375" style="68" customWidth="1"/>
    <col min="9983" max="9983" width="10.85546875" style="68" customWidth="1"/>
    <col min="9984" max="9984" width="13.28515625" style="68" customWidth="1"/>
    <col min="9985" max="9985" width="8" style="68" customWidth="1"/>
    <col min="9986" max="9986" width="9.28515625" style="68" customWidth="1"/>
    <col min="9987" max="9988" width="13.7109375" style="68" customWidth="1"/>
    <col min="9989" max="9989" width="3.42578125" style="68" customWidth="1"/>
    <col min="9990" max="9990" width="10.140625" style="68" customWidth="1"/>
    <col min="9991" max="9994" width="13.7109375" style="68" customWidth="1"/>
    <col min="9995" max="9995" width="1.5703125" style="68" customWidth="1"/>
    <col min="9996" max="9996" width="12" style="68" customWidth="1"/>
    <col min="9997" max="10000" width="13.7109375" style="68" customWidth="1"/>
    <col min="10001" max="10001" width="31.42578125" style="68" customWidth="1"/>
    <col min="10002" max="10002" width="0" style="68" hidden="1" customWidth="1"/>
    <col min="10003" max="10003" width="2.7109375" style="68" customWidth="1"/>
    <col min="10004" max="10004" width="0.7109375" style="68" customWidth="1"/>
    <col min="10005" max="10233" width="9.140625" style="68"/>
    <col min="10234" max="10234" width="5.42578125" style="68" customWidth="1"/>
    <col min="10235" max="10235" width="1.7109375" style="68" customWidth="1"/>
    <col min="10236" max="10236" width="3" style="68" customWidth="1"/>
    <col min="10237" max="10237" width="37.140625" style="68" customWidth="1"/>
    <col min="10238" max="10238" width="10.7109375" style="68" customWidth="1"/>
    <col min="10239" max="10239" width="10.85546875" style="68" customWidth="1"/>
    <col min="10240" max="10240" width="13.28515625" style="68" customWidth="1"/>
    <col min="10241" max="10241" width="8" style="68" customWidth="1"/>
    <col min="10242" max="10242" width="9.28515625" style="68" customWidth="1"/>
    <col min="10243" max="10244" width="13.7109375" style="68" customWidth="1"/>
    <col min="10245" max="10245" width="3.42578125" style="68" customWidth="1"/>
    <col min="10246" max="10246" width="10.140625" style="68" customWidth="1"/>
    <col min="10247" max="10250" width="13.7109375" style="68" customWidth="1"/>
    <col min="10251" max="10251" width="1.5703125" style="68" customWidth="1"/>
    <col min="10252" max="10252" width="12" style="68" customWidth="1"/>
    <col min="10253" max="10256" width="13.7109375" style="68" customWidth="1"/>
    <col min="10257" max="10257" width="31.42578125" style="68" customWidth="1"/>
    <col min="10258" max="10258" width="0" style="68" hidden="1" customWidth="1"/>
    <col min="10259" max="10259" width="2.7109375" style="68" customWidth="1"/>
    <col min="10260" max="10260" width="0.7109375" style="68" customWidth="1"/>
    <col min="10261" max="10489" width="9.140625" style="68"/>
    <col min="10490" max="10490" width="5.42578125" style="68" customWidth="1"/>
    <col min="10491" max="10491" width="1.7109375" style="68" customWidth="1"/>
    <col min="10492" max="10492" width="3" style="68" customWidth="1"/>
    <col min="10493" max="10493" width="37.140625" style="68" customWidth="1"/>
    <col min="10494" max="10494" width="10.7109375" style="68" customWidth="1"/>
    <col min="10495" max="10495" width="10.85546875" style="68" customWidth="1"/>
    <col min="10496" max="10496" width="13.28515625" style="68" customWidth="1"/>
    <col min="10497" max="10497" width="8" style="68" customWidth="1"/>
    <col min="10498" max="10498" width="9.28515625" style="68" customWidth="1"/>
    <col min="10499" max="10500" width="13.7109375" style="68" customWidth="1"/>
    <col min="10501" max="10501" width="3.42578125" style="68" customWidth="1"/>
    <col min="10502" max="10502" width="10.140625" style="68" customWidth="1"/>
    <col min="10503" max="10506" width="13.7109375" style="68" customWidth="1"/>
    <col min="10507" max="10507" width="1.5703125" style="68" customWidth="1"/>
    <col min="10508" max="10508" width="12" style="68" customWidth="1"/>
    <col min="10509" max="10512" width="13.7109375" style="68" customWidth="1"/>
    <col min="10513" max="10513" width="31.42578125" style="68" customWidth="1"/>
    <col min="10514" max="10514" width="0" style="68" hidden="1" customWidth="1"/>
    <col min="10515" max="10515" width="2.7109375" style="68" customWidth="1"/>
    <col min="10516" max="10516" width="0.7109375" style="68" customWidth="1"/>
    <col min="10517" max="10745" width="9.140625" style="68"/>
    <col min="10746" max="10746" width="5.42578125" style="68" customWidth="1"/>
    <col min="10747" max="10747" width="1.7109375" style="68" customWidth="1"/>
    <col min="10748" max="10748" width="3" style="68" customWidth="1"/>
    <col min="10749" max="10749" width="37.140625" style="68" customWidth="1"/>
    <col min="10750" max="10750" width="10.7109375" style="68" customWidth="1"/>
    <col min="10751" max="10751" width="10.85546875" style="68" customWidth="1"/>
    <col min="10752" max="10752" width="13.28515625" style="68" customWidth="1"/>
    <col min="10753" max="10753" width="8" style="68" customWidth="1"/>
    <col min="10754" max="10754" width="9.28515625" style="68" customWidth="1"/>
    <col min="10755" max="10756" width="13.7109375" style="68" customWidth="1"/>
    <col min="10757" max="10757" width="3.42578125" style="68" customWidth="1"/>
    <col min="10758" max="10758" width="10.140625" style="68" customWidth="1"/>
    <col min="10759" max="10762" width="13.7109375" style="68" customWidth="1"/>
    <col min="10763" max="10763" width="1.5703125" style="68" customWidth="1"/>
    <col min="10764" max="10764" width="12" style="68" customWidth="1"/>
    <col min="10765" max="10768" width="13.7109375" style="68" customWidth="1"/>
    <col min="10769" max="10769" width="31.42578125" style="68" customWidth="1"/>
    <col min="10770" max="10770" width="0" style="68" hidden="1" customWidth="1"/>
    <col min="10771" max="10771" width="2.7109375" style="68" customWidth="1"/>
    <col min="10772" max="10772" width="0.7109375" style="68" customWidth="1"/>
    <col min="10773" max="11001" width="9.140625" style="68"/>
    <col min="11002" max="11002" width="5.42578125" style="68" customWidth="1"/>
    <col min="11003" max="11003" width="1.7109375" style="68" customWidth="1"/>
    <col min="11004" max="11004" width="3" style="68" customWidth="1"/>
    <col min="11005" max="11005" width="37.140625" style="68" customWidth="1"/>
    <col min="11006" max="11006" width="10.7109375" style="68" customWidth="1"/>
    <col min="11007" max="11007" width="10.85546875" style="68" customWidth="1"/>
    <col min="11008" max="11008" width="13.28515625" style="68" customWidth="1"/>
    <col min="11009" max="11009" width="8" style="68" customWidth="1"/>
    <col min="11010" max="11010" width="9.28515625" style="68" customWidth="1"/>
    <col min="11011" max="11012" width="13.7109375" style="68" customWidth="1"/>
    <col min="11013" max="11013" width="3.42578125" style="68" customWidth="1"/>
    <col min="11014" max="11014" width="10.140625" style="68" customWidth="1"/>
    <col min="11015" max="11018" width="13.7109375" style="68" customWidth="1"/>
    <col min="11019" max="11019" width="1.5703125" style="68" customWidth="1"/>
    <col min="11020" max="11020" width="12" style="68" customWidth="1"/>
    <col min="11021" max="11024" width="13.7109375" style="68" customWidth="1"/>
    <col min="11025" max="11025" width="31.42578125" style="68" customWidth="1"/>
    <col min="11026" max="11026" width="0" style="68" hidden="1" customWidth="1"/>
    <col min="11027" max="11027" width="2.7109375" style="68" customWidth="1"/>
    <col min="11028" max="11028" width="0.7109375" style="68" customWidth="1"/>
    <col min="11029" max="11257" width="9.140625" style="68"/>
    <col min="11258" max="11258" width="5.42578125" style="68" customWidth="1"/>
    <col min="11259" max="11259" width="1.7109375" style="68" customWidth="1"/>
    <col min="11260" max="11260" width="3" style="68" customWidth="1"/>
    <col min="11261" max="11261" width="37.140625" style="68" customWidth="1"/>
    <col min="11262" max="11262" width="10.7109375" style="68" customWidth="1"/>
    <col min="11263" max="11263" width="10.85546875" style="68" customWidth="1"/>
    <col min="11264" max="11264" width="13.28515625" style="68" customWidth="1"/>
    <col min="11265" max="11265" width="8" style="68" customWidth="1"/>
    <col min="11266" max="11266" width="9.28515625" style="68" customWidth="1"/>
    <col min="11267" max="11268" width="13.7109375" style="68" customWidth="1"/>
    <col min="11269" max="11269" width="3.42578125" style="68" customWidth="1"/>
    <col min="11270" max="11270" width="10.140625" style="68" customWidth="1"/>
    <col min="11271" max="11274" width="13.7109375" style="68" customWidth="1"/>
    <col min="11275" max="11275" width="1.5703125" style="68" customWidth="1"/>
    <col min="11276" max="11276" width="12" style="68" customWidth="1"/>
    <col min="11277" max="11280" width="13.7109375" style="68" customWidth="1"/>
    <col min="11281" max="11281" width="31.42578125" style="68" customWidth="1"/>
    <col min="11282" max="11282" width="0" style="68" hidden="1" customWidth="1"/>
    <col min="11283" max="11283" width="2.7109375" style="68" customWidth="1"/>
    <col min="11284" max="11284" width="0.7109375" style="68" customWidth="1"/>
    <col min="11285" max="11513" width="9.140625" style="68"/>
    <col min="11514" max="11514" width="5.42578125" style="68" customWidth="1"/>
    <col min="11515" max="11515" width="1.7109375" style="68" customWidth="1"/>
    <col min="11516" max="11516" width="3" style="68" customWidth="1"/>
    <col min="11517" max="11517" width="37.140625" style="68" customWidth="1"/>
    <col min="11518" max="11518" width="10.7109375" style="68" customWidth="1"/>
    <col min="11519" max="11519" width="10.85546875" style="68" customWidth="1"/>
    <col min="11520" max="11520" width="13.28515625" style="68" customWidth="1"/>
    <col min="11521" max="11521" width="8" style="68" customWidth="1"/>
    <col min="11522" max="11522" width="9.28515625" style="68" customWidth="1"/>
    <col min="11523" max="11524" width="13.7109375" style="68" customWidth="1"/>
    <col min="11525" max="11525" width="3.42578125" style="68" customWidth="1"/>
    <col min="11526" max="11526" width="10.140625" style="68" customWidth="1"/>
    <col min="11527" max="11530" width="13.7109375" style="68" customWidth="1"/>
    <col min="11531" max="11531" width="1.5703125" style="68" customWidth="1"/>
    <col min="11532" max="11532" width="12" style="68" customWidth="1"/>
    <col min="11533" max="11536" width="13.7109375" style="68" customWidth="1"/>
    <col min="11537" max="11537" width="31.42578125" style="68" customWidth="1"/>
    <col min="11538" max="11538" width="0" style="68" hidden="1" customWidth="1"/>
    <col min="11539" max="11539" width="2.7109375" style="68" customWidth="1"/>
    <col min="11540" max="11540" width="0.7109375" style="68" customWidth="1"/>
    <col min="11541" max="11769" width="9.140625" style="68"/>
    <col min="11770" max="11770" width="5.42578125" style="68" customWidth="1"/>
    <col min="11771" max="11771" width="1.7109375" style="68" customWidth="1"/>
    <col min="11772" max="11772" width="3" style="68" customWidth="1"/>
    <col min="11773" max="11773" width="37.140625" style="68" customWidth="1"/>
    <col min="11774" max="11774" width="10.7109375" style="68" customWidth="1"/>
    <col min="11775" max="11775" width="10.85546875" style="68" customWidth="1"/>
    <col min="11776" max="11776" width="13.28515625" style="68" customWidth="1"/>
    <col min="11777" max="11777" width="8" style="68" customWidth="1"/>
    <col min="11778" max="11778" width="9.28515625" style="68" customWidth="1"/>
    <col min="11779" max="11780" width="13.7109375" style="68" customWidth="1"/>
    <col min="11781" max="11781" width="3.42578125" style="68" customWidth="1"/>
    <col min="11782" max="11782" width="10.140625" style="68" customWidth="1"/>
    <col min="11783" max="11786" width="13.7109375" style="68" customWidth="1"/>
    <col min="11787" max="11787" width="1.5703125" style="68" customWidth="1"/>
    <col min="11788" max="11788" width="12" style="68" customWidth="1"/>
    <col min="11789" max="11792" width="13.7109375" style="68" customWidth="1"/>
    <col min="11793" max="11793" width="31.42578125" style="68" customWidth="1"/>
    <col min="11794" max="11794" width="0" style="68" hidden="1" customWidth="1"/>
    <col min="11795" max="11795" width="2.7109375" style="68" customWidth="1"/>
    <col min="11796" max="11796" width="0.7109375" style="68" customWidth="1"/>
    <col min="11797" max="12025" width="9.140625" style="68"/>
    <col min="12026" max="12026" width="5.42578125" style="68" customWidth="1"/>
    <col min="12027" max="12027" width="1.7109375" style="68" customWidth="1"/>
    <col min="12028" max="12028" width="3" style="68" customWidth="1"/>
    <col min="12029" max="12029" width="37.140625" style="68" customWidth="1"/>
    <col min="12030" max="12030" width="10.7109375" style="68" customWidth="1"/>
    <col min="12031" max="12031" width="10.85546875" style="68" customWidth="1"/>
    <col min="12032" max="12032" width="13.28515625" style="68" customWidth="1"/>
    <col min="12033" max="12033" width="8" style="68" customWidth="1"/>
    <col min="12034" max="12034" width="9.28515625" style="68" customWidth="1"/>
    <col min="12035" max="12036" width="13.7109375" style="68" customWidth="1"/>
    <col min="12037" max="12037" width="3.42578125" style="68" customWidth="1"/>
    <col min="12038" max="12038" width="10.140625" style="68" customWidth="1"/>
    <col min="12039" max="12042" width="13.7109375" style="68" customWidth="1"/>
    <col min="12043" max="12043" width="1.5703125" style="68" customWidth="1"/>
    <col min="12044" max="12044" width="12" style="68" customWidth="1"/>
    <col min="12045" max="12048" width="13.7109375" style="68" customWidth="1"/>
    <col min="12049" max="12049" width="31.42578125" style="68" customWidth="1"/>
    <col min="12050" max="12050" width="0" style="68" hidden="1" customWidth="1"/>
    <col min="12051" max="12051" width="2.7109375" style="68" customWidth="1"/>
    <col min="12052" max="12052" width="0.7109375" style="68" customWidth="1"/>
    <col min="12053" max="12281" width="9.140625" style="68"/>
    <col min="12282" max="12282" width="5.42578125" style="68" customWidth="1"/>
    <col min="12283" max="12283" width="1.7109375" style="68" customWidth="1"/>
    <col min="12284" max="12284" width="3" style="68" customWidth="1"/>
    <col min="12285" max="12285" width="37.140625" style="68" customWidth="1"/>
    <col min="12286" max="12286" width="10.7109375" style="68" customWidth="1"/>
    <col min="12287" max="12287" width="10.85546875" style="68" customWidth="1"/>
    <col min="12288" max="12288" width="13.28515625" style="68" customWidth="1"/>
    <col min="12289" max="12289" width="8" style="68" customWidth="1"/>
    <col min="12290" max="12290" width="9.28515625" style="68" customWidth="1"/>
    <col min="12291" max="12292" width="13.7109375" style="68" customWidth="1"/>
    <col min="12293" max="12293" width="3.42578125" style="68" customWidth="1"/>
    <col min="12294" max="12294" width="10.140625" style="68" customWidth="1"/>
    <col min="12295" max="12298" width="13.7109375" style="68" customWidth="1"/>
    <col min="12299" max="12299" width="1.5703125" style="68" customWidth="1"/>
    <col min="12300" max="12300" width="12" style="68" customWidth="1"/>
    <col min="12301" max="12304" width="13.7109375" style="68" customWidth="1"/>
    <col min="12305" max="12305" width="31.42578125" style="68" customWidth="1"/>
    <col min="12306" max="12306" width="0" style="68" hidden="1" customWidth="1"/>
    <col min="12307" max="12307" width="2.7109375" style="68" customWidth="1"/>
    <col min="12308" max="12308" width="0.7109375" style="68" customWidth="1"/>
    <col min="12309" max="12537" width="9.140625" style="68"/>
    <col min="12538" max="12538" width="5.42578125" style="68" customWidth="1"/>
    <col min="12539" max="12539" width="1.7109375" style="68" customWidth="1"/>
    <col min="12540" max="12540" width="3" style="68" customWidth="1"/>
    <col min="12541" max="12541" width="37.140625" style="68" customWidth="1"/>
    <col min="12542" max="12542" width="10.7109375" style="68" customWidth="1"/>
    <col min="12543" max="12543" width="10.85546875" style="68" customWidth="1"/>
    <col min="12544" max="12544" width="13.28515625" style="68" customWidth="1"/>
    <col min="12545" max="12545" width="8" style="68" customWidth="1"/>
    <col min="12546" max="12546" width="9.28515625" style="68" customWidth="1"/>
    <col min="12547" max="12548" width="13.7109375" style="68" customWidth="1"/>
    <col min="12549" max="12549" width="3.42578125" style="68" customWidth="1"/>
    <col min="12550" max="12550" width="10.140625" style="68" customWidth="1"/>
    <col min="12551" max="12554" width="13.7109375" style="68" customWidth="1"/>
    <col min="12555" max="12555" width="1.5703125" style="68" customWidth="1"/>
    <col min="12556" max="12556" width="12" style="68" customWidth="1"/>
    <col min="12557" max="12560" width="13.7109375" style="68" customWidth="1"/>
    <col min="12561" max="12561" width="31.42578125" style="68" customWidth="1"/>
    <col min="12562" max="12562" width="0" style="68" hidden="1" customWidth="1"/>
    <col min="12563" max="12563" width="2.7109375" style="68" customWidth="1"/>
    <col min="12564" max="12564" width="0.7109375" style="68" customWidth="1"/>
    <col min="12565" max="12793" width="9.140625" style="68"/>
    <col min="12794" max="12794" width="5.42578125" style="68" customWidth="1"/>
    <col min="12795" max="12795" width="1.7109375" style="68" customWidth="1"/>
    <col min="12796" max="12796" width="3" style="68" customWidth="1"/>
    <col min="12797" max="12797" width="37.140625" style="68" customWidth="1"/>
    <col min="12798" max="12798" width="10.7109375" style="68" customWidth="1"/>
    <col min="12799" max="12799" width="10.85546875" style="68" customWidth="1"/>
    <col min="12800" max="12800" width="13.28515625" style="68" customWidth="1"/>
    <col min="12801" max="12801" width="8" style="68" customWidth="1"/>
    <col min="12802" max="12802" width="9.28515625" style="68" customWidth="1"/>
    <col min="12803" max="12804" width="13.7109375" style="68" customWidth="1"/>
    <col min="12805" max="12805" width="3.42578125" style="68" customWidth="1"/>
    <col min="12806" max="12806" width="10.140625" style="68" customWidth="1"/>
    <col min="12807" max="12810" width="13.7109375" style="68" customWidth="1"/>
    <col min="12811" max="12811" width="1.5703125" style="68" customWidth="1"/>
    <col min="12812" max="12812" width="12" style="68" customWidth="1"/>
    <col min="12813" max="12816" width="13.7109375" style="68" customWidth="1"/>
    <col min="12817" max="12817" width="31.42578125" style="68" customWidth="1"/>
    <col min="12818" max="12818" width="0" style="68" hidden="1" customWidth="1"/>
    <col min="12819" max="12819" width="2.7109375" style="68" customWidth="1"/>
    <col min="12820" max="12820" width="0.7109375" style="68" customWidth="1"/>
    <col min="12821" max="13049" width="9.140625" style="68"/>
    <col min="13050" max="13050" width="5.42578125" style="68" customWidth="1"/>
    <col min="13051" max="13051" width="1.7109375" style="68" customWidth="1"/>
    <col min="13052" max="13052" width="3" style="68" customWidth="1"/>
    <col min="13053" max="13053" width="37.140625" style="68" customWidth="1"/>
    <col min="13054" max="13054" width="10.7109375" style="68" customWidth="1"/>
    <col min="13055" max="13055" width="10.85546875" style="68" customWidth="1"/>
    <col min="13056" max="13056" width="13.28515625" style="68" customWidth="1"/>
    <col min="13057" max="13057" width="8" style="68" customWidth="1"/>
    <col min="13058" max="13058" width="9.28515625" style="68" customWidth="1"/>
    <col min="13059" max="13060" width="13.7109375" style="68" customWidth="1"/>
    <col min="13061" max="13061" width="3.42578125" style="68" customWidth="1"/>
    <col min="13062" max="13062" width="10.140625" style="68" customWidth="1"/>
    <col min="13063" max="13066" width="13.7109375" style="68" customWidth="1"/>
    <col min="13067" max="13067" width="1.5703125" style="68" customWidth="1"/>
    <col min="13068" max="13068" width="12" style="68" customWidth="1"/>
    <col min="13069" max="13072" width="13.7109375" style="68" customWidth="1"/>
    <col min="13073" max="13073" width="31.42578125" style="68" customWidth="1"/>
    <col min="13074" max="13074" width="0" style="68" hidden="1" customWidth="1"/>
    <col min="13075" max="13075" width="2.7109375" style="68" customWidth="1"/>
    <col min="13076" max="13076" width="0.7109375" style="68" customWidth="1"/>
    <col min="13077" max="13305" width="9.140625" style="68"/>
    <col min="13306" max="13306" width="5.42578125" style="68" customWidth="1"/>
    <col min="13307" max="13307" width="1.7109375" style="68" customWidth="1"/>
    <col min="13308" max="13308" width="3" style="68" customWidth="1"/>
    <col min="13309" max="13309" width="37.140625" style="68" customWidth="1"/>
    <col min="13310" max="13310" width="10.7109375" style="68" customWidth="1"/>
    <col min="13311" max="13311" width="10.85546875" style="68" customWidth="1"/>
    <col min="13312" max="13312" width="13.28515625" style="68" customWidth="1"/>
    <col min="13313" max="13313" width="8" style="68" customWidth="1"/>
    <col min="13314" max="13314" width="9.28515625" style="68" customWidth="1"/>
    <col min="13315" max="13316" width="13.7109375" style="68" customWidth="1"/>
    <col min="13317" max="13317" width="3.42578125" style="68" customWidth="1"/>
    <col min="13318" max="13318" width="10.140625" style="68" customWidth="1"/>
    <col min="13319" max="13322" width="13.7109375" style="68" customWidth="1"/>
    <col min="13323" max="13323" width="1.5703125" style="68" customWidth="1"/>
    <col min="13324" max="13324" width="12" style="68" customWidth="1"/>
    <col min="13325" max="13328" width="13.7109375" style="68" customWidth="1"/>
    <col min="13329" max="13329" width="31.42578125" style="68" customWidth="1"/>
    <col min="13330" max="13330" width="0" style="68" hidden="1" customWidth="1"/>
    <col min="13331" max="13331" width="2.7109375" style="68" customWidth="1"/>
    <col min="13332" max="13332" width="0.7109375" style="68" customWidth="1"/>
    <col min="13333" max="13561" width="9.140625" style="68"/>
    <col min="13562" max="13562" width="5.42578125" style="68" customWidth="1"/>
    <col min="13563" max="13563" width="1.7109375" style="68" customWidth="1"/>
    <col min="13564" max="13564" width="3" style="68" customWidth="1"/>
    <col min="13565" max="13565" width="37.140625" style="68" customWidth="1"/>
    <col min="13566" max="13566" width="10.7109375" style="68" customWidth="1"/>
    <col min="13567" max="13567" width="10.85546875" style="68" customWidth="1"/>
    <col min="13568" max="13568" width="13.28515625" style="68" customWidth="1"/>
    <col min="13569" max="13569" width="8" style="68" customWidth="1"/>
    <col min="13570" max="13570" width="9.28515625" style="68" customWidth="1"/>
    <col min="13571" max="13572" width="13.7109375" style="68" customWidth="1"/>
    <col min="13573" max="13573" width="3.42578125" style="68" customWidth="1"/>
    <col min="13574" max="13574" width="10.140625" style="68" customWidth="1"/>
    <col min="13575" max="13578" width="13.7109375" style="68" customWidth="1"/>
    <col min="13579" max="13579" width="1.5703125" style="68" customWidth="1"/>
    <col min="13580" max="13580" width="12" style="68" customWidth="1"/>
    <col min="13581" max="13584" width="13.7109375" style="68" customWidth="1"/>
    <col min="13585" max="13585" width="31.42578125" style="68" customWidth="1"/>
    <col min="13586" max="13586" width="0" style="68" hidden="1" customWidth="1"/>
    <col min="13587" max="13587" width="2.7109375" style="68" customWidth="1"/>
    <col min="13588" max="13588" width="0.7109375" style="68" customWidth="1"/>
    <col min="13589" max="13817" width="9.140625" style="68"/>
    <col min="13818" max="13818" width="5.42578125" style="68" customWidth="1"/>
    <col min="13819" max="13819" width="1.7109375" style="68" customWidth="1"/>
    <col min="13820" max="13820" width="3" style="68" customWidth="1"/>
    <col min="13821" max="13821" width="37.140625" style="68" customWidth="1"/>
    <col min="13822" max="13822" width="10.7109375" style="68" customWidth="1"/>
    <col min="13823" max="13823" width="10.85546875" style="68" customWidth="1"/>
    <col min="13824" max="13824" width="13.28515625" style="68" customWidth="1"/>
    <col min="13825" max="13825" width="8" style="68" customWidth="1"/>
    <col min="13826" max="13826" width="9.28515625" style="68" customWidth="1"/>
    <col min="13827" max="13828" width="13.7109375" style="68" customWidth="1"/>
    <col min="13829" max="13829" width="3.42578125" style="68" customWidth="1"/>
    <col min="13830" max="13830" width="10.140625" style="68" customWidth="1"/>
    <col min="13831" max="13834" width="13.7109375" style="68" customWidth="1"/>
    <col min="13835" max="13835" width="1.5703125" style="68" customWidth="1"/>
    <col min="13836" max="13836" width="12" style="68" customWidth="1"/>
    <col min="13837" max="13840" width="13.7109375" style="68" customWidth="1"/>
    <col min="13841" max="13841" width="31.42578125" style="68" customWidth="1"/>
    <col min="13842" max="13842" width="0" style="68" hidden="1" customWidth="1"/>
    <col min="13843" max="13843" width="2.7109375" style="68" customWidth="1"/>
    <col min="13844" max="13844" width="0.7109375" style="68" customWidth="1"/>
    <col min="13845" max="14073" width="9.140625" style="68"/>
    <col min="14074" max="14074" width="5.42578125" style="68" customWidth="1"/>
    <col min="14075" max="14075" width="1.7109375" style="68" customWidth="1"/>
    <col min="14076" max="14076" width="3" style="68" customWidth="1"/>
    <col min="14077" max="14077" width="37.140625" style="68" customWidth="1"/>
    <col min="14078" max="14078" width="10.7109375" style="68" customWidth="1"/>
    <col min="14079" max="14079" width="10.85546875" style="68" customWidth="1"/>
    <col min="14080" max="14080" width="13.28515625" style="68" customWidth="1"/>
    <col min="14081" max="14081" width="8" style="68" customWidth="1"/>
    <col min="14082" max="14082" width="9.28515625" style="68" customWidth="1"/>
    <col min="14083" max="14084" width="13.7109375" style="68" customWidth="1"/>
    <col min="14085" max="14085" width="3.42578125" style="68" customWidth="1"/>
    <col min="14086" max="14086" width="10.140625" style="68" customWidth="1"/>
    <col min="14087" max="14090" width="13.7109375" style="68" customWidth="1"/>
    <col min="14091" max="14091" width="1.5703125" style="68" customWidth="1"/>
    <col min="14092" max="14092" width="12" style="68" customWidth="1"/>
    <col min="14093" max="14096" width="13.7109375" style="68" customWidth="1"/>
    <col min="14097" max="14097" width="31.42578125" style="68" customWidth="1"/>
    <col min="14098" max="14098" width="0" style="68" hidden="1" customWidth="1"/>
    <col min="14099" max="14099" width="2.7109375" style="68" customWidth="1"/>
    <col min="14100" max="14100" width="0.7109375" style="68" customWidth="1"/>
    <col min="14101" max="14329" width="9.140625" style="68"/>
    <col min="14330" max="14330" width="5.42578125" style="68" customWidth="1"/>
    <col min="14331" max="14331" width="1.7109375" style="68" customWidth="1"/>
    <col min="14332" max="14332" width="3" style="68" customWidth="1"/>
    <col min="14333" max="14333" width="37.140625" style="68" customWidth="1"/>
    <col min="14334" max="14334" width="10.7109375" style="68" customWidth="1"/>
    <col min="14335" max="14335" width="10.85546875" style="68" customWidth="1"/>
    <col min="14336" max="14336" width="13.28515625" style="68" customWidth="1"/>
    <col min="14337" max="14337" width="8" style="68" customWidth="1"/>
    <col min="14338" max="14338" width="9.28515625" style="68" customWidth="1"/>
    <col min="14339" max="14340" width="13.7109375" style="68" customWidth="1"/>
    <col min="14341" max="14341" width="3.42578125" style="68" customWidth="1"/>
    <col min="14342" max="14342" width="10.140625" style="68" customWidth="1"/>
    <col min="14343" max="14346" width="13.7109375" style="68" customWidth="1"/>
    <col min="14347" max="14347" width="1.5703125" style="68" customWidth="1"/>
    <col min="14348" max="14348" width="12" style="68" customWidth="1"/>
    <col min="14349" max="14352" width="13.7109375" style="68" customWidth="1"/>
    <col min="14353" max="14353" width="31.42578125" style="68" customWidth="1"/>
    <col min="14354" max="14354" width="0" style="68" hidden="1" customWidth="1"/>
    <col min="14355" max="14355" width="2.7109375" style="68" customWidth="1"/>
    <col min="14356" max="14356" width="0.7109375" style="68" customWidth="1"/>
    <col min="14357" max="14585" width="9.140625" style="68"/>
    <col min="14586" max="14586" width="5.42578125" style="68" customWidth="1"/>
    <col min="14587" max="14587" width="1.7109375" style="68" customWidth="1"/>
    <col min="14588" max="14588" width="3" style="68" customWidth="1"/>
    <col min="14589" max="14589" width="37.140625" style="68" customWidth="1"/>
    <col min="14590" max="14590" width="10.7109375" style="68" customWidth="1"/>
    <col min="14591" max="14591" width="10.85546875" style="68" customWidth="1"/>
    <col min="14592" max="14592" width="13.28515625" style="68" customWidth="1"/>
    <col min="14593" max="14593" width="8" style="68" customWidth="1"/>
    <col min="14594" max="14594" width="9.28515625" style="68" customWidth="1"/>
    <col min="14595" max="14596" width="13.7109375" style="68" customWidth="1"/>
    <col min="14597" max="14597" width="3.42578125" style="68" customWidth="1"/>
    <col min="14598" max="14598" width="10.140625" style="68" customWidth="1"/>
    <col min="14599" max="14602" width="13.7109375" style="68" customWidth="1"/>
    <col min="14603" max="14603" width="1.5703125" style="68" customWidth="1"/>
    <col min="14604" max="14604" width="12" style="68" customWidth="1"/>
    <col min="14605" max="14608" width="13.7109375" style="68" customWidth="1"/>
    <col min="14609" max="14609" width="31.42578125" style="68" customWidth="1"/>
    <col min="14610" max="14610" width="0" style="68" hidden="1" customWidth="1"/>
    <col min="14611" max="14611" width="2.7109375" style="68" customWidth="1"/>
    <col min="14612" max="14612" width="0.7109375" style="68" customWidth="1"/>
    <col min="14613" max="14841" width="9.140625" style="68"/>
    <col min="14842" max="14842" width="5.42578125" style="68" customWidth="1"/>
    <col min="14843" max="14843" width="1.7109375" style="68" customWidth="1"/>
    <col min="14844" max="14844" width="3" style="68" customWidth="1"/>
    <col min="14845" max="14845" width="37.140625" style="68" customWidth="1"/>
    <col min="14846" max="14846" width="10.7109375" style="68" customWidth="1"/>
    <col min="14847" max="14847" width="10.85546875" style="68" customWidth="1"/>
    <col min="14848" max="14848" width="13.28515625" style="68" customWidth="1"/>
    <col min="14849" max="14849" width="8" style="68" customWidth="1"/>
    <col min="14850" max="14850" width="9.28515625" style="68" customWidth="1"/>
    <col min="14851" max="14852" width="13.7109375" style="68" customWidth="1"/>
    <col min="14853" max="14853" width="3.42578125" style="68" customWidth="1"/>
    <col min="14854" max="14854" width="10.140625" style="68" customWidth="1"/>
    <col min="14855" max="14858" width="13.7109375" style="68" customWidth="1"/>
    <col min="14859" max="14859" width="1.5703125" style="68" customWidth="1"/>
    <col min="14860" max="14860" width="12" style="68" customWidth="1"/>
    <col min="14861" max="14864" width="13.7109375" style="68" customWidth="1"/>
    <col min="14865" max="14865" width="31.42578125" style="68" customWidth="1"/>
    <col min="14866" max="14866" width="0" style="68" hidden="1" customWidth="1"/>
    <col min="14867" max="14867" width="2.7109375" style="68" customWidth="1"/>
    <col min="14868" max="14868" width="0.7109375" style="68" customWidth="1"/>
    <col min="14869" max="15097" width="9.140625" style="68"/>
    <col min="15098" max="15098" width="5.42578125" style="68" customWidth="1"/>
    <col min="15099" max="15099" width="1.7109375" style="68" customWidth="1"/>
    <col min="15100" max="15100" width="3" style="68" customWidth="1"/>
    <col min="15101" max="15101" width="37.140625" style="68" customWidth="1"/>
    <col min="15102" max="15102" width="10.7109375" style="68" customWidth="1"/>
    <col min="15103" max="15103" width="10.85546875" style="68" customWidth="1"/>
    <col min="15104" max="15104" width="13.28515625" style="68" customWidth="1"/>
    <col min="15105" max="15105" width="8" style="68" customWidth="1"/>
    <col min="15106" max="15106" width="9.28515625" style="68" customWidth="1"/>
    <col min="15107" max="15108" width="13.7109375" style="68" customWidth="1"/>
    <col min="15109" max="15109" width="3.42578125" style="68" customWidth="1"/>
    <col min="15110" max="15110" width="10.140625" style="68" customWidth="1"/>
    <col min="15111" max="15114" width="13.7109375" style="68" customWidth="1"/>
    <col min="15115" max="15115" width="1.5703125" style="68" customWidth="1"/>
    <col min="15116" max="15116" width="12" style="68" customWidth="1"/>
    <col min="15117" max="15120" width="13.7109375" style="68" customWidth="1"/>
    <col min="15121" max="15121" width="31.42578125" style="68" customWidth="1"/>
    <col min="15122" max="15122" width="0" style="68" hidden="1" customWidth="1"/>
    <col min="15123" max="15123" width="2.7109375" style="68" customWidth="1"/>
    <col min="15124" max="15124" width="0.7109375" style="68" customWidth="1"/>
    <col min="15125" max="15353" width="9.140625" style="68"/>
    <col min="15354" max="15354" width="5.42578125" style="68" customWidth="1"/>
    <col min="15355" max="15355" width="1.7109375" style="68" customWidth="1"/>
    <col min="15356" max="15356" width="3" style="68" customWidth="1"/>
    <col min="15357" max="15357" width="37.140625" style="68" customWidth="1"/>
    <col min="15358" max="15358" width="10.7109375" style="68" customWidth="1"/>
    <col min="15359" max="15359" width="10.85546875" style="68" customWidth="1"/>
    <col min="15360" max="15360" width="13.28515625" style="68" customWidth="1"/>
    <col min="15361" max="15361" width="8" style="68" customWidth="1"/>
    <col min="15362" max="15362" width="9.28515625" style="68" customWidth="1"/>
    <col min="15363" max="15364" width="13.7109375" style="68" customWidth="1"/>
    <col min="15365" max="15365" width="3.42578125" style="68" customWidth="1"/>
    <col min="15366" max="15366" width="10.140625" style="68" customWidth="1"/>
    <col min="15367" max="15370" width="13.7109375" style="68" customWidth="1"/>
    <col min="15371" max="15371" width="1.5703125" style="68" customWidth="1"/>
    <col min="15372" max="15372" width="12" style="68" customWidth="1"/>
    <col min="15373" max="15376" width="13.7109375" style="68" customWidth="1"/>
    <col min="15377" max="15377" width="31.42578125" style="68" customWidth="1"/>
    <col min="15378" max="15378" width="0" style="68" hidden="1" customWidth="1"/>
    <col min="15379" max="15379" width="2.7109375" style="68" customWidth="1"/>
    <col min="15380" max="15380" width="0.7109375" style="68" customWidth="1"/>
    <col min="15381" max="15609" width="9.140625" style="68"/>
    <col min="15610" max="15610" width="5.42578125" style="68" customWidth="1"/>
    <col min="15611" max="15611" width="1.7109375" style="68" customWidth="1"/>
    <col min="15612" max="15612" width="3" style="68" customWidth="1"/>
    <col min="15613" max="15613" width="37.140625" style="68" customWidth="1"/>
    <col min="15614" max="15614" width="10.7109375" style="68" customWidth="1"/>
    <col min="15615" max="15615" width="10.85546875" style="68" customWidth="1"/>
    <col min="15616" max="15616" width="13.28515625" style="68" customWidth="1"/>
    <col min="15617" max="15617" width="8" style="68" customWidth="1"/>
    <col min="15618" max="15618" width="9.28515625" style="68" customWidth="1"/>
    <col min="15619" max="15620" width="13.7109375" style="68" customWidth="1"/>
    <col min="15621" max="15621" width="3.42578125" style="68" customWidth="1"/>
    <col min="15622" max="15622" width="10.140625" style="68" customWidth="1"/>
    <col min="15623" max="15626" width="13.7109375" style="68" customWidth="1"/>
    <col min="15627" max="15627" width="1.5703125" style="68" customWidth="1"/>
    <col min="15628" max="15628" width="12" style="68" customWidth="1"/>
    <col min="15629" max="15632" width="13.7109375" style="68" customWidth="1"/>
    <col min="15633" max="15633" width="31.42578125" style="68" customWidth="1"/>
    <col min="15634" max="15634" width="0" style="68" hidden="1" customWidth="1"/>
    <col min="15635" max="15635" width="2.7109375" style="68" customWidth="1"/>
    <col min="15636" max="15636" width="0.7109375" style="68" customWidth="1"/>
    <col min="15637" max="15865" width="9.140625" style="68"/>
    <col min="15866" max="15866" width="5.42578125" style="68" customWidth="1"/>
    <col min="15867" max="15867" width="1.7109375" style="68" customWidth="1"/>
    <col min="15868" max="15868" width="3" style="68" customWidth="1"/>
    <col min="15869" max="15869" width="37.140625" style="68" customWidth="1"/>
    <col min="15870" max="15870" width="10.7109375" style="68" customWidth="1"/>
    <col min="15871" max="15871" width="10.85546875" style="68" customWidth="1"/>
    <col min="15872" max="15872" width="13.28515625" style="68" customWidth="1"/>
    <col min="15873" max="15873" width="8" style="68" customWidth="1"/>
    <col min="15874" max="15874" width="9.28515625" style="68" customWidth="1"/>
    <col min="15875" max="15876" width="13.7109375" style="68" customWidth="1"/>
    <col min="15877" max="15877" width="3.42578125" style="68" customWidth="1"/>
    <col min="15878" max="15878" width="10.140625" style="68" customWidth="1"/>
    <col min="15879" max="15882" width="13.7109375" style="68" customWidth="1"/>
    <col min="15883" max="15883" width="1.5703125" style="68" customWidth="1"/>
    <col min="15884" max="15884" width="12" style="68" customWidth="1"/>
    <col min="15885" max="15888" width="13.7109375" style="68" customWidth="1"/>
    <col min="15889" max="15889" width="31.42578125" style="68" customWidth="1"/>
    <col min="15890" max="15890" width="0" style="68" hidden="1" customWidth="1"/>
    <col min="15891" max="15891" width="2.7109375" style="68" customWidth="1"/>
    <col min="15892" max="15892" width="0.7109375" style="68" customWidth="1"/>
    <col min="15893" max="16121" width="9.140625" style="68"/>
    <col min="16122" max="16122" width="5.42578125" style="68" customWidth="1"/>
    <col min="16123" max="16123" width="1.7109375" style="68" customWidth="1"/>
    <col min="16124" max="16124" width="3" style="68" customWidth="1"/>
    <col min="16125" max="16125" width="37.140625" style="68" customWidth="1"/>
    <col min="16126" max="16126" width="10.7109375" style="68" customWidth="1"/>
    <col min="16127" max="16127" width="10.85546875" style="68" customWidth="1"/>
    <col min="16128" max="16128" width="13.28515625" style="68" customWidth="1"/>
    <col min="16129" max="16129" width="8" style="68" customWidth="1"/>
    <col min="16130" max="16130" width="9.28515625" style="68" customWidth="1"/>
    <col min="16131" max="16132" width="13.7109375" style="68" customWidth="1"/>
    <col min="16133" max="16133" width="3.42578125" style="68" customWidth="1"/>
    <col min="16134" max="16134" width="10.140625" style="68" customWidth="1"/>
    <col min="16135" max="16138" width="13.7109375" style="68" customWidth="1"/>
    <col min="16139" max="16139" width="1.5703125" style="68" customWidth="1"/>
    <col min="16140" max="16140" width="12" style="68" customWidth="1"/>
    <col min="16141" max="16144" width="13.7109375" style="68" customWidth="1"/>
    <col min="16145" max="16145" width="31.42578125" style="68" customWidth="1"/>
    <col min="16146" max="16146" width="0" style="68" hidden="1" customWidth="1"/>
    <col min="16147" max="16147" width="2.7109375" style="68" customWidth="1"/>
    <col min="16148" max="16148" width="0.7109375" style="68" customWidth="1"/>
    <col min="16149" max="16384" width="9.140625" style="68"/>
  </cols>
  <sheetData>
    <row r="1" spans="1:28" ht="7.15" customHeight="1"/>
    <row r="2" spans="1:28" ht="12.75" customHeight="1">
      <c r="C2" s="121" t="s">
        <v>56</v>
      </c>
      <c r="D2" s="122"/>
      <c r="E2" s="122"/>
      <c r="F2" s="122"/>
      <c r="G2" s="122"/>
      <c r="H2" s="122"/>
    </row>
    <row r="3" spans="1:28">
      <c r="C3" s="122"/>
      <c r="D3" s="122"/>
      <c r="E3" s="122"/>
      <c r="F3" s="122"/>
      <c r="G3" s="122"/>
      <c r="H3" s="122"/>
      <c r="Q3" s="122"/>
      <c r="R3" s="122"/>
      <c r="S3" s="122"/>
      <c r="T3" s="122"/>
      <c r="U3" s="122"/>
    </row>
    <row r="4" spans="1:28" ht="10.35" customHeight="1" thickBot="1"/>
    <row r="5" spans="1:28" ht="9.7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28" ht="6.75" customHeight="1"/>
    <row r="7" spans="1:28" ht="23.25" customHeight="1">
      <c r="B7" s="123" t="s">
        <v>2</v>
      </c>
      <c r="C7" s="122"/>
      <c r="D7" s="122"/>
      <c r="E7" s="122"/>
      <c r="F7" s="122"/>
      <c r="G7" s="122"/>
      <c r="H7" s="122"/>
      <c r="I7" s="122"/>
      <c r="J7" s="122"/>
      <c r="K7" s="122"/>
    </row>
    <row r="8" spans="1:28" ht="5.0999999999999996" customHeight="1"/>
    <row r="9" spans="1:28">
      <c r="D9" s="118" t="s">
        <v>9</v>
      </c>
      <c r="E9" s="118" t="s">
        <v>10</v>
      </c>
      <c r="F9" s="118" t="s">
        <v>11</v>
      </c>
      <c r="G9" s="118" t="s">
        <v>12</v>
      </c>
      <c r="H9" s="118" t="s">
        <v>13</v>
      </c>
      <c r="I9" s="118" t="s">
        <v>14</v>
      </c>
      <c r="J9" s="124"/>
      <c r="K9" s="124"/>
      <c r="L9" s="124"/>
      <c r="M9" s="125"/>
      <c r="N9" s="118" t="s">
        <v>15</v>
      </c>
      <c r="O9" s="124"/>
      <c r="P9" s="124"/>
      <c r="Q9" s="124"/>
      <c r="R9" s="125"/>
      <c r="S9" s="118" t="s">
        <v>16</v>
      </c>
      <c r="T9" s="118" t="s">
        <v>17</v>
      </c>
      <c r="U9" s="118" t="s">
        <v>18</v>
      </c>
    </row>
    <row r="10" spans="1:28" ht="51.75" customHeight="1">
      <c r="D10" s="119"/>
      <c r="E10" s="119"/>
      <c r="F10" s="119"/>
      <c r="G10" s="119"/>
      <c r="H10" s="120"/>
      <c r="I10" s="70" t="s">
        <v>19</v>
      </c>
      <c r="J10" s="70" t="s">
        <v>20</v>
      </c>
      <c r="K10" s="70" t="s">
        <v>21</v>
      </c>
      <c r="L10" s="70" t="s">
        <v>22</v>
      </c>
      <c r="M10" s="70" t="s">
        <v>23</v>
      </c>
      <c r="N10" s="70" t="s">
        <v>19</v>
      </c>
      <c r="O10" s="70" t="s">
        <v>20</v>
      </c>
      <c r="P10" s="70" t="s">
        <v>21</v>
      </c>
      <c r="Q10" s="70" t="s">
        <v>22</v>
      </c>
      <c r="R10" s="70" t="s">
        <v>23</v>
      </c>
      <c r="S10" s="119"/>
      <c r="T10" s="119"/>
      <c r="U10" s="120"/>
    </row>
    <row r="11" spans="1:28">
      <c r="D11" s="71" t="s">
        <v>57</v>
      </c>
      <c r="E11" s="72">
        <v>42421</v>
      </c>
      <c r="F11" s="72">
        <v>42475</v>
      </c>
      <c r="G11" s="73">
        <v>0.47</v>
      </c>
      <c r="H11" s="74">
        <v>3338</v>
      </c>
      <c r="I11" s="74">
        <v>452</v>
      </c>
      <c r="J11" s="75">
        <v>1388672.7507000002</v>
      </c>
      <c r="K11" s="76">
        <f t="shared" ref="K11:K13" si="0">I11/H11</f>
        <v>0.13541042540443379</v>
      </c>
      <c r="L11" s="75">
        <f t="shared" ref="L11:L13" si="1">J11/H11</f>
        <v>416.01939805272627</v>
      </c>
      <c r="M11" s="75">
        <f t="shared" ref="M11:M13" si="2">J11/I11</f>
        <v>3072.2848466814162</v>
      </c>
      <c r="N11" s="74">
        <v>1555</v>
      </c>
      <c r="O11" s="75">
        <v>199643.36000000031</v>
      </c>
      <c r="P11" s="76">
        <f t="shared" ref="P11:P13" si="3">N11/H11</f>
        <v>0.46584781306171358</v>
      </c>
      <c r="Q11" s="75">
        <f t="shared" ref="Q11:Q13" si="4">O11/H11</f>
        <v>59.809275014979121</v>
      </c>
      <c r="R11" s="75">
        <f t="shared" ref="R11:R13" si="5">O11/N11</f>
        <v>128.38801286173654</v>
      </c>
      <c r="S11" s="75">
        <f t="shared" ref="S11:S12" si="6">J11+O11</f>
        <v>1588316.1107000005</v>
      </c>
      <c r="T11" s="75">
        <f t="shared" ref="T11:T13" si="7">S11/H11</f>
        <v>475.82867306770538</v>
      </c>
      <c r="U11" s="77"/>
    </row>
    <row r="12" spans="1:28">
      <c r="D12" s="135" t="s">
        <v>24</v>
      </c>
      <c r="E12" s="72">
        <v>42433</v>
      </c>
      <c r="F12" s="72">
        <v>42475</v>
      </c>
      <c r="G12" s="73">
        <v>0.48</v>
      </c>
      <c r="H12" s="74">
        <v>3414</v>
      </c>
      <c r="I12" s="74">
        <v>696</v>
      </c>
      <c r="J12" s="75">
        <v>2106975.3043999975</v>
      </c>
      <c r="K12" s="76">
        <f t="shared" si="0"/>
        <v>0.20386643233743409</v>
      </c>
      <c r="L12" s="75">
        <f t="shared" si="1"/>
        <v>617.15738265963603</v>
      </c>
      <c r="M12" s="75">
        <f t="shared" si="2"/>
        <v>3027.2633683908011</v>
      </c>
      <c r="N12" s="74">
        <v>1359</v>
      </c>
      <c r="O12" s="75">
        <v>192202.70000000019</v>
      </c>
      <c r="P12" s="76">
        <f t="shared" si="3"/>
        <v>0.39806678383128297</v>
      </c>
      <c r="Q12" s="75">
        <f t="shared" si="4"/>
        <v>56.29838898652612</v>
      </c>
      <c r="R12" s="75">
        <f t="shared" si="5"/>
        <v>141.42950699043428</v>
      </c>
      <c r="S12" s="75">
        <f t="shared" si="6"/>
        <v>2299178.0043999976</v>
      </c>
      <c r="T12" s="75">
        <f t="shared" si="7"/>
        <v>673.45577164616213</v>
      </c>
      <c r="U12" s="77"/>
      <c r="V12" s="79"/>
      <c r="W12" s="79"/>
      <c r="X12" s="79"/>
      <c r="Y12" s="79"/>
      <c r="Z12" s="79"/>
      <c r="AA12" s="79"/>
      <c r="AB12" s="79"/>
    </row>
    <row r="13" spans="1:28" ht="13.5" thickBot="1">
      <c r="D13" s="80" t="s">
        <v>58</v>
      </c>
      <c r="E13" s="81"/>
      <c r="F13" s="82"/>
      <c r="G13" s="82"/>
      <c r="H13" s="83">
        <v>3414</v>
      </c>
      <c r="I13" s="83">
        <f>SUM(I11:I12)</f>
        <v>1148</v>
      </c>
      <c r="J13" s="84">
        <f>SUM(J11:J12)</f>
        <v>3495648.0550999977</v>
      </c>
      <c r="K13" s="138">
        <f t="shared" si="0"/>
        <v>0.33626244874048039</v>
      </c>
      <c r="L13" s="85">
        <f t="shared" si="1"/>
        <v>1023.9156576156994</v>
      </c>
      <c r="M13" s="85">
        <f t="shared" si="2"/>
        <v>3044.9895950348414</v>
      </c>
      <c r="N13" s="83">
        <f>SUM(N11:N12)</f>
        <v>2914</v>
      </c>
      <c r="O13" s="83">
        <f>SUM(O11:O12)</f>
        <v>391846.06000000052</v>
      </c>
      <c r="P13" s="138">
        <f t="shared" si="3"/>
        <v>0.85354422964264787</v>
      </c>
      <c r="Q13" s="85">
        <f t="shared" si="4"/>
        <v>114.77623315758656</v>
      </c>
      <c r="R13" s="85">
        <f t="shared" si="5"/>
        <v>134.47016472203174</v>
      </c>
      <c r="S13" s="84">
        <f>SUM(S11:S12)</f>
        <v>3887494.1150999982</v>
      </c>
      <c r="T13" s="86">
        <f t="shared" si="7"/>
        <v>1138.6918907732859</v>
      </c>
      <c r="U13" s="82"/>
    </row>
    <row r="14" spans="1:28" s="105" customFormat="1" ht="13.5" thickTop="1">
      <c r="D14" s="13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8" s="104" customFormat="1">
      <c r="D15" s="139" t="s">
        <v>62</v>
      </c>
      <c r="E15" s="72">
        <v>42766</v>
      </c>
      <c r="F15" s="72">
        <v>42780</v>
      </c>
      <c r="G15" s="73">
        <v>0.65869999999999995</v>
      </c>
      <c r="H15" s="74">
        <v>24178</v>
      </c>
      <c r="I15" s="74">
        <v>4916</v>
      </c>
      <c r="J15" s="75">
        <v>14933549.6</v>
      </c>
      <c r="K15" s="76">
        <f t="shared" ref="K15:K16" si="8">I15/H15</f>
        <v>0.20332533708329886</v>
      </c>
      <c r="L15" s="75">
        <f t="shared" ref="L15:L16" si="9">J15/H15</f>
        <v>617.65032674332031</v>
      </c>
      <c r="M15" s="75">
        <f t="shared" ref="M15:M16" si="10">J15/I15</f>
        <v>3037.7440195280715</v>
      </c>
      <c r="N15" s="74">
        <v>9463</v>
      </c>
      <c r="O15" s="75">
        <v>1415571.1099999999</v>
      </c>
      <c r="P15" s="76">
        <f t="shared" ref="P15:P16" si="11">N15/H15</f>
        <v>0.3913888659111589</v>
      </c>
      <c r="Q15" s="75">
        <f t="shared" ref="Q15:Q16" si="12">O15/H15</f>
        <v>58.54789932996939</v>
      </c>
      <c r="R15" s="75">
        <f t="shared" ref="R15:R16" si="13">O15/N15</f>
        <v>149.59009933424917</v>
      </c>
      <c r="S15" s="75">
        <f t="shared" ref="S15:S16" si="14">J15+O15</f>
        <v>16349120.709999999</v>
      </c>
      <c r="T15" s="75">
        <f t="shared" ref="T15:T17" si="15">S15/H15</f>
        <v>676.19822607328967</v>
      </c>
      <c r="U15" s="137"/>
    </row>
    <row r="16" spans="1:28" s="104" customFormat="1">
      <c r="D16" s="78" t="s">
        <v>63</v>
      </c>
      <c r="E16" s="72">
        <v>42773</v>
      </c>
      <c r="F16" s="72">
        <v>42790</v>
      </c>
      <c r="G16" s="73">
        <v>0.65869999999999995</v>
      </c>
      <c r="H16" s="74">
        <v>24178</v>
      </c>
      <c r="I16" s="74">
        <v>3999</v>
      </c>
      <c r="J16" s="75">
        <v>13978997.3785</v>
      </c>
      <c r="K16" s="76">
        <f t="shared" si="8"/>
        <v>0.16539829597154437</v>
      </c>
      <c r="L16" s="75">
        <f t="shared" si="9"/>
        <v>578.17012898089172</v>
      </c>
      <c r="M16" s="75">
        <f t="shared" si="10"/>
        <v>3495.6232504376094</v>
      </c>
      <c r="N16" s="74">
        <v>6588</v>
      </c>
      <c r="O16" s="75">
        <v>912780.64</v>
      </c>
      <c r="P16" s="76">
        <f t="shared" si="11"/>
        <v>0.27247911324344443</v>
      </c>
      <c r="Q16" s="75">
        <f t="shared" si="12"/>
        <v>37.752528745140211</v>
      </c>
      <c r="R16" s="75">
        <f t="shared" si="13"/>
        <v>138.55200971463267</v>
      </c>
      <c r="S16" s="75">
        <f t="shared" si="14"/>
        <v>14891778.0185</v>
      </c>
      <c r="T16" s="75">
        <f t="shared" si="15"/>
        <v>615.92265772603196</v>
      </c>
      <c r="U16" s="77"/>
      <c r="V16" s="79"/>
      <c r="W16" s="79"/>
      <c r="X16" s="79"/>
      <c r="Y16" s="79"/>
      <c r="Z16" s="79"/>
      <c r="AA16" s="79"/>
      <c r="AB16" s="79"/>
    </row>
    <row r="17" spans="4:21" s="104" customFormat="1" ht="13.5" thickBot="1">
      <c r="D17" s="80" t="s">
        <v>58</v>
      </c>
      <c r="E17" s="81"/>
      <c r="F17" s="82"/>
      <c r="G17" s="82"/>
      <c r="H17" s="83">
        <v>24178</v>
      </c>
      <c r="I17" s="83">
        <f>SUM(I15:I16)</f>
        <v>8915</v>
      </c>
      <c r="J17" s="84">
        <f>SUM(J15:J16)</f>
        <v>28912546.978500001</v>
      </c>
      <c r="K17" s="138">
        <f>I17/H17</f>
        <v>0.36872363305484324</v>
      </c>
      <c r="L17" s="85">
        <f t="shared" ref="L17" si="16">J17/H17</f>
        <v>1195.8204557242123</v>
      </c>
      <c r="M17" s="85">
        <f t="shared" ref="M17" si="17">J17/I17</f>
        <v>3243.1348265283232</v>
      </c>
      <c r="N17" s="83">
        <f>SUM(N15:N16)</f>
        <v>16051</v>
      </c>
      <c r="O17" s="83">
        <f>SUM(O15:O16)</f>
        <v>2328351.75</v>
      </c>
      <c r="P17" s="138">
        <f t="shared" ref="P17" si="18">N17/H17</f>
        <v>0.66386797915460338</v>
      </c>
      <c r="Q17" s="85">
        <f t="shared" ref="Q17" si="19">O17/H17</f>
        <v>96.300428075109608</v>
      </c>
      <c r="R17" s="85">
        <f t="shared" ref="R17" si="20">O17/N17</f>
        <v>145.05960687807612</v>
      </c>
      <c r="S17" s="84">
        <f>SUM(S15:S16)</f>
        <v>31240898.728500001</v>
      </c>
      <c r="T17" s="86">
        <f t="shared" si="15"/>
        <v>1292.1208837993217</v>
      </c>
      <c r="U17" s="82"/>
    </row>
    <row r="18" spans="4:21" ht="13.5" thickTop="1"/>
    <row r="25" spans="4:21">
      <c r="U25" s="79"/>
    </row>
  </sheetData>
  <mergeCells count="13">
    <mergeCell ref="S9:S10"/>
    <mergeCell ref="T9:T10"/>
    <mergeCell ref="U9:U10"/>
    <mergeCell ref="C2:H3"/>
    <mergeCell ref="Q3:U3"/>
    <mergeCell ref="B7:K7"/>
    <mergeCell ref="D9:D10"/>
    <mergeCell ref="E9:E10"/>
    <mergeCell ref="F9:F10"/>
    <mergeCell ref="G9:G10"/>
    <mergeCell ref="H9:H10"/>
    <mergeCell ref="I9:M9"/>
    <mergeCell ref="N9:R9"/>
  </mergeCells>
  <pageMargins left="0" right="0" top="0.1" bottom="0.94667007874015752" header="0.1" footer="0.1"/>
  <pageSetup orientation="landscape" r:id="rId1"/>
  <headerFooter alignWithMargins="0">
    <oddFooter xml:space="preserve">&amp;L&amp;"Arial"&amp;8PROPRIETARY AND CONFIDENTIAL
CONTAINS CONFIDENTIAL PROTECTED HEALTH INFORMATION AND/OR TRADE SECRETS. &amp;C&amp;R&amp;"Arial"&amp;8 6/17/2015 1:39:42 PM 
&amp;P of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showGridLines="0" workbookViewId="0">
      <pane ySplit="5" topLeftCell="A6" activePane="bottomLeft" state="frozen"/>
      <selection pane="bottomLeft" activeCell="F11" sqref="F11"/>
    </sheetView>
  </sheetViews>
  <sheetFormatPr defaultRowHeight="15"/>
  <cols>
    <col min="1" max="1" width="6.42578125" style="87" customWidth="1"/>
    <col min="2" max="2" width="0.7109375" style="87" customWidth="1"/>
    <col min="3" max="3" width="4.140625" style="87" customWidth="1"/>
    <col min="4" max="4" width="13" style="87" customWidth="1"/>
    <col min="5" max="7" width="13.7109375" style="87" customWidth="1"/>
    <col min="8" max="8" width="11.85546875" style="87" bestFit="1" customWidth="1"/>
    <col min="9" max="10" width="13.7109375" style="87" customWidth="1"/>
    <col min="11" max="11" width="13.140625" style="87" customWidth="1"/>
    <col min="12" max="12" width="13.7109375" style="87" customWidth="1"/>
    <col min="13" max="13" width="14.28515625" style="87" customWidth="1"/>
    <col min="14" max="18" width="13.7109375" style="87" customWidth="1"/>
    <col min="19" max="16384" width="9.140625" style="87"/>
  </cols>
  <sheetData>
    <row r="1" spans="1:18" ht="7.15" customHeight="1"/>
    <row r="2" spans="1:18" ht="15" customHeight="1">
      <c r="C2" s="121" t="s">
        <v>56</v>
      </c>
      <c r="D2" s="122"/>
      <c r="E2" s="122"/>
      <c r="F2" s="122"/>
      <c r="G2" s="122"/>
      <c r="H2" s="122"/>
    </row>
    <row r="3" spans="1:18">
      <c r="C3" s="122"/>
      <c r="D3" s="122"/>
      <c r="E3" s="122"/>
      <c r="F3" s="122"/>
      <c r="G3" s="122"/>
      <c r="H3" s="122"/>
      <c r="N3" s="126"/>
      <c r="O3" s="126"/>
      <c r="P3" s="126"/>
      <c r="Q3" s="126"/>
      <c r="R3" s="126"/>
    </row>
    <row r="4" spans="1:18" ht="10.35" customHeight="1" thickBot="1"/>
    <row r="5" spans="1:18" ht="9.7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.95" customHeight="1"/>
    <row r="7" spans="1:18" ht="23.25" customHeight="1">
      <c r="B7" s="127" t="s">
        <v>59</v>
      </c>
      <c r="C7" s="126"/>
      <c r="D7" s="126"/>
      <c r="E7" s="126"/>
      <c r="F7" s="126"/>
      <c r="G7" s="126"/>
      <c r="H7" s="126"/>
      <c r="I7" s="126"/>
      <c r="J7" s="126"/>
      <c r="K7" s="126"/>
    </row>
    <row r="8" spans="1:18" ht="14.1" customHeight="1"/>
    <row r="9" spans="1:18" ht="15" customHeight="1">
      <c r="D9" s="128" t="s">
        <v>25</v>
      </c>
      <c r="E9" s="130" t="s">
        <v>12</v>
      </c>
      <c r="F9" s="128" t="s">
        <v>13</v>
      </c>
      <c r="G9" s="132" t="s">
        <v>14</v>
      </c>
      <c r="H9" s="133"/>
      <c r="I9" s="133"/>
      <c r="J9" s="133"/>
      <c r="K9" s="133"/>
      <c r="L9" s="132" t="s">
        <v>15</v>
      </c>
      <c r="M9" s="133"/>
      <c r="N9" s="133"/>
      <c r="O9" s="133"/>
      <c r="P9" s="134"/>
      <c r="Q9" s="128" t="s">
        <v>16</v>
      </c>
      <c r="R9" s="128" t="s">
        <v>17</v>
      </c>
    </row>
    <row r="10" spans="1:18" ht="45">
      <c r="D10" s="129"/>
      <c r="E10" s="131"/>
      <c r="F10" s="129"/>
      <c r="G10" s="89" t="s">
        <v>19</v>
      </c>
      <c r="H10" s="89" t="s">
        <v>20</v>
      </c>
      <c r="I10" s="89" t="s">
        <v>21</v>
      </c>
      <c r="J10" s="89" t="s">
        <v>22</v>
      </c>
      <c r="K10" s="89" t="s">
        <v>23</v>
      </c>
      <c r="L10" s="89" t="s">
        <v>19</v>
      </c>
      <c r="M10" s="89" t="s">
        <v>20</v>
      </c>
      <c r="N10" s="89" t="s">
        <v>21</v>
      </c>
      <c r="O10" s="89" t="s">
        <v>22</v>
      </c>
      <c r="P10" s="89" t="s">
        <v>23</v>
      </c>
      <c r="Q10" s="129"/>
      <c r="R10" s="129"/>
    </row>
    <row r="11" spans="1:18">
      <c r="D11" s="90" t="s">
        <v>60</v>
      </c>
      <c r="E11" s="91">
        <v>0.66782856690168735</v>
      </c>
      <c r="F11" s="92">
        <v>16860</v>
      </c>
      <c r="G11" s="92">
        <v>3862</v>
      </c>
      <c r="H11" s="93">
        <v>11516209.5908</v>
      </c>
      <c r="I11" s="94">
        <v>22.906287069988139</v>
      </c>
      <c r="J11" s="95">
        <v>683.04920467378417</v>
      </c>
      <c r="K11" s="95">
        <v>2981.9289463490422</v>
      </c>
      <c r="L11" s="92">
        <v>7036</v>
      </c>
      <c r="M11" s="93">
        <v>1047146.21</v>
      </c>
      <c r="N11" s="94">
        <v>41.731909845788849</v>
      </c>
      <c r="O11" s="95">
        <v>62.108316132858832</v>
      </c>
      <c r="P11" s="95">
        <v>148.82692012507107</v>
      </c>
      <c r="Q11" s="95">
        <v>12563355.800799999</v>
      </c>
      <c r="R11" s="93">
        <v>745.15752080664288</v>
      </c>
    </row>
    <row r="12" spans="1:18">
      <c r="D12" s="90" t="s">
        <v>61</v>
      </c>
      <c r="E12" s="91">
        <v>0.63859312270902424</v>
      </c>
      <c r="F12" s="92">
        <v>7317</v>
      </c>
      <c r="G12" s="92">
        <v>1054</v>
      </c>
      <c r="H12" s="93">
        <v>3417340.0091999997</v>
      </c>
      <c r="I12" s="94">
        <v>14.404810714773813</v>
      </c>
      <c r="J12" s="95">
        <v>467.04113833538332</v>
      </c>
      <c r="K12" s="95">
        <v>3242.2580732447814</v>
      </c>
      <c r="L12" s="92">
        <v>2427</v>
      </c>
      <c r="M12" s="93">
        <v>368424.9</v>
      </c>
      <c r="N12" s="94">
        <v>33.169331693316934</v>
      </c>
      <c r="O12" s="95">
        <v>50.351906519065196</v>
      </c>
      <c r="P12" s="95">
        <v>151.80259579728062</v>
      </c>
      <c r="Q12" s="95">
        <v>3785764.9091999996</v>
      </c>
      <c r="R12" s="93">
        <v>517.39304485444848</v>
      </c>
    </row>
    <row r="13" spans="1:18">
      <c r="D13" s="96" t="s">
        <v>26</v>
      </c>
      <c r="E13" s="97">
        <v>0.65870204882301653</v>
      </c>
      <c r="F13" s="98">
        <v>24177</v>
      </c>
      <c r="G13" s="98">
        <v>4916</v>
      </c>
      <c r="H13" s="98">
        <v>14933549.6</v>
      </c>
      <c r="I13" s="99">
        <v>20.333374694958017</v>
      </c>
      <c r="J13" s="100">
        <v>617.67587376432141</v>
      </c>
      <c r="K13" s="100">
        <v>3037.7440195280715</v>
      </c>
      <c r="L13" s="98">
        <v>9463</v>
      </c>
      <c r="M13" s="98">
        <v>1415571.1099999999</v>
      </c>
      <c r="N13" s="99">
        <v>39.140505439053648</v>
      </c>
      <c r="O13" s="100">
        <v>58.550320966207551</v>
      </c>
      <c r="P13" s="100">
        <v>149.59009933424917</v>
      </c>
      <c r="Q13" s="98">
        <v>16349120.709999999</v>
      </c>
      <c r="R13" s="101">
        <v>676.22619473052896</v>
      </c>
    </row>
  </sheetData>
  <mergeCells count="10">
    <mergeCell ref="C2:H3"/>
    <mergeCell ref="N3:R3"/>
    <mergeCell ref="B7:K7"/>
    <mergeCell ref="D9:D10"/>
    <mergeCell ref="E9:E10"/>
    <mergeCell ref="F9:F10"/>
    <mergeCell ref="G9:K9"/>
    <mergeCell ref="L9:P9"/>
    <mergeCell ref="Q9:Q10"/>
    <mergeCell ref="R9:R10"/>
  </mergeCells>
  <pageMargins left="0" right="0" top="0.1" bottom="0.94667007874015796" header="0.1" footer="0.1"/>
  <pageSetup orientation="landscape" horizontalDpi="300" verticalDpi="300" r:id="rId1"/>
  <headerFooter alignWithMargins="0">
    <oddFooter>&amp;L&amp;"Arial"&amp;8PROPRIETARY AND CONFIDENTIAL
CONTAINS CONFIDENTIAL PROTECTED HEALTH INFORMATION AND/OR TRADE SECRETS. &amp;R&amp;"Arial,Regular"&amp;8 10/26/2016 1:30:11 PM 
&amp;"-,Regular"&amp;P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showGridLines="0" workbookViewId="0">
      <pane ySplit="5" topLeftCell="A6" activePane="bottomLeft" state="frozen"/>
      <selection pane="bottomLeft" activeCell="I25" sqref="I25"/>
    </sheetView>
  </sheetViews>
  <sheetFormatPr defaultRowHeight="15" outlineLevelRow="1"/>
  <cols>
    <col min="1" max="1" width="6" customWidth="1"/>
    <col min="2" max="2" width="1.140625" customWidth="1"/>
    <col min="3" max="3" width="2.5703125" customWidth="1"/>
    <col min="4" max="4" width="52.85546875" bestFit="1" customWidth="1"/>
    <col min="5" max="5" width="13.42578125" customWidth="1"/>
    <col min="6" max="6" width="10.42578125" customWidth="1"/>
    <col min="7" max="8" width="13.7109375" customWidth="1"/>
    <col min="9" max="9" width="15.7109375" customWidth="1"/>
    <col min="10" max="10" width="13.7109375" customWidth="1"/>
    <col min="11" max="11" width="15.5703125" customWidth="1"/>
    <col min="12" max="12" width="8.140625" customWidth="1"/>
  </cols>
  <sheetData>
    <row r="1" spans="1:11" ht="7.15" customHeight="1"/>
    <row r="2" spans="1:11">
      <c r="C2" s="113" t="s">
        <v>8</v>
      </c>
      <c r="D2" s="108"/>
      <c r="E2" s="108"/>
      <c r="F2" s="108"/>
    </row>
    <row r="3" spans="1:11" ht="15" customHeight="1">
      <c r="C3" s="108"/>
      <c r="D3" s="108"/>
      <c r="E3" s="108"/>
      <c r="F3" s="108"/>
    </row>
    <row r="4" spans="1:11" ht="10.35" customHeight="1" thickBot="1"/>
    <row r="5" spans="1:11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7" spans="1:11" ht="23.25" customHeight="1">
      <c r="B7" s="114" t="s">
        <v>4</v>
      </c>
      <c r="C7" s="108"/>
      <c r="D7" s="108"/>
      <c r="E7" s="108"/>
      <c r="F7" s="108"/>
      <c r="G7" s="108"/>
      <c r="H7" s="108"/>
      <c r="I7" s="108"/>
    </row>
    <row r="8" spans="1:11" ht="5.65" customHeight="1"/>
    <row r="9" spans="1:11" ht="30" customHeight="1">
      <c r="D9" s="2" t="s">
        <v>25</v>
      </c>
      <c r="E9" s="2" t="s">
        <v>27</v>
      </c>
      <c r="F9" s="39" t="s">
        <v>28</v>
      </c>
      <c r="G9" s="2" t="s">
        <v>29</v>
      </c>
      <c r="H9" s="2" t="s">
        <v>30</v>
      </c>
      <c r="I9" s="39" t="s">
        <v>31</v>
      </c>
      <c r="J9" s="2" t="s">
        <v>32</v>
      </c>
      <c r="K9" s="39" t="s">
        <v>12</v>
      </c>
    </row>
    <row r="10" spans="1:11" collapsed="1">
      <c r="D10" s="13" t="s">
        <v>33</v>
      </c>
      <c r="E10" s="14">
        <v>36704</v>
      </c>
      <c r="F10" s="48">
        <v>24353</v>
      </c>
      <c r="G10" s="14">
        <v>12351</v>
      </c>
      <c r="H10" s="14">
        <v>0</v>
      </c>
      <c r="I10" s="48">
        <v>24178</v>
      </c>
      <c r="J10" s="14">
        <v>24177</v>
      </c>
      <c r="K10" s="48">
        <v>65.87</v>
      </c>
    </row>
    <row r="11" spans="1:11" ht="15" hidden="1" customHeight="1" outlineLevel="1" collapsed="1">
      <c r="D11" s="15" t="s">
        <v>34</v>
      </c>
      <c r="E11" s="16">
        <v>11571</v>
      </c>
      <c r="F11" s="49">
        <v>7396</v>
      </c>
      <c r="G11" s="16">
        <v>4175</v>
      </c>
      <c r="H11" s="16">
        <v>0</v>
      </c>
      <c r="I11" s="49">
        <v>7377</v>
      </c>
      <c r="J11" s="16">
        <v>7377</v>
      </c>
      <c r="K11" s="49">
        <v>63.753999999999998</v>
      </c>
    </row>
    <row r="12" spans="1:11" ht="15" hidden="1" customHeight="1" outlineLevel="1" collapsed="1">
      <c r="D12" s="15" t="s">
        <v>35</v>
      </c>
      <c r="E12" s="16">
        <v>1209</v>
      </c>
      <c r="F12" s="49">
        <v>839</v>
      </c>
      <c r="G12" s="16">
        <v>370</v>
      </c>
      <c r="H12" s="16">
        <v>0</v>
      </c>
      <c r="I12" s="49">
        <v>837</v>
      </c>
      <c r="J12" s="16">
        <v>837</v>
      </c>
      <c r="K12" s="49">
        <v>69.230999999999995</v>
      </c>
    </row>
    <row r="13" spans="1:11" ht="15" hidden="1" customHeight="1" outlineLevel="1" collapsed="1">
      <c r="D13" s="15" t="s">
        <v>36</v>
      </c>
      <c r="E13" s="16">
        <v>112</v>
      </c>
      <c r="F13" s="49">
        <v>72</v>
      </c>
      <c r="G13" s="16">
        <v>40</v>
      </c>
      <c r="H13" s="16">
        <v>0</v>
      </c>
      <c r="I13" s="49">
        <v>72</v>
      </c>
      <c r="J13" s="16">
        <v>72</v>
      </c>
      <c r="K13" s="49">
        <v>64.286000000000001</v>
      </c>
    </row>
    <row r="14" spans="1:11" ht="15" hidden="1" customHeight="1" outlineLevel="1" collapsed="1">
      <c r="D14" s="15" t="s">
        <v>37</v>
      </c>
      <c r="E14" s="16">
        <v>847</v>
      </c>
      <c r="F14" s="49">
        <v>681</v>
      </c>
      <c r="G14" s="16">
        <v>166</v>
      </c>
      <c r="H14" s="16">
        <v>0</v>
      </c>
      <c r="I14" s="49">
        <v>681</v>
      </c>
      <c r="J14" s="16">
        <v>681</v>
      </c>
      <c r="K14" s="49">
        <v>80.400999999999996</v>
      </c>
    </row>
    <row r="15" spans="1:11" ht="15" hidden="1" customHeight="1" outlineLevel="1" collapsed="1">
      <c r="D15" s="15" t="s">
        <v>38</v>
      </c>
      <c r="E15" s="16">
        <v>4360</v>
      </c>
      <c r="F15" s="49">
        <v>3084</v>
      </c>
      <c r="G15" s="16">
        <v>1276</v>
      </c>
      <c r="H15" s="16">
        <v>0</v>
      </c>
      <c r="I15" s="49">
        <v>3081</v>
      </c>
      <c r="J15" s="16">
        <v>3080</v>
      </c>
      <c r="K15" s="49">
        <v>70.641999999999996</v>
      </c>
    </row>
    <row r="16" spans="1:11" ht="15" hidden="1" customHeight="1" outlineLevel="1" collapsed="1">
      <c r="D16" s="15" t="s">
        <v>39</v>
      </c>
      <c r="E16" s="16">
        <v>3259</v>
      </c>
      <c r="F16" s="49">
        <v>2133</v>
      </c>
      <c r="G16" s="16">
        <v>1126</v>
      </c>
      <c r="H16" s="16">
        <v>0</v>
      </c>
      <c r="I16" s="49">
        <v>2087</v>
      </c>
      <c r="J16" s="16">
        <v>2087</v>
      </c>
      <c r="K16" s="49">
        <v>64.037999999999997</v>
      </c>
    </row>
    <row r="17" spans="4:11" ht="15" hidden="1" customHeight="1" outlineLevel="1" collapsed="1">
      <c r="D17" s="15" t="s">
        <v>40</v>
      </c>
      <c r="E17" s="16">
        <v>3888</v>
      </c>
      <c r="F17" s="49">
        <v>2744</v>
      </c>
      <c r="G17" s="16">
        <v>1144</v>
      </c>
      <c r="H17" s="16">
        <v>0</v>
      </c>
      <c r="I17" s="49">
        <v>2726</v>
      </c>
      <c r="J17" s="16">
        <v>2726</v>
      </c>
      <c r="K17" s="49">
        <v>70.113</v>
      </c>
    </row>
    <row r="18" spans="4:11" ht="15" hidden="1" customHeight="1" outlineLevel="1" collapsed="1">
      <c r="D18" s="15" t="s">
        <v>41</v>
      </c>
      <c r="E18" s="16">
        <v>6313</v>
      </c>
      <c r="F18" s="49">
        <v>3884</v>
      </c>
      <c r="G18" s="16">
        <v>2429</v>
      </c>
      <c r="H18" s="16">
        <v>0</v>
      </c>
      <c r="I18" s="49">
        <v>3879</v>
      </c>
      <c r="J18" s="16">
        <v>3879</v>
      </c>
      <c r="K18" s="49">
        <v>61.445</v>
      </c>
    </row>
    <row r="19" spans="4:11" ht="15" hidden="1" customHeight="1" outlineLevel="1" collapsed="1">
      <c r="D19" s="15" t="s">
        <v>42</v>
      </c>
      <c r="E19" s="16">
        <v>181</v>
      </c>
      <c r="F19" s="49">
        <v>106</v>
      </c>
      <c r="G19" s="16">
        <v>75</v>
      </c>
      <c r="H19" s="16">
        <v>0</v>
      </c>
      <c r="I19" s="49">
        <v>106</v>
      </c>
      <c r="J19" s="16">
        <v>106</v>
      </c>
      <c r="K19" s="49">
        <v>58.564</v>
      </c>
    </row>
    <row r="20" spans="4:11" ht="15" hidden="1" customHeight="1" outlineLevel="1" collapsed="1">
      <c r="D20" s="15" t="s">
        <v>43</v>
      </c>
      <c r="E20" s="16">
        <v>4</v>
      </c>
      <c r="F20" s="49">
        <v>4</v>
      </c>
      <c r="G20" s="16">
        <v>0</v>
      </c>
      <c r="H20" s="16">
        <v>0</v>
      </c>
      <c r="I20" s="49">
        <v>4</v>
      </c>
      <c r="J20" s="16">
        <v>4</v>
      </c>
      <c r="K20" s="49">
        <v>100</v>
      </c>
    </row>
    <row r="21" spans="4:11" ht="15" hidden="1" customHeight="1" outlineLevel="1" collapsed="1">
      <c r="D21" s="15" t="s">
        <v>44</v>
      </c>
      <c r="E21" s="16">
        <v>279</v>
      </c>
      <c r="F21" s="49">
        <v>197</v>
      </c>
      <c r="G21" s="16">
        <v>82</v>
      </c>
      <c r="H21" s="16">
        <v>0</v>
      </c>
      <c r="I21" s="49">
        <v>197</v>
      </c>
      <c r="J21" s="16">
        <v>197</v>
      </c>
      <c r="K21" s="49">
        <v>70.608999999999995</v>
      </c>
    </row>
    <row r="22" spans="4:11" ht="15" hidden="1" customHeight="1" outlineLevel="1" collapsed="1">
      <c r="D22" s="15" t="s">
        <v>45</v>
      </c>
      <c r="E22" s="16">
        <v>947</v>
      </c>
      <c r="F22" s="49">
        <v>619</v>
      </c>
      <c r="G22" s="16">
        <v>328</v>
      </c>
      <c r="H22" s="16">
        <v>0</v>
      </c>
      <c r="I22" s="49">
        <v>618</v>
      </c>
      <c r="J22" s="16">
        <v>618</v>
      </c>
      <c r="K22" s="49">
        <v>65.259</v>
      </c>
    </row>
    <row r="23" spans="4:11" ht="15" hidden="1" customHeight="1" outlineLevel="1" collapsed="1">
      <c r="D23" s="15" t="s">
        <v>46</v>
      </c>
      <c r="E23" s="16">
        <v>1365</v>
      </c>
      <c r="F23" s="49">
        <v>917</v>
      </c>
      <c r="G23" s="16">
        <v>448</v>
      </c>
      <c r="H23" s="16">
        <v>0</v>
      </c>
      <c r="I23" s="49">
        <v>848</v>
      </c>
      <c r="J23" s="16">
        <v>848</v>
      </c>
      <c r="K23" s="49">
        <v>62.125</v>
      </c>
    </row>
    <row r="24" spans="4:11" ht="15" hidden="1" customHeight="1" outlineLevel="1" collapsed="1">
      <c r="D24" s="15" t="s">
        <v>47</v>
      </c>
      <c r="E24" s="16">
        <v>2369</v>
      </c>
      <c r="F24" s="49">
        <v>1677</v>
      </c>
      <c r="G24" s="16">
        <v>692</v>
      </c>
      <c r="H24" s="16">
        <v>0</v>
      </c>
      <c r="I24" s="49">
        <v>1665</v>
      </c>
      <c r="J24" s="16">
        <v>1665</v>
      </c>
      <c r="K24" s="49">
        <v>70.283000000000001</v>
      </c>
    </row>
    <row r="25" spans="4:11">
      <c r="D25" s="17" t="s">
        <v>26</v>
      </c>
      <c r="E25" s="18">
        <v>36704</v>
      </c>
      <c r="F25" s="50">
        <v>24353</v>
      </c>
      <c r="G25" s="18">
        <v>12351</v>
      </c>
      <c r="H25" s="18">
        <v>0</v>
      </c>
      <c r="I25" s="50">
        <v>24178</v>
      </c>
      <c r="J25" s="18">
        <v>24177</v>
      </c>
      <c r="K25" s="50">
        <v>65.87</v>
      </c>
    </row>
  </sheetData>
  <mergeCells count="2">
    <mergeCell ref="C2:F3"/>
    <mergeCell ref="B7:I7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2/8/2017 4:29:02 PM 
&amp;"-,Regular"&amp;P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8"/>
  <sheetViews>
    <sheetView showGridLines="0" workbookViewId="0">
      <pane ySplit="5" topLeftCell="A6" activePane="bottomLeft" state="frozen"/>
      <selection pane="bottomLeft" activeCell="D58" sqref="D58"/>
    </sheetView>
  </sheetViews>
  <sheetFormatPr defaultRowHeight="15" outlineLevelRow="2"/>
  <cols>
    <col min="1" max="1" width="5.85546875" customWidth="1"/>
    <col min="2" max="2" width="1.28515625" customWidth="1"/>
    <col min="3" max="3" width="3" customWidth="1"/>
    <col min="4" max="4" width="63.140625" customWidth="1"/>
    <col min="5" max="5" width="13.42578125" customWidth="1"/>
    <col min="6" max="6" width="12.140625" customWidth="1"/>
    <col min="7" max="8" width="13.7109375" customWidth="1"/>
    <col min="9" max="9" width="13.5703125" customWidth="1"/>
    <col min="10" max="10" width="13.7109375" customWidth="1"/>
    <col min="11" max="11" width="13.85546875" customWidth="1"/>
    <col min="12" max="14" width="13.7109375" customWidth="1"/>
    <col min="15" max="15" width="11.140625" customWidth="1"/>
  </cols>
  <sheetData>
    <row r="1" spans="1:14" ht="7.15" customHeight="1"/>
    <row r="2" spans="1:14">
      <c r="C2" s="113" t="s">
        <v>8</v>
      </c>
      <c r="D2" s="108"/>
      <c r="E2" s="108"/>
      <c r="F2" s="108"/>
    </row>
    <row r="3" spans="1:14">
      <c r="C3" s="108"/>
      <c r="D3" s="108"/>
      <c r="E3" s="108"/>
      <c r="F3" s="108"/>
      <c r="L3" s="108"/>
      <c r="M3" s="108"/>
      <c r="N3" s="108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" customHeight="1"/>
    <row r="7" spans="1:14" ht="23.25" customHeight="1">
      <c r="B7" s="114" t="s">
        <v>5</v>
      </c>
      <c r="C7" s="108"/>
      <c r="D7" s="108"/>
      <c r="E7" s="108"/>
      <c r="F7" s="108"/>
      <c r="G7" s="108"/>
      <c r="H7" s="108"/>
      <c r="I7" s="108"/>
    </row>
    <row r="8" spans="1:14" ht="8.25" customHeight="1"/>
    <row r="9" spans="1:14">
      <c r="D9" s="19" t="s">
        <v>25</v>
      </c>
      <c r="E9" s="20" t="s">
        <v>25</v>
      </c>
      <c r="F9" s="110" t="s">
        <v>14</v>
      </c>
      <c r="G9" s="116"/>
      <c r="H9" s="116"/>
      <c r="I9" s="116"/>
      <c r="J9" s="110" t="s">
        <v>15</v>
      </c>
      <c r="K9" s="116"/>
      <c r="L9" s="116"/>
      <c r="M9" s="117"/>
      <c r="N9" s="20" t="s">
        <v>25</v>
      </c>
    </row>
    <row r="10" spans="1:14" ht="45" customHeight="1">
      <c r="D10" s="21" t="s">
        <v>25</v>
      </c>
      <c r="E10" s="22" t="s">
        <v>13</v>
      </c>
      <c r="F10" s="39" t="s">
        <v>48</v>
      </c>
      <c r="G10" s="2" t="s">
        <v>20</v>
      </c>
      <c r="H10" s="2" t="s">
        <v>23</v>
      </c>
      <c r="I10" s="39" t="s">
        <v>21</v>
      </c>
      <c r="J10" s="2" t="s">
        <v>48</v>
      </c>
      <c r="K10" s="39" t="s">
        <v>20</v>
      </c>
      <c r="L10" s="2" t="s">
        <v>23</v>
      </c>
      <c r="M10" s="2" t="s">
        <v>21</v>
      </c>
      <c r="N10" s="22" t="s">
        <v>49</v>
      </c>
    </row>
    <row r="11" spans="1:14" collapsed="1">
      <c r="D11" s="13" t="s">
        <v>33</v>
      </c>
      <c r="E11" s="14">
        <v>24177</v>
      </c>
      <c r="F11" s="48">
        <v>4916</v>
      </c>
      <c r="G11" s="23">
        <v>14933549.6</v>
      </c>
      <c r="H11" s="23">
        <v>3037.7440000000001</v>
      </c>
      <c r="I11" s="51">
        <v>20.333369999999999</v>
      </c>
      <c r="J11" s="14">
        <v>9463</v>
      </c>
      <c r="K11" s="52">
        <v>1415571.11</v>
      </c>
      <c r="L11" s="23">
        <v>149.59010000000001</v>
      </c>
      <c r="M11" s="24">
        <v>39.140509999999999</v>
      </c>
      <c r="N11" s="23">
        <v>676.22618999999997</v>
      </c>
    </row>
    <row r="12" spans="1:14" hidden="1" outlineLevel="1" collapsed="1">
      <c r="D12" s="25" t="s">
        <v>34</v>
      </c>
      <c r="E12" s="26">
        <v>7377</v>
      </c>
      <c r="F12" s="53">
        <v>1891</v>
      </c>
      <c r="G12" s="27">
        <v>5662252.1666999999</v>
      </c>
      <c r="H12" s="27">
        <v>2994.3163</v>
      </c>
      <c r="I12" s="54">
        <v>25.63373</v>
      </c>
      <c r="J12" s="26">
        <v>3775</v>
      </c>
      <c r="K12" s="55">
        <v>541504.06000000006</v>
      </c>
      <c r="L12" s="27">
        <v>143.44478000000001</v>
      </c>
      <c r="M12" s="28">
        <v>51.172559999999997</v>
      </c>
      <c r="N12" s="27">
        <v>840.95923000000005</v>
      </c>
    </row>
    <row r="13" spans="1:14" ht="15" hidden="1" customHeight="1" outlineLevel="2" collapsed="1">
      <c r="D13" s="29" t="s">
        <v>50</v>
      </c>
      <c r="E13" s="30">
        <v>6</v>
      </c>
      <c r="F13" s="56">
        <v>1</v>
      </c>
      <c r="G13" s="31">
        <v>3270.6624000000002</v>
      </c>
      <c r="H13" s="31">
        <v>3270.6624000000002</v>
      </c>
      <c r="I13" s="57">
        <v>16.66667</v>
      </c>
      <c r="J13" s="30">
        <v>1</v>
      </c>
      <c r="K13" s="58">
        <v>292.52</v>
      </c>
      <c r="L13" s="31">
        <v>292.52</v>
      </c>
      <c r="M13" s="32">
        <v>16.66667</v>
      </c>
      <c r="N13" s="31">
        <v>593.86373000000003</v>
      </c>
    </row>
    <row r="14" spans="1:14" ht="15" hidden="1" customHeight="1" outlineLevel="2" collapsed="1">
      <c r="D14" s="29" t="s">
        <v>51</v>
      </c>
      <c r="E14" s="30">
        <v>126</v>
      </c>
      <c r="F14" s="56">
        <v>66</v>
      </c>
      <c r="G14" s="31">
        <v>203998.0655</v>
      </c>
      <c r="H14" s="31">
        <v>5999.9431000000004</v>
      </c>
      <c r="I14" s="57">
        <v>26.98413</v>
      </c>
      <c r="J14" s="30">
        <v>46</v>
      </c>
      <c r="K14" s="58">
        <v>5616.76</v>
      </c>
      <c r="L14" s="31">
        <v>122.10348</v>
      </c>
      <c r="M14" s="32">
        <v>36.507939999999998</v>
      </c>
      <c r="N14" s="31">
        <v>1608.1078600000001</v>
      </c>
    </row>
    <row r="15" spans="1:14" hidden="1" outlineLevel="1" collapsed="1">
      <c r="D15" s="25" t="s">
        <v>35</v>
      </c>
      <c r="E15" s="26">
        <v>837</v>
      </c>
      <c r="F15" s="53">
        <v>237</v>
      </c>
      <c r="G15" s="27">
        <v>621087.03689999995</v>
      </c>
      <c r="H15" s="27">
        <v>2620.6203999999998</v>
      </c>
      <c r="I15" s="54">
        <v>28.31541</v>
      </c>
      <c r="J15" s="26">
        <v>349</v>
      </c>
      <c r="K15" s="55">
        <v>44684.09</v>
      </c>
      <c r="L15" s="27">
        <v>128.03464</v>
      </c>
      <c r="M15" s="28">
        <v>41.696539999999999</v>
      </c>
      <c r="N15" s="27">
        <v>795.42547999999999</v>
      </c>
    </row>
    <row r="16" spans="1:14" ht="15" hidden="1" customHeight="1" outlineLevel="2" collapsed="1">
      <c r="D16" s="29" t="s">
        <v>51</v>
      </c>
      <c r="E16" s="30">
        <v>21</v>
      </c>
      <c r="F16" s="56">
        <v>19</v>
      </c>
      <c r="G16" s="31">
        <v>43017.743000000002</v>
      </c>
      <c r="H16" s="31">
        <v>4301.7743</v>
      </c>
      <c r="I16" s="57">
        <v>47.619050000000001</v>
      </c>
      <c r="J16" s="30">
        <v>13</v>
      </c>
      <c r="K16" s="58">
        <v>1816.44</v>
      </c>
      <c r="L16" s="31">
        <v>139.72614999999999</v>
      </c>
      <c r="M16" s="32">
        <v>61.904760000000003</v>
      </c>
      <c r="N16" s="31">
        <v>2093.85014</v>
      </c>
    </row>
    <row r="17" spans="4:14" hidden="1" outlineLevel="1" collapsed="1">
      <c r="D17" s="25" t="s">
        <v>36</v>
      </c>
      <c r="E17" s="26">
        <v>72</v>
      </c>
      <c r="F17" s="53">
        <v>21</v>
      </c>
      <c r="G17" s="27">
        <v>73039.494999999995</v>
      </c>
      <c r="H17" s="27">
        <v>3478.0711999999999</v>
      </c>
      <c r="I17" s="54">
        <v>29.16667</v>
      </c>
      <c r="J17" s="26">
        <v>42</v>
      </c>
      <c r="K17" s="55">
        <v>5793.74</v>
      </c>
      <c r="L17" s="27">
        <v>137.94619</v>
      </c>
      <c r="M17" s="28">
        <v>58.333329999999997</v>
      </c>
      <c r="N17" s="27">
        <v>1094.9060400000001</v>
      </c>
    </row>
    <row r="18" spans="4:14" ht="15" hidden="1" customHeight="1" outlineLevel="2" collapsed="1">
      <c r="D18" s="29" t="s">
        <v>51</v>
      </c>
      <c r="E18" s="30">
        <v>3</v>
      </c>
      <c r="F18" s="56">
        <v>1</v>
      </c>
      <c r="G18" s="31">
        <v>8062.1376</v>
      </c>
      <c r="H18" s="31">
        <v>8062.1376</v>
      </c>
      <c r="I18" s="57">
        <v>33.333329999999997</v>
      </c>
      <c r="J18" s="30">
        <v>1</v>
      </c>
      <c r="K18" s="58">
        <v>199.41</v>
      </c>
      <c r="L18" s="31">
        <v>199.41</v>
      </c>
      <c r="M18" s="32">
        <v>33.333329999999997</v>
      </c>
      <c r="N18" s="31">
        <v>2753.8492000000001</v>
      </c>
    </row>
    <row r="19" spans="4:14" hidden="1" outlineLevel="1" collapsed="1">
      <c r="D19" s="25" t="s">
        <v>37</v>
      </c>
      <c r="E19" s="26">
        <v>681</v>
      </c>
      <c r="F19" s="53">
        <v>88</v>
      </c>
      <c r="G19" s="27">
        <v>272744.51150000002</v>
      </c>
      <c r="H19" s="27">
        <v>3099.3694</v>
      </c>
      <c r="I19" s="54">
        <v>12.922169999999999</v>
      </c>
      <c r="J19" s="26">
        <v>178</v>
      </c>
      <c r="K19" s="55">
        <v>22596.240000000002</v>
      </c>
      <c r="L19" s="27">
        <v>126.94517</v>
      </c>
      <c r="M19" s="28">
        <v>26.138030000000001</v>
      </c>
      <c r="N19" s="27">
        <v>433.68686000000002</v>
      </c>
    </row>
    <row r="20" spans="4:14" ht="15" hidden="1" customHeight="1" outlineLevel="2" collapsed="1">
      <c r="D20" s="29" t="s">
        <v>50</v>
      </c>
      <c r="E20" s="30">
        <v>2</v>
      </c>
      <c r="F20" s="56">
        <v>0</v>
      </c>
      <c r="G20" s="31">
        <v>0</v>
      </c>
      <c r="H20" s="31">
        <v>0</v>
      </c>
      <c r="I20" s="57">
        <v>0</v>
      </c>
      <c r="J20" s="30">
        <v>0</v>
      </c>
      <c r="K20" s="58">
        <v>0</v>
      </c>
      <c r="L20" s="31">
        <v>0</v>
      </c>
      <c r="M20" s="32">
        <v>0</v>
      </c>
      <c r="N20" s="31">
        <v>0</v>
      </c>
    </row>
    <row r="21" spans="4:14" ht="15" hidden="1" customHeight="1" outlineLevel="2" collapsed="1">
      <c r="D21" s="29" t="s">
        <v>51</v>
      </c>
      <c r="E21" s="30">
        <v>5</v>
      </c>
      <c r="F21" s="56">
        <v>1</v>
      </c>
      <c r="G21" s="31">
        <v>2611.0331999999999</v>
      </c>
      <c r="H21" s="31">
        <v>2611.0331999999999</v>
      </c>
      <c r="I21" s="57">
        <v>20</v>
      </c>
      <c r="J21" s="30">
        <v>1</v>
      </c>
      <c r="K21" s="58">
        <v>48.11</v>
      </c>
      <c r="L21" s="31">
        <v>48.11</v>
      </c>
      <c r="M21" s="32">
        <v>20</v>
      </c>
      <c r="N21" s="31">
        <v>531.82863999999995</v>
      </c>
    </row>
    <row r="22" spans="4:14" hidden="1" outlineLevel="1" collapsed="1">
      <c r="D22" s="25" t="s">
        <v>38</v>
      </c>
      <c r="E22" s="26">
        <v>3080</v>
      </c>
      <c r="F22" s="53">
        <v>599</v>
      </c>
      <c r="G22" s="27">
        <v>1793041.7611</v>
      </c>
      <c r="H22" s="27">
        <v>2993.3919000000001</v>
      </c>
      <c r="I22" s="54">
        <v>19.448049999999999</v>
      </c>
      <c r="J22" s="26">
        <v>1066</v>
      </c>
      <c r="K22" s="55">
        <v>184657.96</v>
      </c>
      <c r="L22" s="27">
        <v>173.2251</v>
      </c>
      <c r="M22" s="28">
        <v>34.610390000000002</v>
      </c>
      <c r="N22" s="27">
        <v>642.11030000000005</v>
      </c>
    </row>
    <row r="23" spans="4:14" ht="15" hidden="1" customHeight="1" outlineLevel="2" collapsed="1">
      <c r="D23" s="29" t="s">
        <v>50</v>
      </c>
      <c r="E23" s="30">
        <v>3</v>
      </c>
      <c r="F23" s="56">
        <v>0</v>
      </c>
      <c r="G23" s="31">
        <v>0</v>
      </c>
      <c r="H23" s="31">
        <v>0</v>
      </c>
      <c r="I23" s="57">
        <v>0</v>
      </c>
      <c r="J23" s="30">
        <v>0</v>
      </c>
      <c r="K23" s="58">
        <v>0</v>
      </c>
      <c r="L23" s="31">
        <v>0</v>
      </c>
      <c r="M23" s="32">
        <v>0</v>
      </c>
      <c r="N23" s="31">
        <v>0</v>
      </c>
    </row>
    <row r="24" spans="4:14" ht="15" hidden="1" customHeight="1" outlineLevel="2" collapsed="1">
      <c r="D24" s="29" t="s">
        <v>51</v>
      </c>
      <c r="E24" s="30">
        <v>37</v>
      </c>
      <c r="F24" s="56">
        <v>21</v>
      </c>
      <c r="G24" s="31">
        <v>69745.565400000007</v>
      </c>
      <c r="H24" s="31">
        <v>6340.5059000000001</v>
      </c>
      <c r="I24" s="57">
        <v>29.72973</v>
      </c>
      <c r="J24" s="30">
        <v>10</v>
      </c>
      <c r="K24" s="58">
        <v>1230.55</v>
      </c>
      <c r="L24" s="31">
        <v>123.05500000000001</v>
      </c>
      <c r="M24" s="32">
        <v>27.02703</v>
      </c>
      <c r="N24" s="31">
        <v>1918.2733900000001</v>
      </c>
    </row>
    <row r="25" spans="4:14" hidden="1" outlineLevel="1" collapsed="1">
      <c r="D25" s="25" t="s">
        <v>39</v>
      </c>
      <c r="E25" s="26">
        <v>2087</v>
      </c>
      <c r="F25" s="53">
        <v>519</v>
      </c>
      <c r="G25" s="27">
        <v>1599424.4616</v>
      </c>
      <c r="H25" s="27">
        <v>3081.7426999999998</v>
      </c>
      <c r="I25" s="54">
        <v>24.868230000000001</v>
      </c>
      <c r="J25" s="26">
        <v>525</v>
      </c>
      <c r="K25" s="55">
        <v>71274.490000000005</v>
      </c>
      <c r="L25" s="27">
        <v>135.76093</v>
      </c>
      <c r="M25" s="28">
        <v>25.155729999999998</v>
      </c>
      <c r="N25" s="27">
        <v>800.52656999999999</v>
      </c>
    </row>
    <row r="26" spans="4:14" ht="15" hidden="1" customHeight="1" outlineLevel="2" collapsed="1">
      <c r="D26" s="29" t="s">
        <v>51</v>
      </c>
      <c r="E26" s="30">
        <v>13</v>
      </c>
      <c r="F26" s="56">
        <v>11</v>
      </c>
      <c r="G26" s="31">
        <v>29281.248299999999</v>
      </c>
      <c r="H26" s="31">
        <v>4183.0355</v>
      </c>
      <c r="I26" s="57">
        <v>53.846150000000002</v>
      </c>
      <c r="J26" s="30">
        <v>1</v>
      </c>
      <c r="K26" s="58">
        <v>45</v>
      </c>
      <c r="L26" s="31">
        <v>45</v>
      </c>
      <c r="M26" s="32">
        <v>7.69231</v>
      </c>
      <c r="N26" s="31">
        <v>2147.4320600000001</v>
      </c>
    </row>
    <row r="27" spans="4:14" hidden="1" outlineLevel="1" collapsed="1">
      <c r="D27" s="25" t="s">
        <v>40</v>
      </c>
      <c r="E27" s="26">
        <v>2726</v>
      </c>
      <c r="F27" s="53">
        <v>507</v>
      </c>
      <c r="G27" s="27">
        <v>1494620.1580000001</v>
      </c>
      <c r="H27" s="27">
        <v>2947.9688000000001</v>
      </c>
      <c r="I27" s="54">
        <v>18.598680000000002</v>
      </c>
      <c r="J27" s="26">
        <v>1101</v>
      </c>
      <c r="K27" s="55">
        <v>176635.63</v>
      </c>
      <c r="L27" s="27">
        <v>160.43199999999999</v>
      </c>
      <c r="M27" s="28">
        <v>40.388849999999998</v>
      </c>
      <c r="N27" s="27">
        <v>613.07988999999998</v>
      </c>
    </row>
    <row r="28" spans="4:14" ht="15" hidden="1" customHeight="1" outlineLevel="2" collapsed="1">
      <c r="D28" s="29" t="s">
        <v>51</v>
      </c>
      <c r="E28" s="30">
        <v>30</v>
      </c>
      <c r="F28" s="56">
        <v>12</v>
      </c>
      <c r="G28" s="31">
        <v>31889.45</v>
      </c>
      <c r="H28" s="31">
        <v>4555.6356999999998</v>
      </c>
      <c r="I28" s="57">
        <v>23.33333</v>
      </c>
      <c r="J28" s="30">
        <v>1</v>
      </c>
      <c r="K28" s="58">
        <v>199.02</v>
      </c>
      <c r="L28" s="31">
        <v>199.02</v>
      </c>
      <c r="M28" s="32">
        <v>3.3333300000000001</v>
      </c>
      <c r="N28" s="31">
        <v>1009.7505</v>
      </c>
    </row>
    <row r="29" spans="4:14" hidden="1" outlineLevel="1" collapsed="1">
      <c r="D29" s="25" t="s">
        <v>41</v>
      </c>
      <c r="E29" s="26">
        <v>3879</v>
      </c>
      <c r="F29" s="53">
        <v>592</v>
      </c>
      <c r="G29" s="27">
        <v>1877665.4678</v>
      </c>
      <c r="H29" s="27">
        <v>3171.7321999999999</v>
      </c>
      <c r="I29" s="54">
        <v>15.261670000000001</v>
      </c>
      <c r="J29" s="26">
        <v>1560</v>
      </c>
      <c r="K29" s="55">
        <v>239076.9</v>
      </c>
      <c r="L29" s="27">
        <v>153.25442000000001</v>
      </c>
      <c r="M29" s="28">
        <v>40.216549999999998</v>
      </c>
      <c r="N29" s="27">
        <v>545.69280000000003</v>
      </c>
    </row>
    <row r="30" spans="4:14" ht="15" hidden="1" customHeight="1" outlineLevel="2" collapsed="1">
      <c r="D30" s="29" t="s">
        <v>50</v>
      </c>
      <c r="E30" s="30">
        <v>2</v>
      </c>
      <c r="F30" s="56">
        <v>0</v>
      </c>
      <c r="G30" s="31">
        <v>0</v>
      </c>
      <c r="H30" s="31">
        <v>0</v>
      </c>
      <c r="I30" s="57">
        <v>0</v>
      </c>
      <c r="J30" s="30">
        <v>0</v>
      </c>
      <c r="K30" s="58">
        <v>0</v>
      </c>
      <c r="L30" s="31">
        <v>0</v>
      </c>
      <c r="M30" s="32">
        <v>0</v>
      </c>
      <c r="N30" s="31">
        <v>0</v>
      </c>
    </row>
    <row r="31" spans="4:14" hidden="1" outlineLevel="1">
      <c r="D31" s="25" t="s">
        <v>42</v>
      </c>
      <c r="E31" s="26">
        <v>106</v>
      </c>
      <c r="F31" s="53">
        <v>32</v>
      </c>
      <c r="G31" s="27">
        <v>82789.812999999995</v>
      </c>
      <c r="H31" s="27">
        <v>2587.1817000000001</v>
      </c>
      <c r="I31" s="54">
        <v>30.188680000000002</v>
      </c>
      <c r="J31" s="26">
        <v>40</v>
      </c>
      <c r="K31" s="55">
        <v>4154.2</v>
      </c>
      <c r="L31" s="27">
        <v>103.855</v>
      </c>
      <c r="M31" s="28">
        <v>37.735849999999999</v>
      </c>
      <c r="N31" s="27">
        <v>820.22654</v>
      </c>
    </row>
    <row r="32" spans="4:14" hidden="1" outlineLevel="1" collapsed="1">
      <c r="D32" s="25" t="s">
        <v>43</v>
      </c>
      <c r="E32" s="26">
        <v>4</v>
      </c>
      <c r="F32" s="53">
        <v>1</v>
      </c>
      <c r="G32" s="27">
        <v>3188.2091999999998</v>
      </c>
      <c r="H32" s="27">
        <v>0</v>
      </c>
      <c r="I32" s="54">
        <v>25</v>
      </c>
      <c r="J32" s="26">
        <v>2</v>
      </c>
      <c r="K32" s="55">
        <v>182.34</v>
      </c>
      <c r="L32" s="27">
        <v>91.17</v>
      </c>
      <c r="M32" s="28">
        <v>50</v>
      </c>
      <c r="N32" s="27">
        <v>842.63729999999998</v>
      </c>
    </row>
    <row r="33" spans="4:14" hidden="1" outlineLevel="1" collapsed="1">
      <c r="D33" s="25" t="s">
        <v>44</v>
      </c>
      <c r="E33" s="26">
        <v>197</v>
      </c>
      <c r="F33" s="53">
        <v>23</v>
      </c>
      <c r="G33" s="27">
        <v>78003.799299999999</v>
      </c>
      <c r="H33" s="27">
        <v>3391.4695000000002</v>
      </c>
      <c r="I33" s="54">
        <v>11.675129999999999</v>
      </c>
      <c r="J33" s="26">
        <v>69</v>
      </c>
      <c r="K33" s="55">
        <v>7493.53</v>
      </c>
      <c r="L33" s="27">
        <v>108.60187999999999</v>
      </c>
      <c r="M33" s="28">
        <v>35.025379999999998</v>
      </c>
      <c r="N33" s="27">
        <v>433.9966</v>
      </c>
    </row>
    <row r="34" spans="4:14" ht="15" hidden="1" customHeight="1" outlineLevel="2" collapsed="1">
      <c r="D34" s="29" t="s">
        <v>50</v>
      </c>
      <c r="E34" s="30">
        <v>1</v>
      </c>
      <c r="F34" s="56">
        <v>0</v>
      </c>
      <c r="G34" s="31">
        <v>0</v>
      </c>
      <c r="H34" s="31">
        <v>0</v>
      </c>
      <c r="I34" s="57">
        <v>0</v>
      </c>
      <c r="J34" s="30">
        <v>0</v>
      </c>
      <c r="K34" s="58">
        <v>0</v>
      </c>
      <c r="L34" s="31">
        <v>0</v>
      </c>
      <c r="M34" s="32">
        <v>0</v>
      </c>
      <c r="N34" s="31">
        <v>0</v>
      </c>
    </row>
    <row r="35" spans="4:14" hidden="1" outlineLevel="1">
      <c r="D35" s="25" t="s">
        <v>45</v>
      </c>
      <c r="E35" s="26">
        <v>618</v>
      </c>
      <c r="F35" s="53">
        <v>115</v>
      </c>
      <c r="G35" s="27">
        <v>333693.54599999997</v>
      </c>
      <c r="H35" s="27">
        <v>2901.683</v>
      </c>
      <c r="I35" s="54">
        <v>18.608409999999999</v>
      </c>
      <c r="J35" s="26">
        <v>204</v>
      </c>
      <c r="K35" s="55">
        <v>31917.4</v>
      </c>
      <c r="L35" s="27">
        <v>156.45784</v>
      </c>
      <c r="M35" s="28">
        <v>33.009709999999998</v>
      </c>
      <c r="N35" s="27">
        <v>591.60347000000002</v>
      </c>
    </row>
    <row r="36" spans="4:14" hidden="1" outlineLevel="1">
      <c r="D36" s="25" t="s">
        <v>46</v>
      </c>
      <c r="E36" s="26">
        <v>848</v>
      </c>
      <c r="F36" s="53">
        <v>137</v>
      </c>
      <c r="G36" s="27">
        <v>495186.5184</v>
      </c>
      <c r="H36" s="27">
        <v>3614.5001000000002</v>
      </c>
      <c r="I36" s="54">
        <v>16.155660000000001</v>
      </c>
      <c r="J36" s="26">
        <v>154</v>
      </c>
      <c r="K36" s="55">
        <v>19898.75</v>
      </c>
      <c r="L36" s="27">
        <v>129.21266</v>
      </c>
      <c r="M36" s="28">
        <v>18.16038</v>
      </c>
      <c r="N36" s="27">
        <v>607.41187000000002</v>
      </c>
    </row>
    <row r="37" spans="4:14" hidden="1" outlineLevel="1">
      <c r="D37" s="25" t="s">
        <v>47</v>
      </c>
      <c r="E37" s="26">
        <v>1665</v>
      </c>
      <c r="F37" s="53">
        <v>154</v>
      </c>
      <c r="G37" s="27">
        <v>546812.65549999999</v>
      </c>
      <c r="H37" s="27">
        <v>3550.7314999999999</v>
      </c>
      <c r="I37" s="54">
        <v>9.24925</v>
      </c>
      <c r="J37" s="26">
        <v>398</v>
      </c>
      <c r="K37" s="55">
        <v>65701.78</v>
      </c>
      <c r="L37" s="27">
        <v>165.07984999999999</v>
      </c>
      <c r="M37" s="28">
        <v>23.9039</v>
      </c>
      <c r="N37" s="27">
        <v>367.87653999999998</v>
      </c>
    </row>
    <row r="38" spans="4:14">
      <c r="D38" s="33" t="s">
        <v>52</v>
      </c>
      <c r="E38" s="34">
        <v>24177</v>
      </c>
      <c r="F38" s="59">
        <v>4916</v>
      </c>
      <c r="G38" s="35">
        <v>14933549.6</v>
      </c>
      <c r="H38" s="35">
        <v>3037.7440000000001</v>
      </c>
      <c r="I38" s="60">
        <v>20.333369999999999</v>
      </c>
      <c r="J38" s="34">
        <v>9463</v>
      </c>
      <c r="K38" s="61">
        <v>1415571.11</v>
      </c>
      <c r="L38" s="35">
        <v>149.59010000000001</v>
      </c>
      <c r="M38" s="36">
        <v>39.140509999999999</v>
      </c>
      <c r="N38" s="35">
        <v>676.22618999999997</v>
      </c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2/8/2017 4:29:02 PM 
&amp;"-,Regular"&amp;P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8"/>
  <sheetViews>
    <sheetView showGridLines="0" topLeftCell="D1" workbookViewId="0">
      <pane ySplit="5" topLeftCell="A6" activePane="bottomLeft" state="frozen"/>
      <selection activeCell="D13" sqref="D13"/>
      <selection pane="bottomLeft" activeCell="D11" sqref="D11"/>
    </sheetView>
  </sheetViews>
  <sheetFormatPr defaultRowHeight="15" outlineLevelRow="2"/>
  <cols>
    <col min="1" max="1" width="5.85546875" style="102" customWidth="1"/>
    <col min="2" max="2" width="1.28515625" style="102" customWidth="1"/>
    <col min="3" max="3" width="3" style="102" customWidth="1"/>
    <col min="4" max="4" width="53" style="102" bestFit="1" customWidth="1"/>
    <col min="5" max="5" width="13.42578125" style="102" customWidth="1"/>
    <col min="6" max="6" width="11.28515625" style="102" customWidth="1"/>
    <col min="7" max="8" width="13.7109375" style="102" customWidth="1"/>
    <col min="9" max="9" width="13.28515625" style="102" customWidth="1"/>
    <col min="10" max="10" width="13.7109375" style="102" customWidth="1"/>
    <col min="11" max="11" width="14.28515625" style="102" customWidth="1"/>
    <col min="12" max="14" width="13.7109375" style="102" customWidth="1"/>
    <col min="15" max="15" width="10.42578125" style="102" customWidth="1"/>
    <col min="16" max="16384" width="9.140625" style="102"/>
  </cols>
  <sheetData>
    <row r="1" spans="1:14" ht="7.15" customHeight="1"/>
    <row r="2" spans="1:14">
      <c r="C2" s="113" t="s">
        <v>8</v>
      </c>
      <c r="D2" s="108"/>
      <c r="E2" s="108"/>
      <c r="F2" s="108"/>
    </row>
    <row r="3" spans="1:14">
      <c r="C3" s="108"/>
      <c r="D3" s="108"/>
      <c r="E3" s="108"/>
      <c r="F3" s="108"/>
      <c r="L3" s="108"/>
      <c r="M3" s="108"/>
      <c r="N3" s="108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" customHeight="1"/>
    <row r="7" spans="1:14" ht="23.25" customHeight="1">
      <c r="B7" s="114" t="s">
        <v>5</v>
      </c>
      <c r="C7" s="108"/>
      <c r="D7" s="108"/>
      <c r="E7" s="108"/>
      <c r="F7" s="108"/>
      <c r="G7" s="108"/>
      <c r="H7" s="108"/>
      <c r="I7" s="108"/>
    </row>
    <row r="8" spans="1:14" ht="8.25" customHeight="1"/>
    <row r="9" spans="1:14">
      <c r="D9" s="19" t="s">
        <v>25</v>
      </c>
      <c r="E9" s="20" t="s">
        <v>25</v>
      </c>
      <c r="F9" s="110" t="s">
        <v>14</v>
      </c>
      <c r="G9" s="116"/>
      <c r="H9" s="116"/>
      <c r="I9" s="116"/>
      <c r="J9" s="110" t="s">
        <v>15</v>
      </c>
      <c r="K9" s="116"/>
      <c r="L9" s="116"/>
      <c r="M9" s="117"/>
      <c r="N9" s="20" t="s">
        <v>25</v>
      </c>
    </row>
    <row r="10" spans="1:14" ht="45" customHeight="1">
      <c r="D10" s="21" t="s">
        <v>25</v>
      </c>
      <c r="E10" s="22" t="s">
        <v>13</v>
      </c>
      <c r="F10" s="103" t="s">
        <v>48</v>
      </c>
      <c r="G10" s="103" t="s">
        <v>20</v>
      </c>
      <c r="H10" s="103" t="s">
        <v>23</v>
      </c>
      <c r="I10" s="103" t="s">
        <v>21</v>
      </c>
      <c r="J10" s="103" t="s">
        <v>48</v>
      </c>
      <c r="K10" s="103" t="s">
        <v>20</v>
      </c>
      <c r="L10" s="103" t="s">
        <v>23</v>
      </c>
      <c r="M10" s="103" t="s">
        <v>21</v>
      </c>
      <c r="N10" s="22" t="s">
        <v>49</v>
      </c>
    </row>
    <row r="11" spans="1:14" collapsed="1">
      <c r="D11" s="13" t="s">
        <v>33</v>
      </c>
      <c r="E11" s="48">
        <v>24177</v>
      </c>
      <c r="F11" s="48">
        <v>3999</v>
      </c>
      <c r="G11" s="52">
        <v>13978997.3785</v>
      </c>
      <c r="H11" s="52">
        <v>3495.6232504376094</v>
      </c>
      <c r="I11" s="51">
        <v>16.540510000000001</v>
      </c>
      <c r="J11" s="48">
        <v>6588</v>
      </c>
      <c r="K11" s="52">
        <v>912780.64</v>
      </c>
      <c r="L11" s="52">
        <v>138.55201</v>
      </c>
      <c r="M11" s="51">
        <v>27.249040000000001</v>
      </c>
      <c r="N11" s="52">
        <v>615.9481332878355</v>
      </c>
    </row>
    <row r="12" spans="1:14" ht="15" hidden="1" customHeight="1" outlineLevel="1" collapsed="1">
      <c r="D12" s="25" t="s">
        <v>34</v>
      </c>
      <c r="E12" s="53">
        <v>7377</v>
      </c>
      <c r="F12" s="53">
        <v>1577</v>
      </c>
      <c r="G12" s="55">
        <v>5527881.7997000003</v>
      </c>
      <c r="H12" s="55">
        <v>3505.315028344959</v>
      </c>
      <c r="I12" s="54">
        <v>21.37725</v>
      </c>
      <c r="J12" s="53">
        <v>2650</v>
      </c>
      <c r="K12" s="55">
        <v>359733.17</v>
      </c>
      <c r="L12" s="55">
        <v>135.74836999999999</v>
      </c>
      <c r="M12" s="54">
        <v>35.922460000000001</v>
      </c>
      <c r="N12" s="55">
        <v>798.10423880981432</v>
      </c>
    </row>
    <row r="13" spans="1:14" ht="15" hidden="1" customHeight="1" outlineLevel="2" collapsed="1">
      <c r="D13" s="29" t="s">
        <v>50</v>
      </c>
      <c r="E13" s="56">
        <v>6</v>
      </c>
      <c r="F13" s="56">
        <v>2</v>
      </c>
      <c r="G13" s="58">
        <v>6342.2160000000003</v>
      </c>
      <c r="H13" s="58">
        <v>3171.1080000000002</v>
      </c>
      <c r="I13" s="57">
        <v>33.333329999999997</v>
      </c>
      <c r="J13" s="56">
        <v>2</v>
      </c>
      <c r="K13" s="58">
        <v>489.62</v>
      </c>
      <c r="L13" s="58">
        <v>244.81</v>
      </c>
      <c r="M13" s="57">
        <v>33.333329999999997</v>
      </c>
      <c r="N13" s="58">
        <v>1070.636</v>
      </c>
    </row>
    <row r="14" spans="1:14" ht="15" hidden="1" customHeight="1" outlineLevel="2" collapsed="1">
      <c r="D14" s="29" t="s">
        <v>51</v>
      </c>
      <c r="E14" s="56">
        <v>126</v>
      </c>
      <c r="F14" s="56">
        <v>62</v>
      </c>
      <c r="G14" s="58">
        <v>441121.2844</v>
      </c>
      <c r="H14" s="58">
        <v>7114.8594000000003</v>
      </c>
      <c r="I14" s="57">
        <v>49.20635</v>
      </c>
      <c r="J14" s="56">
        <v>72</v>
      </c>
      <c r="K14" s="58">
        <v>8695.7099999999991</v>
      </c>
      <c r="L14" s="58">
        <v>120.77375000000001</v>
      </c>
      <c r="M14" s="57">
        <v>57.142859999999999</v>
      </c>
      <c r="N14" s="58">
        <v>3426.8683299999998</v>
      </c>
    </row>
    <row r="15" spans="1:14" ht="15" hidden="1" customHeight="1" outlineLevel="1" collapsed="1">
      <c r="D15" s="25" t="s">
        <v>35</v>
      </c>
      <c r="E15" s="53">
        <v>837</v>
      </c>
      <c r="F15" s="53">
        <v>259</v>
      </c>
      <c r="G15" s="55">
        <v>782645.15159999998</v>
      </c>
      <c r="H15" s="55">
        <v>3021.7959521235521</v>
      </c>
      <c r="I15" s="54">
        <v>30.943850000000001</v>
      </c>
      <c r="J15" s="53">
        <v>283</v>
      </c>
      <c r="K15" s="55">
        <v>37320.03</v>
      </c>
      <c r="L15" s="55">
        <v>131.87289999999999</v>
      </c>
      <c r="M15" s="54">
        <v>33.811230000000002</v>
      </c>
      <c r="N15" s="55">
        <v>979.64776774193547</v>
      </c>
    </row>
    <row r="16" spans="1:14" ht="15" hidden="1" customHeight="1" outlineLevel="2" collapsed="1">
      <c r="D16" s="29" t="s">
        <v>51</v>
      </c>
      <c r="E16" s="56">
        <v>21</v>
      </c>
      <c r="F16" s="56">
        <v>24</v>
      </c>
      <c r="G16" s="58">
        <v>139427.1972</v>
      </c>
      <c r="H16" s="58">
        <v>5809.4665999999997</v>
      </c>
      <c r="I16" s="57">
        <v>114.28570999999999</v>
      </c>
      <c r="J16" s="56">
        <v>13</v>
      </c>
      <c r="K16" s="58">
        <v>911.8</v>
      </c>
      <c r="L16" s="58">
        <v>70.138459999999995</v>
      </c>
      <c r="M16" s="57">
        <v>61.904760000000003</v>
      </c>
      <c r="N16" s="58">
        <v>6546.3196600000001</v>
      </c>
    </row>
    <row r="17" spans="4:14" ht="15" hidden="1" customHeight="1" outlineLevel="1" collapsed="1">
      <c r="D17" s="25" t="s">
        <v>36</v>
      </c>
      <c r="E17" s="53">
        <v>72</v>
      </c>
      <c r="F17" s="53">
        <v>14</v>
      </c>
      <c r="G17" s="55">
        <v>40122.065999999999</v>
      </c>
      <c r="H17" s="55">
        <v>2865.8618571428569</v>
      </c>
      <c r="I17" s="54">
        <v>19.44444</v>
      </c>
      <c r="J17" s="53">
        <v>25</v>
      </c>
      <c r="K17" s="55">
        <v>4463</v>
      </c>
      <c r="L17" s="55">
        <v>178.52</v>
      </c>
      <c r="M17" s="54">
        <v>34.72222</v>
      </c>
      <c r="N17" s="55">
        <v>619.23702777777771</v>
      </c>
    </row>
    <row r="18" spans="4:14" ht="15" hidden="1" customHeight="1" outlineLevel="2" collapsed="1">
      <c r="D18" s="29" t="s">
        <v>51</v>
      </c>
      <c r="E18" s="56">
        <v>3</v>
      </c>
      <c r="F18" s="56">
        <v>0</v>
      </c>
      <c r="G18" s="58">
        <v>0</v>
      </c>
      <c r="H18" s="58">
        <v>0</v>
      </c>
      <c r="I18" s="57">
        <v>0</v>
      </c>
      <c r="J18" s="56">
        <v>3</v>
      </c>
      <c r="K18" s="58">
        <v>356.22</v>
      </c>
      <c r="L18" s="58">
        <v>118.74</v>
      </c>
      <c r="M18" s="57">
        <v>100</v>
      </c>
      <c r="N18" s="58">
        <v>19.79</v>
      </c>
    </row>
    <row r="19" spans="4:14" ht="15" hidden="1" customHeight="1" outlineLevel="1" collapsed="1">
      <c r="D19" s="25" t="s">
        <v>37</v>
      </c>
      <c r="E19" s="53">
        <v>681</v>
      </c>
      <c r="F19" s="53">
        <v>59</v>
      </c>
      <c r="G19" s="55">
        <v>228679.56880000001</v>
      </c>
      <c r="H19" s="55">
        <v>3875.9248949152543</v>
      </c>
      <c r="I19" s="54">
        <v>8.6637299999999993</v>
      </c>
      <c r="J19" s="53">
        <v>95</v>
      </c>
      <c r="K19" s="55">
        <v>10277.14</v>
      </c>
      <c r="L19" s="55">
        <v>108.18042</v>
      </c>
      <c r="M19" s="54">
        <v>13.95007</v>
      </c>
      <c r="N19" s="55">
        <v>350.89090866372982</v>
      </c>
    </row>
    <row r="20" spans="4:14" ht="15" hidden="1" customHeight="1" outlineLevel="2" collapsed="1">
      <c r="D20" s="29" t="s">
        <v>50</v>
      </c>
      <c r="E20" s="56">
        <v>2</v>
      </c>
      <c r="F20" s="56">
        <v>0</v>
      </c>
      <c r="G20" s="58">
        <v>0</v>
      </c>
      <c r="H20" s="58">
        <v>0</v>
      </c>
      <c r="I20" s="57">
        <v>0</v>
      </c>
      <c r="J20" s="56">
        <v>0</v>
      </c>
      <c r="K20" s="58">
        <v>0</v>
      </c>
      <c r="L20" s="58">
        <v>0</v>
      </c>
      <c r="M20" s="57">
        <v>0</v>
      </c>
      <c r="N20" s="58">
        <v>0</v>
      </c>
    </row>
    <row r="21" spans="4:14" ht="15" hidden="1" customHeight="1" outlineLevel="2" collapsed="1">
      <c r="D21" s="29" t="s">
        <v>51</v>
      </c>
      <c r="E21" s="56">
        <v>5</v>
      </c>
      <c r="F21" s="56">
        <v>1</v>
      </c>
      <c r="G21" s="58">
        <v>7413.2543999999998</v>
      </c>
      <c r="H21" s="58">
        <v>7413.2543999999998</v>
      </c>
      <c r="I21" s="57">
        <v>20</v>
      </c>
      <c r="J21" s="56">
        <v>2</v>
      </c>
      <c r="K21" s="58">
        <v>140.72999999999999</v>
      </c>
      <c r="L21" s="58">
        <v>70.364999999999995</v>
      </c>
      <c r="M21" s="57">
        <v>40</v>
      </c>
      <c r="N21" s="58">
        <v>1487.3428799999999</v>
      </c>
    </row>
    <row r="22" spans="4:14" ht="15" hidden="1" customHeight="1" outlineLevel="1" collapsed="1">
      <c r="D22" s="25" t="s">
        <v>38</v>
      </c>
      <c r="E22" s="53">
        <v>3080</v>
      </c>
      <c r="F22" s="53">
        <v>347</v>
      </c>
      <c r="G22" s="55">
        <v>1142499.9232999999</v>
      </c>
      <c r="H22" s="55">
        <v>3292.5069835734867</v>
      </c>
      <c r="I22" s="54">
        <v>11.26623</v>
      </c>
      <c r="J22" s="53">
        <v>558</v>
      </c>
      <c r="K22" s="55">
        <v>96293.09</v>
      </c>
      <c r="L22" s="55">
        <v>172.56826000000001</v>
      </c>
      <c r="M22" s="54">
        <v>18.116879999999998</v>
      </c>
      <c r="N22" s="55">
        <v>402.20552379870128</v>
      </c>
    </row>
    <row r="23" spans="4:14" ht="15" hidden="1" customHeight="1" outlineLevel="2" collapsed="1">
      <c r="D23" s="29" t="s">
        <v>50</v>
      </c>
      <c r="E23" s="56">
        <v>3</v>
      </c>
      <c r="F23" s="56">
        <v>0</v>
      </c>
      <c r="G23" s="58">
        <v>0</v>
      </c>
      <c r="H23" s="58">
        <v>0</v>
      </c>
      <c r="I23" s="57">
        <v>0</v>
      </c>
      <c r="J23" s="56">
        <v>0</v>
      </c>
      <c r="K23" s="58">
        <v>0</v>
      </c>
      <c r="L23" s="58">
        <v>0</v>
      </c>
      <c r="M23" s="57">
        <v>0</v>
      </c>
      <c r="N23" s="58">
        <v>0</v>
      </c>
    </row>
    <row r="24" spans="4:14" ht="15" hidden="1" customHeight="1" outlineLevel="2" collapsed="1">
      <c r="D24" s="29" t="s">
        <v>51</v>
      </c>
      <c r="E24" s="56">
        <v>37</v>
      </c>
      <c r="F24" s="56">
        <v>19</v>
      </c>
      <c r="G24" s="58">
        <v>135416.14559999999</v>
      </c>
      <c r="H24" s="58">
        <v>7127.1656000000003</v>
      </c>
      <c r="I24" s="57">
        <v>51.351349999999996</v>
      </c>
      <c r="J24" s="56">
        <v>26</v>
      </c>
      <c r="K24" s="58">
        <v>4901.68</v>
      </c>
      <c r="L24" s="58">
        <v>188.52615</v>
      </c>
      <c r="M24" s="57">
        <v>70.270269999999996</v>
      </c>
      <c r="N24" s="58">
        <v>3682.2150200000001</v>
      </c>
    </row>
    <row r="25" spans="4:14" ht="15" hidden="1" customHeight="1" outlineLevel="1" collapsed="1">
      <c r="D25" s="25" t="s">
        <v>39</v>
      </c>
      <c r="E25" s="53">
        <v>2087</v>
      </c>
      <c r="F25" s="53">
        <v>307</v>
      </c>
      <c r="G25" s="55">
        <v>1337692.9232999999</v>
      </c>
      <c r="H25" s="55">
        <v>4357.305939087948</v>
      </c>
      <c r="I25" s="54">
        <v>14.71011</v>
      </c>
      <c r="J25" s="53">
        <v>314</v>
      </c>
      <c r="K25" s="55">
        <v>41062.43</v>
      </c>
      <c r="L25" s="55">
        <v>130.77207000000001</v>
      </c>
      <c r="M25" s="54">
        <v>15.04552</v>
      </c>
      <c r="N25" s="55">
        <v>660.63984345951121</v>
      </c>
    </row>
    <row r="26" spans="4:14" ht="15" hidden="1" customHeight="1" outlineLevel="2" collapsed="1">
      <c r="D26" s="29" t="s">
        <v>51</v>
      </c>
      <c r="E26" s="56">
        <v>13</v>
      </c>
      <c r="F26" s="56">
        <v>4</v>
      </c>
      <c r="G26" s="58">
        <v>32306.235799999999</v>
      </c>
      <c r="H26" s="58">
        <v>8076.5590000000002</v>
      </c>
      <c r="I26" s="57">
        <v>30.76923</v>
      </c>
      <c r="J26" s="56">
        <v>6</v>
      </c>
      <c r="K26" s="58">
        <v>553.03</v>
      </c>
      <c r="L26" s="58">
        <v>92.171670000000006</v>
      </c>
      <c r="M26" s="57">
        <v>46.153849999999998</v>
      </c>
      <c r="N26" s="58">
        <v>2492.7250600000002</v>
      </c>
    </row>
    <row r="27" spans="4:14" ht="15" hidden="1" customHeight="1" outlineLevel="1" collapsed="1">
      <c r="D27" s="25" t="s">
        <v>40</v>
      </c>
      <c r="E27" s="53">
        <v>2726</v>
      </c>
      <c r="F27" s="53">
        <v>445</v>
      </c>
      <c r="G27" s="55">
        <v>1508196.4251999999</v>
      </c>
      <c r="H27" s="55">
        <v>3389.2054498876405</v>
      </c>
      <c r="I27" s="54">
        <v>16.324280000000002</v>
      </c>
      <c r="J27" s="53">
        <v>666</v>
      </c>
      <c r="K27" s="55">
        <v>98880.47</v>
      </c>
      <c r="L27" s="55">
        <v>148.46916999999999</v>
      </c>
      <c r="M27" s="54">
        <v>24.4314</v>
      </c>
      <c r="N27" s="55">
        <v>589.53664534115921</v>
      </c>
    </row>
    <row r="28" spans="4:14" ht="15" hidden="1" customHeight="1" outlineLevel="2" collapsed="1">
      <c r="D28" s="29" t="s">
        <v>51</v>
      </c>
      <c r="E28" s="56">
        <v>30</v>
      </c>
      <c r="F28" s="56">
        <v>20</v>
      </c>
      <c r="G28" s="58">
        <v>129084.7104</v>
      </c>
      <c r="H28" s="58">
        <v>6454.2354999999998</v>
      </c>
      <c r="I28" s="57">
        <v>66.666669999999996</v>
      </c>
      <c r="J28" s="56">
        <v>15</v>
      </c>
      <c r="K28" s="58">
        <v>2254.61</v>
      </c>
      <c r="L28" s="58">
        <v>150.30733000000001</v>
      </c>
      <c r="M28" s="57">
        <v>50</v>
      </c>
      <c r="N28" s="58">
        <v>4315.3496800000003</v>
      </c>
    </row>
    <row r="29" spans="4:14" ht="15" hidden="1" customHeight="1" outlineLevel="1" collapsed="1">
      <c r="D29" s="25" t="s">
        <v>41</v>
      </c>
      <c r="E29" s="53">
        <v>3879</v>
      </c>
      <c r="F29" s="53">
        <v>609</v>
      </c>
      <c r="G29" s="55">
        <v>2044270.3559999999</v>
      </c>
      <c r="H29" s="55">
        <v>3356.7657733990145</v>
      </c>
      <c r="I29" s="54">
        <v>15.699920000000001</v>
      </c>
      <c r="J29" s="53">
        <v>1350</v>
      </c>
      <c r="K29" s="55">
        <v>176170.98</v>
      </c>
      <c r="L29" s="55">
        <v>130.49701999999999</v>
      </c>
      <c r="M29" s="54">
        <v>34.802779999999998</v>
      </c>
      <c r="N29" s="55">
        <v>572.42622737819033</v>
      </c>
    </row>
    <row r="30" spans="4:14" ht="15" hidden="1" customHeight="1" outlineLevel="2" collapsed="1">
      <c r="D30" s="29" t="s">
        <v>50</v>
      </c>
      <c r="E30" s="56">
        <v>2</v>
      </c>
      <c r="F30" s="56">
        <v>0</v>
      </c>
      <c r="G30" s="58">
        <v>0</v>
      </c>
      <c r="H30" s="58">
        <v>0</v>
      </c>
      <c r="I30" s="57">
        <v>0</v>
      </c>
      <c r="J30" s="56">
        <v>0</v>
      </c>
      <c r="K30" s="58">
        <v>0</v>
      </c>
      <c r="L30" s="58">
        <v>0</v>
      </c>
      <c r="M30" s="57">
        <v>0</v>
      </c>
      <c r="N30" s="58">
        <v>0</v>
      </c>
    </row>
    <row r="31" spans="4:14" ht="15" hidden="1" customHeight="1" outlineLevel="1">
      <c r="D31" s="25" t="s">
        <v>42</v>
      </c>
      <c r="E31" s="53">
        <v>106</v>
      </c>
      <c r="F31" s="53">
        <v>18</v>
      </c>
      <c r="G31" s="55">
        <v>58409.708400000003</v>
      </c>
      <c r="H31" s="55">
        <v>3244.9838</v>
      </c>
      <c r="I31" s="54">
        <v>16.98113</v>
      </c>
      <c r="J31" s="53">
        <v>22</v>
      </c>
      <c r="K31" s="55">
        <v>2020.76</v>
      </c>
      <c r="L31" s="55">
        <v>91.852729999999994</v>
      </c>
      <c r="M31" s="54">
        <v>20.754719999999999</v>
      </c>
      <c r="N31" s="55">
        <v>570.09875849056607</v>
      </c>
    </row>
    <row r="32" spans="4:14" ht="15" hidden="1" customHeight="1" outlineLevel="1" collapsed="1">
      <c r="D32" s="25" t="s">
        <v>43</v>
      </c>
      <c r="E32" s="53">
        <v>4</v>
      </c>
      <c r="F32" s="53">
        <v>1</v>
      </c>
      <c r="G32" s="55">
        <v>3254.8152</v>
      </c>
      <c r="H32" s="55">
        <v>3254.8152</v>
      </c>
      <c r="I32" s="54">
        <v>25</v>
      </c>
      <c r="J32" s="53">
        <v>1</v>
      </c>
      <c r="K32" s="55">
        <v>51.31</v>
      </c>
      <c r="L32" s="55">
        <v>51.31</v>
      </c>
      <c r="M32" s="54">
        <v>25</v>
      </c>
      <c r="N32" s="55">
        <v>826.53129999999999</v>
      </c>
    </row>
    <row r="33" spans="4:14" ht="15" hidden="1" customHeight="1" outlineLevel="1" collapsed="1">
      <c r="D33" s="25" t="s">
        <v>44</v>
      </c>
      <c r="E33" s="53">
        <v>197</v>
      </c>
      <c r="F33" s="53">
        <v>16</v>
      </c>
      <c r="G33" s="55">
        <v>59565.610800000002</v>
      </c>
      <c r="H33" s="55">
        <v>3722.8506750000001</v>
      </c>
      <c r="I33" s="54">
        <v>8.1218299999999992</v>
      </c>
      <c r="J33" s="53">
        <v>25</v>
      </c>
      <c r="K33" s="55">
        <v>2715.6</v>
      </c>
      <c r="L33" s="55">
        <v>108.624</v>
      </c>
      <c r="M33" s="54">
        <v>12.69036</v>
      </c>
      <c r="N33" s="55">
        <v>316.14827817258885</v>
      </c>
    </row>
    <row r="34" spans="4:14" ht="15" hidden="1" customHeight="1" outlineLevel="2" collapsed="1">
      <c r="D34" s="29" t="s">
        <v>50</v>
      </c>
      <c r="E34" s="56">
        <v>1</v>
      </c>
      <c r="F34" s="56">
        <v>0</v>
      </c>
      <c r="G34" s="58">
        <v>0</v>
      </c>
      <c r="H34" s="58">
        <v>0</v>
      </c>
      <c r="I34" s="57">
        <v>0</v>
      </c>
      <c r="J34" s="56">
        <v>0</v>
      </c>
      <c r="K34" s="58">
        <v>0</v>
      </c>
      <c r="L34" s="58">
        <v>0</v>
      </c>
      <c r="M34" s="57">
        <v>0</v>
      </c>
      <c r="N34" s="58">
        <v>0</v>
      </c>
    </row>
    <row r="35" spans="4:14" ht="15" hidden="1" customHeight="1" outlineLevel="1">
      <c r="D35" s="25" t="s">
        <v>45</v>
      </c>
      <c r="E35" s="53">
        <v>618</v>
      </c>
      <c r="F35" s="53">
        <v>94</v>
      </c>
      <c r="G35" s="55">
        <v>270092.47560000001</v>
      </c>
      <c r="H35" s="55">
        <v>2873.3242085106385</v>
      </c>
      <c r="I35" s="54">
        <v>15.21036</v>
      </c>
      <c r="J35" s="53">
        <v>141</v>
      </c>
      <c r="K35" s="55">
        <v>21436.17</v>
      </c>
      <c r="L35" s="55">
        <v>152.02957000000001</v>
      </c>
      <c r="M35" s="54">
        <v>22.815529999999999</v>
      </c>
      <c r="N35" s="55">
        <v>471.72919999999999</v>
      </c>
    </row>
    <row r="36" spans="4:14" ht="15" hidden="1" customHeight="1" outlineLevel="1">
      <c r="D36" s="25" t="s">
        <v>46</v>
      </c>
      <c r="E36" s="53">
        <v>848</v>
      </c>
      <c r="F36" s="53">
        <v>101</v>
      </c>
      <c r="G36" s="55">
        <v>420895.28739999997</v>
      </c>
      <c r="H36" s="55">
        <v>4167.2800732673268</v>
      </c>
      <c r="I36" s="54">
        <v>11.91038</v>
      </c>
      <c r="J36" s="53">
        <v>119</v>
      </c>
      <c r="K36" s="55">
        <v>16784.98</v>
      </c>
      <c r="L36" s="55">
        <v>141.05025000000001</v>
      </c>
      <c r="M36" s="54">
        <v>14.03302</v>
      </c>
      <c r="N36" s="55">
        <v>516.13239080188669</v>
      </c>
    </row>
    <row r="37" spans="4:14" ht="15" hidden="1" customHeight="1" outlineLevel="1">
      <c r="D37" s="25" t="s">
        <v>47</v>
      </c>
      <c r="E37" s="53">
        <v>1665</v>
      </c>
      <c r="F37" s="53">
        <v>152</v>
      </c>
      <c r="G37" s="55">
        <v>554791.2672</v>
      </c>
      <c r="H37" s="55">
        <v>3649.9425473684209</v>
      </c>
      <c r="I37" s="54">
        <v>9.12913</v>
      </c>
      <c r="J37" s="53">
        <v>339</v>
      </c>
      <c r="K37" s="55">
        <v>45571.51</v>
      </c>
      <c r="L37" s="55">
        <v>134.42922999999999</v>
      </c>
      <c r="M37" s="54">
        <v>20.36036</v>
      </c>
      <c r="N37" s="55">
        <v>360.57824456456456</v>
      </c>
    </row>
    <row r="38" spans="4:14">
      <c r="D38" s="33" t="s">
        <v>52</v>
      </c>
      <c r="E38" s="59">
        <v>24177</v>
      </c>
      <c r="F38" s="59">
        <v>3999</v>
      </c>
      <c r="G38" s="61">
        <v>13978997.3785</v>
      </c>
      <c r="H38" s="61">
        <v>3495.6232504376094</v>
      </c>
      <c r="I38" s="60">
        <v>16.540510000000001</v>
      </c>
      <c r="J38" s="59">
        <v>6588</v>
      </c>
      <c r="K38" s="61">
        <v>912780.64</v>
      </c>
      <c r="L38" s="61">
        <v>138.55201</v>
      </c>
      <c r="M38" s="60">
        <v>27.249040000000001</v>
      </c>
      <c r="N38" s="61">
        <v>615.9481332878355</v>
      </c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2/22/2017 10:28:36 AM 
&amp;"-,Regular"&amp;P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"/>
  <sheetViews>
    <sheetView showGridLines="0" workbookViewId="0">
      <pane ySplit="5" topLeftCell="A6" activePane="bottomLeft" state="frozen"/>
      <selection pane="bottomLeft" activeCell="E41" sqref="E41"/>
    </sheetView>
  </sheetViews>
  <sheetFormatPr defaultRowHeight="15" outlineLevelRow="2"/>
  <cols>
    <col min="1" max="1" width="6" customWidth="1"/>
    <col min="2" max="2" width="1.140625" customWidth="1"/>
    <col min="3" max="3" width="3" customWidth="1"/>
    <col min="4" max="4" width="53" bestFit="1" customWidth="1"/>
    <col min="5" max="5" width="13.42578125" customWidth="1"/>
    <col min="6" max="6" width="12.7109375" customWidth="1"/>
    <col min="7" max="8" width="13.7109375" customWidth="1"/>
    <col min="9" max="9" width="12" customWidth="1"/>
    <col min="10" max="10" width="13.7109375" customWidth="1"/>
    <col min="11" max="11" width="12.5703125" customWidth="1"/>
    <col min="12" max="13" width="13.7109375" customWidth="1"/>
    <col min="14" max="14" width="10.28515625" customWidth="1"/>
  </cols>
  <sheetData>
    <row r="1" spans="1:13" ht="7.15" customHeight="1"/>
    <row r="2" spans="1:13">
      <c r="C2" s="113" t="s">
        <v>8</v>
      </c>
      <c r="D2" s="108"/>
      <c r="E2" s="108"/>
      <c r="F2" s="108"/>
    </row>
    <row r="3" spans="1:13">
      <c r="C3" s="108"/>
      <c r="D3" s="108"/>
      <c r="E3" s="108"/>
      <c r="F3" s="108"/>
      <c r="L3" s="108"/>
      <c r="M3" s="108"/>
    </row>
    <row r="4" spans="1:13" ht="10.35" customHeight="1" thickBot="1"/>
    <row r="5" spans="1:13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/>
    <row r="7" spans="1:13" ht="23.25" customHeight="1">
      <c r="B7" s="114" t="s">
        <v>6</v>
      </c>
      <c r="C7" s="108"/>
      <c r="D7" s="108"/>
      <c r="E7" s="108"/>
      <c r="F7" s="108"/>
      <c r="G7" s="108"/>
      <c r="H7" s="108"/>
      <c r="I7" s="108"/>
    </row>
    <row r="8" spans="1:13" ht="10.15" customHeight="1"/>
    <row r="9" spans="1:13">
      <c r="D9" s="19" t="s">
        <v>25</v>
      </c>
      <c r="E9" s="20" t="s">
        <v>25</v>
      </c>
      <c r="F9" s="110" t="s">
        <v>53</v>
      </c>
      <c r="G9" s="116"/>
      <c r="H9" s="116"/>
      <c r="I9" s="116"/>
      <c r="J9" s="110" t="s">
        <v>54</v>
      </c>
      <c r="K9" s="116"/>
      <c r="L9" s="116"/>
      <c r="M9" s="117"/>
    </row>
    <row r="10" spans="1:13">
      <c r="D10" s="37" t="s">
        <v>25</v>
      </c>
      <c r="E10" s="38" t="s">
        <v>25</v>
      </c>
      <c r="F10" s="110" t="s">
        <v>14</v>
      </c>
      <c r="G10" s="116"/>
      <c r="H10" s="116"/>
      <c r="I10" s="116"/>
      <c r="J10" s="110" t="s">
        <v>55</v>
      </c>
      <c r="K10" s="116"/>
      <c r="L10" s="116"/>
      <c r="M10" s="117"/>
    </row>
    <row r="11" spans="1:13" ht="45" customHeight="1">
      <c r="D11" s="21" t="s">
        <v>25</v>
      </c>
      <c r="E11" s="22" t="s">
        <v>13</v>
      </c>
      <c r="F11" s="39" t="s">
        <v>48</v>
      </c>
      <c r="G11" s="2" t="s">
        <v>20</v>
      </c>
      <c r="H11" s="2" t="s">
        <v>23</v>
      </c>
      <c r="I11" s="39" t="s">
        <v>21</v>
      </c>
      <c r="J11" s="2" t="s">
        <v>48</v>
      </c>
      <c r="K11" s="39" t="s">
        <v>20</v>
      </c>
      <c r="L11" s="2" t="s">
        <v>23</v>
      </c>
      <c r="M11" s="2" t="s">
        <v>21</v>
      </c>
    </row>
    <row r="12" spans="1:13" collapsed="1">
      <c r="D12" s="13" t="s">
        <v>33</v>
      </c>
      <c r="E12" s="14">
        <v>24177</v>
      </c>
      <c r="F12" s="48">
        <v>4687</v>
      </c>
      <c r="G12" s="23">
        <v>14496478.291999999</v>
      </c>
      <c r="H12" s="23">
        <v>3092.9119000000001</v>
      </c>
      <c r="I12" s="51">
        <v>19.386189999999999</v>
      </c>
      <c r="J12" s="14">
        <v>229</v>
      </c>
      <c r="K12" s="52">
        <v>437071.30800000002</v>
      </c>
      <c r="L12" s="23">
        <v>1908.6083000000001</v>
      </c>
      <c r="M12" s="24">
        <v>0.94718000000000002</v>
      </c>
    </row>
    <row r="13" spans="1:13" ht="15" hidden="1" customHeight="1" outlineLevel="1">
      <c r="D13" s="25" t="s">
        <v>34</v>
      </c>
      <c r="E13" s="26">
        <v>7377</v>
      </c>
      <c r="F13" s="53">
        <v>1822</v>
      </c>
      <c r="G13" s="27">
        <v>5529649.2598000001</v>
      </c>
      <c r="H13" s="27">
        <v>3034.9337</v>
      </c>
      <c r="I13" s="54">
        <v>24.69839</v>
      </c>
      <c r="J13" s="26">
        <v>69</v>
      </c>
      <c r="K13" s="55">
        <v>132602.9069</v>
      </c>
      <c r="L13" s="27">
        <v>1921.7813000000001</v>
      </c>
      <c r="M13" s="28">
        <v>0.93533999999999995</v>
      </c>
    </row>
    <row r="14" spans="1:13" ht="15" hidden="1" customHeight="1" outlineLevel="2" collapsed="1">
      <c r="D14" s="29" t="s">
        <v>50</v>
      </c>
      <c r="E14" s="30">
        <v>6</v>
      </c>
      <c r="F14" s="56">
        <v>1</v>
      </c>
      <c r="G14" s="31">
        <v>3270.6624000000002</v>
      </c>
      <c r="H14" s="31">
        <v>3270.6624000000002</v>
      </c>
      <c r="I14" s="57">
        <v>16.66667</v>
      </c>
      <c r="J14" s="30">
        <v>0</v>
      </c>
      <c r="K14" s="58">
        <v>0</v>
      </c>
      <c r="L14" s="31">
        <v>0</v>
      </c>
      <c r="M14" s="32">
        <v>0</v>
      </c>
    </row>
    <row r="15" spans="1:13" ht="15" hidden="1" customHeight="1" outlineLevel="2" collapsed="1">
      <c r="D15" s="29" t="s">
        <v>51</v>
      </c>
      <c r="E15" s="30">
        <v>126</v>
      </c>
      <c r="F15" s="56">
        <v>64</v>
      </c>
      <c r="G15" s="31">
        <v>197004.83</v>
      </c>
      <c r="H15" s="31">
        <v>3078.2004999999999</v>
      </c>
      <c r="I15" s="57">
        <v>50.79365</v>
      </c>
      <c r="J15" s="30">
        <v>2</v>
      </c>
      <c r="K15" s="58">
        <v>6993.2354999999998</v>
      </c>
      <c r="L15" s="31">
        <v>3496.6178</v>
      </c>
      <c r="M15" s="32">
        <v>1.5872999999999999</v>
      </c>
    </row>
    <row r="16" spans="1:13" ht="15" hidden="1" customHeight="1" outlineLevel="1">
      <c r="D16" s="25" t="s">
        <v>35</v>
      </c>
      <c r="E16" s="26">
        <v>837</v>
      </c>
      <c r="F16" s="53">
        <v>222</v>
      </c>
      <c r="G16" s="27">
        <v>593181.52590000001</v>
      </c>
      <c r="H16" s="27">
        <v>2671.9888999999998</v>
      </c>
      <c r="I16" s="54">
        <v>26.523299999999999</v>
      </c>
      <c r="J16" s="26">
        <v>15</v>
      </c>
      <c r="K16" s="55">
        <v>27905.510999999999</v>
      </c>
      <c r="L16" s="27">
        <v>1860.3674000000001</v>
      </c>
      <c r="M16" s="28">
        <v>1.7921100000000001</v>
      </c>
    </row>
    <row r="17" spans="4:13" ht="15" hidden="1" customHeight="1" outlineLevel="2" collapsed="1">
      <c r="D17" s="29" t="s">
        <v>51</v>
      </c>
      <c r="E17" s="30">
        <v>21</v>
      </c>
      <c r="F17" s="56">
        <v>18</v>
      </c>
      <c r="G17" s="31">
        <v>42154.413</v>
      </c>
      <c r="H17" s="31">
        <v>2341.9117999999999</v>
      </c>
      <c r="I17" s="57">
        <v>85.714290000000005</v>
      </c>
      <c r="J17" s="30">
        <v>1</v>
      </c>
      <c r="K17" s="58">
        <v>863.33</v>
      </c>
      <c r="L17" s="31">
        <v>863.33</v>
      </c>
      <c r="M17" s="32">
        <v>4.7618999999999998</v>
      </c>
    </row>
    <row r="18" spans="4:13" ht="15" hidden="1" customHeight="1" outlineLevel="1">
      <c r="D18" s="25" t="s">
        <v>36</v>
      </c>
      <c r="E18" s="26">
        <v>72</v>
      </c>
      <c r="F18" s="53">
        <v>19</v>
      </c>
      <c r="G18" s="27">
        <v>63412.744400000003</v>
      </c>
      <c r="H18" s="27">
        <v>3337.5129000000002</v>
      </c>
      <c r="I18" s="54">
        <v>26.38889</v>
      </c>
      <c r="J18" s="26">
        <v>2</v>
      </c>
      <c r="K18" s="55">
        <v>9626.7505999999994</v>
      </c>
      <c r="L18" s="27">
        <v>4813.3752999999997</v>
      </c>
      <c r="M18" s="28">
        <v>2.7777799999999999</v>
      </c>
    </row>
    <row r="19" spans="4:13" ht="15" hidden="1" customHeight="1" outlineLevel="2" collapsed="1">
      <c r="D19" s="29" t="s">
        <v>51</v>
      </c>
      <c r="E19" s="30">
        <v>3</v>
      </c>
      <c r="F19" s="56">
        <v>1</v>
      </c>
      <c r="G19" s="31">
        <v>8062.1376</v>
      </c>
      <c r="H19" s="31">
        <v>8062.1376</v>
      </c>
      <c r="I19" s="57">
        <v>33.333329999999997</v>
      </c>
      <c r="J19" s="30">
        <v>0</v>
      </c>
      <c r="K19" s="58">
        <v>0</v>
      </c>
      <c r="L19" s="31">
        <v>0</v>
      </c>
      <c r="M19" s="32">
        <v>0</v>
      </c>
    </row>
    <row r="20" spans="4:13" ht="15" hidden="1" customHeight="1" outlineLevel="1">
      <c r="D20" s="25" t="s">
        <v>37</v>
      </c>
      <c r="E20" s="26">
        <v>681</v>
      </c>
      <c r="F20" s="53">
        <v>81</v>
      </c>
      <c r="G20" s="27">
        <v>256286.67050000001</v>
      </c>
      <c r="H20" s="27">
        <v>3164.0329999999999</v>
      </c>
      <c r="I20" s="54">
        <v>11.894270000000001</v>
      </c>
      <c r="J20" s="26">
        <v>7</v>
      </c>
      <c r="K20" s="55">
        <v>16457.841</v>
      </c>
      <c r="L20" s="27">
        <v>2351.1201000000001</v>
      </c>
      <c r="M20" s="28">
        <v>1.0279</v>
      </c>
    </row>
    <row r="21" spans="4:13" ht="15" hidden="1" customHeight="1" outlineLevel="2" collapsed="1">
      <c r="D21" s="29" t="s">
        <v>50</v>
      </c>
      <c r="E21" s="30">
        <v>2</v>
      </c>
      <c r="F21" s="56">
        <v>0</v>
      </c>
      <c r="G21" s="31">
        <v>0</v>
      </c>
      <c r="H21" s="31">
        <v>0</v>
      </c>
      <c r="I21" s="57">
        <v>0</v>
      </c>
      <c r="J21" s="30">
        <v>0</v>
      </c>
      <c r="K21" s="58">
        <v>0</v>
      </c>
      <c r="L21" s="31">
        <v>0</v>
      </c>
      <c r="M21" s="32">
        <v>0</v>
      </c>
    </row>
    <row r="22" spans="4:13" ht="15" hidden="1" customHeight="1" outlineLevel="2" collapsed="1">
      <c r="D22" s="29" t="s">
        <v>51</v>
      </c>
      <c r="E22" s="30">
        <v>5</v>
      </c>
      <c r="F22" s="56">
        <v>1</v>
      </c>
      <c r="G22" s="31">
        <v>2611.0331999999999</v>
      </c>
      <c r="H22" s="31">
        <v>2611.0331999999999</v>
      </c>
      <c r="I22" s="57">
        <v>20</v>
      </c>
      <c r="J22" s="30">
        <v>0</v>
      </c>
      <c r="K22" s="58">
        <v>0</v>
      </c>
      <c r="L22" s="31">
        <v>0</v>
      </c>
      <c r="M22" s="32">
        <v>0</v>
      </c>
    </row>
    <row r="23" spans="4:13" ht="15" hidden="1" customHeight="1" outlineLevel="1">
      <c r="D23" s="25" t="s">
        <v>38</v>
      </c>
      <c r="E23" s="26">
        <v>3080</v>
      </c>
      <c r="F23" s="53">
        <v>572</v>
      </c>
      <c r="G23" s="27">
        <v>1765960.5926999999</v>
      </c>
      <c r="H23" s="27">
        <v>3087.3436999999999</v>
      </c>
      <c r="I23" s="54">
        <v>18.571429999999999</v>
      </c>
      <c r="J23" s="26">
        <v>27</v>
      </c>
      <c r="K23" s="55">
        <v>27081.168399999999</v>
      </c>
      <c r="L23" s="27">
        <v>1003.0062</v>
      </c>
      <c r="M23" s="28">
        <v>0.87661999999999995</v>
      </c>
    </row>
    <row r="24" spans="4:13" ht="15" hidden="1" customHeight="1" outlineLevel="2" collapsed="1">
      <c r="D24" s="29" t="s">
        <v>50</v>
      </c>
      <c r="E24" s="30">
        <v>3</v>
      </c>
      <c r="F24" s="56">
        <v>0</v>
      </c>
      <c r="G24" s="31">
        <v>0</v>
      </c>
      <c r="H24" s="31">
        <v>0</v>
      </c>
      <c r="I24" s="57">
        <v>0</v>
      </c>
      <c r="J24" s="30">
        <v>0</v>
      </c>
      <c r="K24" s="58">
        <v>0</v>
      </c>
      <c r="L24" s="31">
        <v>0</v>
      </c>
      <c r="M24" s="32">
        <v>0</v>
      </c>
    </row>
    <row r="25" spans="4:13" ht="15" hidden="1" customHeight="1" outlineLevel="2" collapsed="1">
      <c r="D25" s="29" t="s">
        <v>51</v>
      </c>
      <c r="E25" s="30">
        <v>37</v>
      </c>
      <c r="F25" s="56">
        <v>21</v>
      </c>
      <c r="G25" s="31">
        <v>69745.565400000007</v>
      </c>
      <c r="H25" s="31">
        <v>3321.2174</v>
      </c>
      <c r="I25" s="57">
        <v>56.75676</v>
      </c>
      <c r="J25" s="30">
        <v>0</v>
      </c>
      <c r="K25" s="58">
        <v>0</v>
      </c>
      <c r="L25" s="31">
        <v>0</v>
      </c>
      <c r="M25" s="32">
        <v>0</v>
      </c>
    </row>
    <row r="26" spans="4:13" ht="15" hidden="1" customHeight="1" outlineLevel="1">
      <c r="D26" s="25" t="s">
        <v>39</v>
      </c>
      <c r="E26" s="26">
        <v>2087</v>
      </c>
      <c r="F26" s="53">
        <v>467</v>
      </c>
      <c r="G26" s="27">
        <v>1487470.0453999999</v>
      </c>
      <c r="H26" s="27">
        <v>3185.1606999999999</v>
      </c>
      <c r="I26" s="54">
        <v>22.376619999999999</v>
      </c>
      <c r="J26" s="26">
        <v>52</v>
      </c>
      <c r="K26" s="55">
        <v>111954.41620000001</v>
      </c>
      <c r="L26" s="27">
        <v>2152.9695000000002</v>
      </c>
      <c r="M26" s="28">
        <v>2.4916100000000001</v>
      </c>
    </row>
    <row r="27" spans="4:13" ht="15" hidden="1" customHeight="1" outlineLevel="2" collapsed="1">
      <c r="D27" s="29" t="s">
        <v>51</v>
      </c>
      <c r="E27" s="30">
        <v>13</v>
      </c>
      <c r="F27" s="56">
        <v>9</v>
      </c>
      <c r="G27" s="31">
        <v>27871.6168</v>
      </c>
      <c r="H27" s="31">
        <v>3096.8463000000002</v>
      </c>
      <c r="I27" s="57">
        <v>69.230770000000007</v>
      </c>
      <c r="J27" s="30">
        <v>2</v>
      </c>
      <c r="K27" s="58">
        <v>1409.6315</v>
      </c>
      <c r="L27" s="31">
        <v>704.81579999999997</v>
      </c>
      <c r="M27" s="32">
        <v>15.38462</v>
      </c>
    </row>
    <row r="28" spans="4:13" ht="15" hidden="1" customHeight="1" outlineLevel="1">
      <c r="D28" s="25" t="s">
        <v>40</v>
      </c>
      <c r="E28" s="26">
        <v>2726</v>
      </c>
      <c r="F28" s="53">
        <v>487</v>
      </c>
      <c r="G28" s="27">
        <v>1457119.5639</v>
      </c>
      <c r="H28" s="27">
        <v>2992.0320000000002</v>
      </c>
      <c r="I28" s="54">
        <v>17.864999999999998</v>
      </c>
      <c r="J28" s="26">
        <v>20</v>
      </c>
      <c r="K28" s="55">
        <v>37500.594100000002</v>
      </c>
      <c r="L28" s="27">
        <v>1875.0297</v>
      </c>
      <c r="M28" s="28">
        <v>0.73368</v>
      </c>
    </row>
    <row r="29" spans="4:13" ht="15" hidden="1" customHeight="1" outlineLevel="2" collapsed="1">
      <c r="D29" s="29" t="s">
        <v>51</v>
      </c>
      <c r="E29" s="30">
        <v>30</v>
      </c>
      <c r="F29" s="56">
        <v>11</v>
      </c>
      <c r="G29" s="31">
        <v>30093.494999999999</v>
      </c>
      <c r="H29" s="31">
        <v>2735.7723000000001</v>
      </c>
      <c r="I29" s="57">
        <v>36.666670000000003</v>
      </c>
      <c r="J29" s="30">
        <v>1</v>
      </c>
      <c r="K29" s="58">
        <v>1795.9549999999999</v>
      </c>
      <c r="L29" s="31">
        <v>1795.9549999999999</v>
      </c>
      <c r="M29" s="32">
        <v>3.3333300000000001</v>
      </c>
    </row>
    <row r="30" spans="4:13" ht="15" hidden="1" customHeight="1" outlineLevel="1">
      <c r="D30" s="25" t="s">
        <v>41</v>
      </c>
      <c r="E30" s="26">
        <v>3879</v>
      </c>
      <c r="F30" s="53">
        <v>569</v>
      </c>
      <c r="G30" s="27">
        <v>1827061.7015</v>
      </c>
      <c r="H30" s="27">
        <v>3211.0047</v>
      </c>
      <c r="I30" s="54">
        <v>14.66873</v>
      </c>
      <c r="J30" s="26">
        <v>23</v>
      </c>
      <c r="K30" s="55">
        <v>50603.766300000003</v>
      </c>
      <c r="L30" s="27">
        <v>2200.1637999999998</v>
      </c>
      <c r="M30" s="28">
        <v>0.59294000000000002</v>
      </c>
    </row>
    <row r="31" spans="4:13" ht="15" hidden="1" customHeight="1" outlineLevel="2" collapsed="1">
      <c r="D31" s="29" t="s">
        <v>50</v>
      </c>
      <c r="E31" s="30">
        <v>2</v>
      </c>
      <c r="F31" s="56">
        <v>0</v>
      </c>
      <c r="G31" s="31">
        <v>0</v>
      </c>
      <c r="H31" s="31">
        <v>0</v>
      </c>
      <c r="I31" s="57">
        <v>0</v>
      </c>
      <c r="J31" s="30">
        <v>0</v>
      </c>
      <c r="K31" s="58">
        <v>0</v>
      </c>
      <c r="L31" s="31">
        <v>0</v>
      </c>
      <c r="M31" s="32">
        <v>0</v>
      </c>
    </row>
    <row r="32" spans="4:13" ht="15" hidden="1" customHeight="1" outlineLevel="1">
      <c r="D32" s="25" t="s">
        <v>42</v>
      </c>
      <c r="E32" s="26">
        <v>106</v>
      </c>
      <c r="F32" s="53">
        <v>29</v>
      </c>
      <c r="G32" s="27">
        <v>80779.054799999998</v>
      </c>
      <c r="H32" s="27">
        <v>2785.4845999999998</v>
      </c>
      <c r="I32" s="54">
        <v>27.35849</v>
      </c>
      <c r="J32" s="26">
        <v>3</v>
      </c>
      <c r="K32" s="55">
        <v>2010.7582</v>
      </c>
      <c r="L32" s="27">
        <v>670.2527</v>
      </c>
      <c r="M32" s="28">
        <v>2.83019</v>
      </c>
    </row>
    <row r="33" spans="4:13" ht="15" hidden="1" customHeight="1" outlineLevel="1" collapsed="1">
      <c r="D33" s="25" t="s">
        <v>43</v>
      </c>
      <c r="E33" s="26">
        <v>4</v>
      </c>
      <c r="F33" s="53">
        <v>1</v>
      </c>
      <c r="G33" s="27">
        <v>3188.2091999999998</v>
      </c>
      <c r="H33" s="27">
        <v>3188.2091999999998</v>
      </c>
      <c r="I33" s="54">
        <v>25</v>
      </c>
      <c r="J33" s="26">
        <v>0</v>
      </c>
      <c r="K33" s="55">
        <v>0</v>
      </c>
      <c r="L33" s="27">
        <v>0</v>
      </c>
      <c r="M33" s="28">
        <v>0</v>
      </c>
    </row>
    <row r="34" spans="4:13" ht="15" hidden="1" customHeight="1" outlineLevel="1">
      <c r="D34" s="25" t="s">
        <v>44</v>
      </c>
      <c r="E34" s="26">
        <v>197</v>
      </c>
      <c r="F34" s="53">
        <v>23</v>
      </c>
      <c r="G34" s="27">
        <v>78003.799299999999</v>
      </c>
      <c r="H34" s="27">
        <v>3391.4695000000002</v>
      </c>
      <c r="I34" s="54">
        <v>11.675129999999999</v>
      </c>
      <c r="J34" s="26">
        <v>0</v>
      </c>
      <c r="K34" s="55">
        <v>0</v>
      </c>
      <c r="L34" s="27">
        <v>0</v>
      </c>
      <c r="M34" s="28">
        <v>0</v>
      </c>
    </row>
    <row r="35" spans="4:13" ht="15" hidden="1" customHeight="1" outlineLevel="2" collapsed="1">
      <c r="D35" s="29" t="s">
        <v>50</v>
      </c>
      <c r="E35" s="30">
        <v>1</v>
      </c>
      <c r="F35" s="56">
        <v>0</v>
      </c>
      <c r="G35" s="31">
        <v>0</v>
      </c>
      <c r="H35" s="31">
        <v>0</v>
      </c>
      <c r="I35" s="57">
        <v>0</v>
      </c>
      <c r="J35" s="30">
        <v>0</v>
      </c>
      <c r="K35" s="58">
        <v>0</v>
      </c>
      <c r="L35" s="31">
        <v>0</v>
      </c>
      <c r="M35" s="32">
        <v>0</v>
      </c>
    </row>
    <row r="36" spans="4:13" ht="15" hidden="1" customHeight="1" outlineLevel="1">
      <c r="D36" s="25" t="s">
        <v>45</v>
      </c>
      <c r="E36" s="26">
        <v>618</v>
      </c>
      <c r="F36" s="53">
        <v>115</v>
      </c>
      <c r="G36" s="27">
        <v>333693.54599999997</v>
      </c>
      <c r="H36" s="27">
        <v>2901.683</v>
      </c>
      <c r="I36" s="54">
        <v>18.608409999999999</v>
      </c>
      <c r="J36" s="26">
        <v>0</v>
      </c>
      <c r="K36" s="55">
        <v>0</v>
      </c>
      <c r="L36" s="27">
        <v>0</v>
      </c>
      <c r="M36" s="28">
        <v>0</v>
      </c>
    </row>
    <row r="37" spans="4:13" ht="15" hidden="1" customHeight="1" outlineLevel="1">
      <c r="D37" s="25" t="s">
        <v>46</v>
      </c>
      <c r="E37" s="26">
        <v>848</v>
      </c>
      <c r="F37" s="53">
        <v>129</v>
      </c>
      <c r="G37" s="27">
        <v>478080.26750000002</v>
      </c>
      <c r="H37" s="27">
        <v>3706.0486000000001</v>
      </c>
      <c r="I37" s="54">
        <v>15.212260000000001</v>
      </c>
      <c r="J37" s="26">
        <v>8</v>
      </c>
      <c r="K37" s="55">
        <v>17106.250899999999</v>
      </c>
      <c r="L37" s="27">
        <v>2138.2813999999998</v>
      </c>
      <c r="M37" s="28">
        <v>0.94340000000000002</v>
      </c>
    </row>
    <row r="38" spans="4:13" ht="15" hidden="1" customHeight="1" outlineLevel="1">
      <c r="D38" s="25" t="s">
        <v>47</v>
      </c>
      <c r="E38" s="26">
        <v>1665</v>
      </c>
      <c r="F38" s="53">
        <v>151</v>
      </c>
      <c r="G38" s="27">
        <v>542591.31110000005</v>
      </c>
      <c r="H38" s="27">
        <v>3593.3199</v>
      </c>
      <c r="I38" s="54">
        <v>9.06907</v>
      </c>
      <c r="J38" s="26">
        <v>3</v>
      </c>
      <c r="K38" s="55">
        <v>4221.3444</v>
      </c>
      <c r="L38" s="27">
        <v>1407.1148000000001</v>
      </c>
      <c r="M38" s="28">
        <v>0.18018000000000001</v>
      </c>
    </row>
    <row r="39" spans="4:13">
      <c r="D39" s="33" t="s">
        <v>52</v>
      </c>
      <c r="E39" s="34">
        <v>24177</v>
      </c>
      <c r="F39" s="59">
        <v>4687</v>
      </c>
      <c r="G39" s="35">
        <v>14496478.291999999</v>
      </c>
      <c r="H39" s="35">
        <v>3092.9119000000001</v>
      </c>
      <c r="I39" s="60">
        <v>19.386189999999999</v>
      </c>
      <c r="J39" s="34">
        <v>229</v>
      </c>
      <c r="K39" s="61">
        <v>437071.30800000002</v>
      </c>
      <c r="L39" s="35">
        <v>1908.6083000000001</v>
      </c>
      <c r="M39" s="36">
        <v>0.94718000000000002</v>
      </c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2/8/2017 4:29:02 PM 
&amp;"-,Regular"&amp;P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2"/>
  <sheetViews>
    <sheetView showGridLines="0" topLeftCell="C1" workbookViewId="0">
      <pane ySplit="5" topLeftCell="A6" activePane="bottomLeft" state="frozen"/>
      <selection activeCell="D13" sqref="D13"/>
      <selection pane="bottomLeft" activeCell="E9" sqref="E9"/>
    </sheetView>
  </sheetViews>
  <sheetFormatPr defaultRowHeight="15" outlineLevelRow="2"/>
  <cols>
    <col min="1" max="1" width="6" style="102" customWidth="1"/>
    <col min="2" max="2" width="1.140625" style="102" customWidth="1"/>
    <col min="3" max="3" width="3" style="102" customWidth="1"/>
    <col min="4" max="4" width="63.140625" style="102" customWidth="1"/>
    <col min="5" max="5" width="13.42578125" style="102" customWidth="1"/>
    <col min="6" max="6" width="13.140625" style="102" customWidth="1"/>
    <col min="7" max="7" width="14.5703125" style="102" bestFit="1" customWidth="1"/>
    <col min="8" max="8" width="13.7109375" style="102" customWidth="1"/>
    <col min="9" max="9" width="14" style="102" customWidth="1"/>
    <col min="10" max="10" width="13.7109375" style="102" customWidth="1"/>
    <col min="11" max="11" width="14.5703125" style="102" customWidth="1"/>
    <col min="12" max="13" width="13.7109375" style="102" customWidth="1"/>
    <col min="14" max="14" width="9.7109375" style="102" customWidth="1"/>
    <col min="15" max="16384" width="9.140625" style="102"/>
  </cols>
  <sheetData>
    <row r="1" spans="1:13" ht="7.15" customHeight="1"/>
    <row r="2" spans="1:13">
      <c r="C2" s="113" t="s">
        <v>8</v>
      </c>
      <c r="D2" s="108"/>
      <c r="E2" s="108"/>
      <c r="F2" s="108"/>
    </row>
    <row r="3" spans="1:13">
      <c r="C3" s="108"/>
      <c r="D3" s="108"/>
      <c r="E3" s="108"/>
      <c r="F3" s="108"/>
      <c r="L3" s="108"/>
      <c r="M3" s="108"/>
    </row>
    <row r="4" spans="1:13" ht="10.35" customHeight="1" thickBot="1"/>
    <row r="5" spans="1:13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/>
    <row r="7" spans="1:13" ht="23.25" customHeight="1">
      <c r="B7" s="114" t="s">
        <v>6</v>
      </c>
      <c r="C7" s="108"/>
      <c r="D7" s="108"/>
      <c r="E7" s="108"/>
      <c r="F7" s="108"/>
      <c r="G7" s="108"/>
      <c r="H7" s="108"/>
      <c r="I7" s="108"/>
    </row>
    <row r="8" spans="1:13" ht="10.15" customHeight="1"/>
    <row r="9" spans="1:13">
      <c r="D9" s="19" t="s">
        <v>25</v>
      </c>
      <c r="E9" s="20" t="s">
        <v>25</v>
      </c>
      <c r="F9" s="110" t="s">
        <v>64</v>
      </c>
      <c r="G9" s="116"/>
      <c r="H9" s="116"/>
      <c r="I9" s="116"/>
      <c r="J9" s="110" t="s">
        <v>65</v>
      </c>
      <c r="K9" s="116"/>
      <c r="L9" s="116"/>
      <c r="M9" s="117"/>
    </row>
    <row r="10" spans="1:13">
      <c r="D10" s="37" t="s">
        <v>25</v>
      </c>
      <c r="E10" s="38" t="s">
        <v>25</v>
      </c>
      <c r="F10" s="110" t="s">
        <v>14</v>
      </c>
      <c r="G10" s="116"/>
      <c r="H10" s="116"/>
      <c r="I10" s="116"/>
      <c r="J10" s="110" t="s">
        <v>55</v>
      </c>
      <c r="K10" s="116"/>
      <c r="L10" s="116"/>
      <c r="M10" s="117"/>
    </row>
    <row r="11" spans="1:13" ht="45" customHeight="1">
      <c r="D11" s="21" t="s">
        <v>25</v>
      </c>
      <c r="E11" s="22" t="s">
        <v>13</v>
      </c>
      <c r="F11" s="103" t="s">
        <v>48</v>
      </c>
      <c r="G11" s="103" t="s">
        <v>20</v>
      </c>
      <c r="H11" s="103" t="s">
        <v>23</v>
      </c>
      <c r="I11" s="103" t="s">
        <v>21</v>
      </c>
      <c r="J11" s="103" t="s">
        <v>48</v>
      </c>
      <c r="K11" s="103" t="s">
        <v>20</v>
      </c>
      <c r="L11" s="103" t="s">
        <v>23</v>
      </c>
      <c r="M11" s="103" t="s">
        <v>21</v>
      </c>
    </row>
    <row r="12" spans="1:13" collapsed="1">
      <c r="D12" s="13" t="s">
        <v>33</v>
      </c>
      <c r="E12" s="48">
        <v>24177</v>
      </c>
      <c r="F12" s="48">
        <v>3764</v>
      </c>
      <c r="G12" s="52">
        <v>12798585.9869</v>
      </c>
      <c r="H12" s="52">
        <v>3400.2620000000002</v>
      </c>
      <c r="I12" s="51">
        <v>15.568519999999999</v>
      </c>
      <c r="J12" s="48">
        <v>235</v>
      </c>
      <c r="K12" s="52">
        <v>1180411.3916</v>
      </c>
      <c r="L12" s="52">
        <v>5023.0272000000004</v>
      </c>
      <c r="M12" s="51">
        <v>0.97199999999999998</v>
      </c>
    </row>
    <row r="13" spans="1:13" hidden="1" outlineLevel="1">
      <c r="D13" s="25" t="s">
        <v>34</v>
      </c>
      <c r="E13" s="53">
        <v>7377</v>
      </c>
      <c r="F13" s="53">
        <v>1495</v>
      </c>
      <c r="G13" s="55">
        <v>5086308.8453000002</v>
      </c>
      <c r="H13" s="55">
        <v>3402.2132999999999</v>
      </c>
      <c r="I13" s="54">
        <v>20.265689999999999</v>
      </c>
      <c r="J13" s="53">
        <v>82</v>
      </c>
      <c r="K13" s="55">
        <v>441572.95439999999</v>
      </c>
      <c r="L13" s="55">
        <v>5385.0360000000001</v>
      </c>
      <c r="M13" s="54">
        <v>1.1115600000000001</v>
      </c>
    </row>
    <row r="14" spans="1:13" ht="15" hidden="1" customHeight="1" outlineLevel="2" collapsed="1">
      <c r="D14" s="29" t="s">
        <v>50</v>
      </c>
      <c r="E14" s="56">
        <v>6</v>
      </c>
      <c r="F14" s="56">
        <v>2</v>
      </c>
      <c r="G14" s="58">
        <v>3171.1080000000002</v>
      </c>
      <c r="H14" s="58">
        <v>1585.5540000000001</v>
      </c>
      <c r="I14" s="57">
        <v>33.333329999999997</v>
      </c>
      <c r="J14" s="56">
        <v>0</v>
      </c>
      <c r="K14" s="58">
        <v>0</v>
      </c>
      <c r="L14" s="58">
        <v>0</v>
      </c>
      <c r="M14" s="57">
        <v>0</v>
      </c>
    </row>
    <row r="15" spans="1:13" ht="15" hidden="1" customHeight="1" outlineLevel="2" collapsed="1">
      <c r="D15" s="29" t="s">
        <v>51</v>
      </c>
      <c r="E15" s="56">
        <v>126</v>
      </c>
      <c r="F15" s="56">
        <v>61</v>
      </c>
      <c r="G15" s="58">
        <v>215166.29</v>
      </c>
      <c r="H15" s="58">
        <v>3527.3162000000002</v>
      </c>
      <c r="I15" s="57">
        <v>48.412700000000001</v>
      </c>
      <c r="J15" s="56">
        <v>1</v>
      </c>
      <c r="K15" s="58">
        <v>10788.704400000001</v>
      </c>
      <c r="L15" s="58">
        <v>10788.704400000001</v>
      </c>
      <c r="M15" s="57">
        <v>0.79364999999999997</v>
      </c>
    </row>
    <row r="16" spans="1:13" hidden="1" outlineLevel="1">
      <c r="D16" s="25" t="s">
        <v>35</v>
      </c>
      <c r="E16" s="53">
        <v>837</v>
      </c>
      <c r="F16" s="53">
        <v>241</v>
      </c>
      <c r="G16" s="55">
        <v>718262.85479999997</v>
      </c>
      <c r="H16" s="55">
        <v>2980.3438000000001</v>
      </c>
      <c r="I16" s="54">
        <v>28.793310000000002</v>
      </c>
      <c r="J16" s="53">
        <v>18</v>
      </c>
      <c r="K16" s="55">
        <v>64382.296799999996</v>
      </c>
      <c r="L16" s="55">
        <v>3576.7943</v>
      </c>
      <c r="M16" s="54">
        <v>2.1505399999999999</v>
      </c>
    </row>
    <row r="17" spans="4:13" ht="15" hidden="1" customHeight="1" outlineLevel="2" collapsed="1">
      <c r="D17" s="29" t="s">
        <v>51</v>
      </c>
      <c r="E17" s="56">
        <v>21</v>
      </c>
      <c r="F17" s="56">
        <v>23</v>
      </c>
      <c r="G17" s="58">
        <v>68660.366399999999</v>
      </c>
      <c r="H17" s="58">
        <v>2985.2332999999999</v>
      </c>
      <c r="I17" s="57">
        <v>109.52381</v>
      </c>
      <c r="J17" s="56">
        <v>1</v>
      </c>
      <c r="K17" s="58">
        <v>2106.4643999999998</v>
      </c>
      <c r="L17" s="58">
        <v>2106.4643999999998</v>
      </c>
      <c r="M17" s="57">
        <v>4.7618999999999998</v>
      </c>
    </row>
    <row r="18" spans="4:13" hidden="1" outlineLevel="1">
      <c r="D18" s="25" t="s">
        <v>36</v>
      </c>
      <c r="E18" s="53">
        <v>72</v>
      </c>
      <c r="F18" s="53">
        <v>12</v>
      </c>
      <c r="G18" s="55">
        <v>30469.013999999999</v>
      </c>
      <c r="H18" s="55">
        <v>2539.0844999999999</v>
      </c>
      <c r="I18" s="54">
        <v>16.66667</v>
      </c>
      <c r="J18" s="53">
        <v>2</v>
      </c>
      <c r="K18" s="55">
        <v>9653.0519999999997</v>
      </c>
      <c r="L18" s="55">
        <v>4826.5259999999998</v>
      </c>
      <c r="M18" s="54">
        <v>2.7777799999999999</v>
      </c>
    </row>
    <row r="19" spans="4:13" ht="15" hidden="1" customHeight="1" outlineLevel="2" collapsed="1">
      <c r="D19" s="29" t="s">
        <v>51</v>
      </c>
      <c r="E19" s="56">
        <v>3</v>
      </c>
      <c r="F19" s="56">
        <v>0</v>
      </c>
      <c r="G19" s="58">
        <v>0</v>
      </c>
      <c r="H19" s="58">
        <v>0</v>
      </c>
      <c r="I19" s="57">
        <v>0</v>
      </c>
      <c r="J19" s="56">
        <v>0</v>
      </c>
      <c r="K19" s="58">
        <v>0</v>
      </c>
      <c r="L19" s="58">
        <v>0</v>
      </c>
      <c r="M19" s="57">
        <v>0</v>
      </c>
    </row>
    <row r="20" spans="4:13" hidden="1" outlineLevel="1">
      <c r="D20" s="25" t="s">
        <v>37</v>
      </c>
      <c r="E20" s="53">
        <v>681</v>
      </c>
      <c r="F20" s="53">
        <v>54</v>
      </c>
      <c r="G20" s="55">
        <v>196354.69959999999</v>
      </c>
      <c r="H20" s="55">
        <v>3636.1981000000001</v>
      </c>
      <c r="I20" s="54">
        <v>7.9295200000000001</v>
      </c>
      <c r="J20" s="53">
        <v>5</v>
      </c>
      <c r="K20" s="55">
        <v>32324.869200000001</v>
      </c>
      <c r="L20" s="55">
        <v>6464.9737999999998</v>
      </c>
      <c r="M20" s="54">
        <v>0.73421000000000003</v>
      </c>
    </row>
    <row r="21" spans="4:13" ht="15" hidden="1" customHeight="1" outlineLevel="2" collapsed="1">
      <c r="D21" s="29" t="s">
        <v>50</v>
      </c>
      <c r="E21" s="56">
        <v>2</v>
      </c>
      <c r="F21" s="56">
        <v>0</v>
      </c>
      <c r="G21" s="58">
        <v>0</v>
      </c>
      <c r="H21" s="58">
        <v>0</v>
      </c>
      <c r="I21" s="57">
        <v>0</v>
      </c>
      <c r="J21" s="56">
        <v>0</v>
      </c>
      <c r="K21" s="58">
        <v>0</v>
      </c>
      <c r="L21" s="58">
        <v>0</v>
      </c>
      <c r="M21" s="57">
        <v>0</v>
      </c>
    </row>
    <row r="22" spans="4:13" ht="15" hidden="1" customHeight="1" outlineLevel="2" collapsed="1">
      <c r="D22" s="29" t="s">
        <v>51</v>
      </c>
      <c r="E22" s="56">
        <v>5</v>
      </c>
      <c r="F22" s="56">
        <v>1</v>
      </c>
      <c r="G22" s="58">
        <v>3706.6271999999999</v>
      </c>
      <c r="H22" s="58">
        <v>3706.6271999999999</v>
      </c>
      <c r="I22" s="57">
        <v>20</v>
      </c>
      <c r="J22" s="56">
        <v>0</v>
      </c>
      <c r="K22" s="58">
        <v>0</v>
      </c>
      <c r="L22" s="58">
        <v>0</v>
      </c>
      <c r="M22" s="57">
        <v>0</v>
      </c>
    </row>
    <row r="23" spans="4:13" hidden="1" outlineLevel="1">
      <c r="D23" s="25" t="s">
        <v>38</v>
      </c>
      <c r="E23" s="53">
        <v>3080</v>
      </c>
      <c r="F23" s="53">
        <v>323</v>
      </c>
      <c r="G23" s="55">
        <v>1062456.9929</v>
      </c>
      <c r="H23" s="55">
        <v>3289.3404999999998</v>
      </c>
      <c r="I23" s="54">
        <v>10.48701</v>
      </c>
      <c r="J23" s="53">
        <v>24</v>
      </c>
      <c r="K23" s="55">
        <v>80042.930399999997</v>
      </c>
      <c r="L23" s="55">
        <v>3335.1221</v>
      </c>
      <c r="M23" s="54">
        <v>0.77922000000000002</v>
      </c>
    </row>
    <row r="24" spans="4:13" ht="15" hidden="1" customHeight="1" outlineLevel="2" collapsed="1">
      <c r="D24" s="29" t="s">
        <v>50</v>
      </c>
      <c r="E24" s="56">
        <v>3</v>
      </c>
      <c r="F24" s="56">
        <v>0</v>
      </c>
      <c r="G24" s="58">
        <v>0</v>
      </c>
      <c r="H24" s="58">
        <v>0</v>
      </c>
      <c r="I24" s="57">
        <v>0</v>
      </c>
      <c r="J24" s="56">
        <v>0</v>
      </c>
      <c r="K24" s="58">
        <v>0</v>
      </c>
      <c r="L24" s="58">
        <v>0</v>
      </c>
      <c r="M24" s="57">
        <v>0</v>
      </c>
    </row>
    <row r="25" spans="4:13" ht="15" hidden="1" customHeight="1" outlineLevel="2" collapsed="1">
      <c r="D25" s="29" t="s">
        <v>51</v>
      </c>
      <c r="E25" s="56">
        <v>37</v>
      </c>
      <c r="F25" s="56">
        <v>19</v>
      </c>
      <c r="G25" s="58">
        <v>67708.072799999994</v>
      </c>
      <c r="H25" s="58">
        <v>3563.5828000000001</v>
      </c>
      <c r="I25" s="57">
        <v>51.351349999999996</v>
      </c>
      <c r="J25" s="56">
        <v>0</v>
      </c>
      <c r="K25" s="58">
        <v>0</v>
      </c>
      <c r="L25" s="58">
        <v>0</v>
      </c>
      <c r="M25" s="57">
        <v>0</v>
      </c>
    </row>
    <row r="26" spans="4:13" hidden="1" outlineLevel="1">
      <c r="D26" s="25" t="s">
        <v>39</v>
      </c>
      <c r="E26" s="53">
        <v>2087</v>
      </c>
      <c r="F26" s="53">
        <v>255</v>
      </c>
      <c r="G26" s="55">
        <v>1008565.0943</v>
      </c>
      <c r="H26" s="55">
        <v>3955.1572000000001</v>
      </c>
      <c r="I26" s="54">
        <v>12.218500000000001</v>
      </c>
      <c r="J26" s="53">
        <v>52</v>
      </c>
      <c r="K26" s="55">
        <v>329127.82900000003</v>
      </c>
      <c r="L26" s="55">
        <v>6329.3813</v>
      </c>
      <c r="M26" s="54">
        <v>2.4916100000000001</v>
      </c>
    </row>
    <row r="27" spans="4:13" ht="15" hidden="1" customHeight="1" outlineLevel="2" collapsed="1">
      <c r="D27" s="29" t="s">
        <v>51</v>
      </c>
      <c r="E27" s="56">
        <v>13</v>
      </c>
      <c r="F27" s="56">
        <v>4</v>
      </c>
      <c r="G27" s="58">
        <v>16153.117899999999</v>
      </c>
      <c r="H27" s="58">
        <v>4038.2795000000001</v>
      </c>
      <c r="I27" s="57">
        <v>30.76923</v>
      </c>
      <c r="J27" s="56">
        <v>0</v>
      </c>
      <c r="K27" s="58">
        <v>0</v>
      </c>
      <c r="L27" s="58">
        <v>0</v>
      </c>
      <c r="M27" s="57">
        <v>0</v>
      </c>
    </row>
    <row r="28" spans="4:13" hidden="1" outlineLevel="1">
      <c r="D28" s="25" t="s">
        <v>40</v>
      </c>
      <c r="E28" s="53">
        <v>2726</v>
      </c>
      <c r="F28" s="53">
        <v>413</v>
      </c>
      <c r="G28" s="55">
        <v>1377220.6624</v>
      </c>
      <c r="H28" s="55">
        <v>3334.6747</v>
      </c>
      <c r="I28" s="54">
        <v>15.150399999999999</v>
      </c>
      <c r="J28" s="53">
        <v>32</v>
      </c>
      <c r="K28" s="55">
        <v>130975.7628</v>
      </c>
      <c r="L28" s="55">
        <v>4092.9926</v>
      </c>
      <c r="M28" s="54">
        <v>1.17388</v>
      </c>
    </row>
    <row r="29" spans="4:13" ht="15" hidden="1" customHeight="1" outlineLevel="2" collapsed="1">
      <c r="D29" s="29" t="s">
        <v>51</v>
      </c>
      <c r="E29" s="56">
        <v>30</v>
      </c>
      <c r="F29" s="56">
        <v>20</v>
      </c>
      <c r="G29" s="58">
        <v>64542.355199999998</v>
      </c>
      <c r="H29" s="58">
        <v>3227.1178</v>
      </c>
      <c r="I29" s="57">
        <v>66.666669999999996</v>
      </c>
      <c r="J29" s="56">
        <v>0</v>
      </c>
      <c r="K29" s="58">
        <v>0</v>
      </c>
      <c r="L29" s="58">
        <v>0</v>
      </c>
      <c r="M29" s="57">
        <v>0</v>
      </c>
    </row>
    <row r="30" spans="4:13" hidden="1" outlineLevel="1">
      <c r="D30" s="25" t="s">
        <v>41</v>
      </c>
      <c r="E30" s="53">
        <v>3879</v>
      </c>
      <c r="F30" s="53">
        <v>595</v>
      </c>
      <c r="G30" s="55">
        <v>1987063.7712000001</v>
      </c>
      <c r="H30" s="55">
        <v>3339.6030000000001</v>
      </c>
      <c r="I30" s="54">
        <v>15.339</v>
      </c>
      <c r="J30" s="53">
        <v>14</v>
      </c>
      <c r="K30" s="55">
        <v>57206.584799999997</v>
      </c>
      <c r="L30" s="55">
        <v>4086.1846</v>
      </c>
      <c r="M30" s="54">
        <v>0.36092000000000002</v>
      </c>
    </row>
    <row r="31" spans="4:13" ht="15" hidden="1" customHeight="1" outlineLevel="2" collapsed="1">
      <c r="D31" s="29" t="s">
        <v>50</v>
      </c>
      <c r="E31" s="56">
        <v>2</v>
      </c>
      <c r="F31" s="56">
        <v>0</v>
      </c>
      <c r="G31" s="58">
        <v>0</v>
      </c>
      <c r="H31" s="58">
        <v>0</v>
      </c>
      <c r="I31" s="57">
        <v>0</v>
      </c>
      <c r="J31" s="56">
        <v>0</v>
      </c>
      <c r="K31" s="58">
        <v>0</v>
      </c>
      <c r="L31" s="58">
        <v>0</v>
      </c>
      <c r="M31" s="57">
        <v>0</v>
      </c>
    </row>
    <row r="32" spans="4:13" hidden="1" outlineLevel="1">
      <c r="D32" s="25" t="s">
        <v>42</v>
      </c>
      <c r="E32" s="53">
        <v>106</v>
      </c>
      <c r="F32" s="53">
        <v>18</v>
      </c>
      <c r="G32" s="55">
        <v>58409.708400000003</v>
      </c>
      <c r="H32" s="55">
        <v>3244.9838</v>
      </c>
      <c r="I32" s="54">
        <v>16.98113</v>
      </c>
      <c r="J32" s="53">
        <v>0</v>
      </c>
      <c r="K32" s="55">
        <v>0</v>
      </c>
      <c r="L32" s="55">
        <v>0</v>
      </c>
      <c r="M32" s="54">
        <v>0</v>
      </c>
    </row>
    <row r="33" spans="4:13" hidden="1" outlineLevel="1" collapsed="1">
      <c r="D33" s="25" t="s">
        <v>43</v>
      </c>
      <c r="E33" s="53">
        <v>4</v>
      </c>
      <c r="F33" s="53">
        <v>1</v>
      </c>
      <c r="G33" s="55">
        <v>3254.8152</v>
      </c>
      <c r="H33" s="55">
        <v>3254.8152</v>
      </c>
      <c r="I33" s="54">
        <v>25</v>
      </c>
      <c r="J33" s="53">
        <v>0</v>
      </c>
      <c r="K33" s="55">
        <v>0</v>
      </c>
      <c r="L33" s="55">
        <v>0</v>
      </c>
      <c r="M33" s="54">
        <v>0</v>
      </c>
    </row>
    <row r="34" spans="4:13" hidden="1" outlineLevel="1">
      <c r="D34" s="25" t="s">
        <v>44</v>
      </c>
      <c r="E34" s="53">
        <v>197</v>
      </c>
      <c r="F34" s="53">
        <v>15</v>
      </c>
      <c r="G34" s="55">
        <v>48782.683199999999</v>
      </c>
      <c r="H34" s="55">
        <v>3252.1788999999999</v>
      </c>
      <c r="I34" s="54">
        <v>7.6142099999999999</v>
      </c>
      <c r="J34" s="53">
        <v>1</v>
      </c>
      <c r="K34" s="55">
        <v>10782.927600000001</v>
      </c>
      <c r="L34" s="55">
        <v>10782.927600000001</v>
      </c>
      <c r="M34" s="54">
        <v>0.50761000000000001</v>
      </c>
    </row>
    <row r="35" spans="4:13" ht="15" hidden="1" customHeight="1" outlineLevel="2" collapsed="1">
      <c r="D35" s="29" t="s">
        <v>50</v>
      </c>
      <c r="E35" s="56">
        <v>1</v>
      </c>
      <c r="F35" s="56">
        <v>0</v>
      </c>
      <c r="G35" s="58">
        <v>0</v>
      </c>
      <c r="H35" s="58">
        <v>0</v>
      </c>
      <c r="I35" s="57">
        <v>0</v>
      </c>
      <c r="J35" s="56">
        <v>0</v>
      </c>
      <c r="K35" s="58">
        <v>0</v>
      </c>
      <c r="L35" s="58">
        <v>0</v>
      </c>
      <c r="M35" s="57">
        <v>0</v>
      </c>
    </row>
    <row r="36" spans="4:13" hidden="1" outlineLevel="1">
      <c r="D36" s="25" t="s">
        <v>45</v>
      </c>
      <c r="E36" s="53">
        <v>618</v>
      </c>
      <c r="F36" s="53">
        <v>94</v>
      </c>
      <c r="G36" s="55">
        <v>270092.47560000001</v>
      </c>
      <c r="H36" s="55">
        <v>2873.3242</v>
      </c>
      <c r="I36" s="54">
        <v>15.21036</v>
      </c>
      <c r="J36" s="53">
        <v>0</v>
      </c>
      <c r="K36" s="55">
        <v>0</v>
      </c>
      <c r="L36" s="55">
        <v>0</v>
      </c>
      <c r="M36" s="54">
        <v>0</v>
      </c>
    </row>
    <row r="37" spans="4:13" hidden="1" outlineLevel="1">
      <c r="D37" s="25" t="s">
        <v>46</v>
      </c>
      <c r="E37" s="53">
        <v>848</v>
      </c>
      <c r="F37" s="53">
        <v>96</v>
      </c>
      <c r="G37" s="55">
        <v>396553.10279999999</v>
      </c>
      <c r="H37" s="55">
        <v>4130.7614999999996</v>
      </c>
      <c r="I37" s="54">
        <v>11.32075</v>
      </c>
      <c r="J37" s="53">
        <v>5</v>
      </c>
      <c r="K37" s="55">
        <v>24342.184600000001</v>
      </c>
      <c r="L37" s="55">
        <v>4868.4368999999997</v>
      </c>
      <c r="M37" s="54">
        <v>0.58962000000000003</v>
      </c>
    </row>
    <row r="38" spans="4:13" hidden="1" outlineLevel="1">
      <c r="D38" s="25" t="s">
        <v>47</v>
      </c>
      <c r="E38" s="53">
        <v>1665</v>
      </c>
      <c r="F38" s="53">
        <v>152</v>
      </c>
      <c r="G38" s="55">
        <v>554791.2672</v>
      </c>
      <c r="H38" s="55">
        <v>3649.9425000000001</v>
      </c>
      <c r="I38" s="54">
        <v>9.12913</v>
      </c>
      <c r="J38" s="53">
        <v>0</v>
      </c>
      <c r="K38" s="55">
        <v>0</v>
      </c>
      <c r="L38" s="55">
        <v>0</v>
      </c>
      <c r="M38" s="54">
        <v>0</v>
      </c>
    </row>
    <row r="39" spans="4:13">
      <c r="D39" s="33" t="s">
        <v>52</v>
      </c>
      <c r="E39" s="59">
        <v>24177</v>
      </c>
      <c r="F39" s="59">
        <v>3764</v>
      </c>
      <c r="G39" s="61">
        <v>12798585.9869</v>
      </c>
      <c r="H39" s="61">
        <v>3400.2620000000002</v>
      </c>
      <c r="I39" s="60">
        <v>15.568519999999999</v>
      </c>
      <c r="J39" s="59">
        <v>235</v>
      </c>
      <c r="K39" s="61">
        <v>1180411.3916</v>
      </c>
      <c r="L39" s="61">
        <v>5023.0272000000004</v>
      </c>
      <c r="M39" s="60">
        <v>0.97199999999999998</v>
      </c>
    </row>
    <row r="40" spans="4:13">
      <c r="G40" s="106"/>
      <c r="K40" s="106"/>
    </row>
    <row r="42" spans="4:13">
      <c r="G42" s="106"/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2/22/2017 10:28:36 AM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Document map</vt:lpstr>
      <vt:lpstr>Summary Year To Date</vt:lpstr>
      <vt:lpstr>Summary Year Over Year</vt:lpstr>
      <vt:lpstr>Current Week Totals By Wave</vt:lpstr>
      <vt:lpstr>Chart Retrieval And Coding. . .</vt:lpstr>
      <vt:lpstr>Retrospective Valuation 2016PY</vt:lpstr>
      <vt:lpstr>Retrospective Valuation 2017PY</vt:lpstr>
      <vt:lpstr>Blended Payment Detail 2016PY</vt:lpstr>
      <vt:lpstr>Blended Payment Detail 2017PY</vt:lpstr>
      <vt:lpstr>Filtered Audit Summary 2016PY</vt:lpstr>
      <vt:lpstr>Filtered Audit Summary 2017PY</vt:lpstr>
      <vt:lpstr>'Blended Payment Detail 2016PY'!Print_Titles</vt:lpstr>
      <vt:lpstr>'Blended Payment Detail 2017PY'!Print_Titles</vt:lpstr>
      <vt:lpstr>'Chart Retrieval And Coding. . .'!Print_Titles</vt:lpstr>
      <vt:lpstr>'Current Week Totals By Wave'!Print_Titles</vt:lpstr>
      <vt:lpstr>'Filtered Audit Summary 2016PY'!Print_Titles</vt:lpstr>
      <vt:lpstr>'Filtered Audit Summary 2017PY'!Print_Titles</vt:lpstr>
      <vt:lpstr>'Retrospective Valuation 2016PY'!Print_Titles</vt:lpstr>
      <vt:lpstr>'Retrospective Valuation 2017PY'!Print_Titles</vt:lpstr>
      <vt:lpstr>'Summary Year Over Year'!Print_Titles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Shakya</cp:lastModifiedBy>
  <dcterms:created xsi:type="dcterms:W3CDTF">2017-02-09T03:03:18Z</dcterms:created>
  <dcterms:modified xsi:type="dcterms:W3CDTF">2017-02-24T20:04:23Z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