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rp.local\Shares\Departments\InformationSolutions\2018ProjectValuations\Coventry\20190305\"/>
    </mc:Choice>
  </mc:AlternateContent>
  <xr:revisionPtr revIDLastSave="0" documentId="13_ncr:1_{C356C355-A47B-4700-822B-F04697239397}" xr6:coauthVersionLast="36" xr6:coauthVersionMax="40" xr10:uidLastSave="{00000000-0000-0000-0000-000000000000}"/>
  <bookViews>
    <workbookView xWindow="0" yWindow="0" windowWidth="14400" windowHeight="4965" tabRatio="744" firstSheet="1" activeTab="1" xr2:uid="{00000000-000D-0000-FFFF-FFFF00000000}"/>
  </bookViews>
  <sheets>
    <sheet name="Document map" sheetId="1" r:id="rId1"/>
    <sheet name="Summary Year To Date" sheetId="9" r:id="rId2"/>
    <sheet name="Sheet5" sheetId="151" state="hidden" r:id="rId3"/>
    <sheet name="Summary Year Over Year " sheetId="168" r:id="rId4"/>
    <sheet name="Current Week Totals By Rec Char" sheetId="11" r:id="rId5"/>
    <sheet name="Current Week Totals By Wave" sheetId="152" r:id="rId6"/>
    <sheet name="Chart Retrieval And Coding" sheetId="169" r:id="rId7"/>
    <sheet name="2018 Retrospective Valuation" sheetId="170" r:id="rId8"/>
    <sheet name="2019 Retrospective Valuation" sheetId="172" r:id="rId9"/>
    <sheet name="2018 Blended Payment Detail" sheetId="171" r:id="rId10"/>
    <sheet name="2019 Blended Payment Detail" sheetId="173" r:id="rId11"/>
    <sheet name="Filtered Audit Summary" sheetId="164" r:id="rId12"/>
  </sheets>
  <definedNames>
    <definedName name="_xlnm._FilterDatabase" localSheetId="9" hidden="1">'2018 Blended Payment Detail'!$D$10:$M$168</definedName>
    <definedName name="_xlnm._FilterDatabase" localSheetId="7" hidden="1">'2018 Retrospective Valuation'!$D$10:$N$168</definedName>
    <definedName name="_xlnm._FilterDatabase" localSheetId="10" hidden="1">'2019 Blended Payment Detail'!$D$10:$M$135</definedName>
    <definedName name="_xlnm._FilterDatabase" localSheetId="8" hidden="1">'2019 Retrospective Valuation'!$D$10:$N$135</definedName>
    <definedName name="_xlnm._FilterDatabase" localSheetId="6" hidden="1">'Chart Retrieval And Coding'!$D$8:$K$135</definedName>
    <definedName name="_xlnm.Print_Titles" localSheetId="9">'2018 Blended Payment Detail'!$1:$5</definedName>
    <definedName name="_xlnm.Print_Titles" localSheetId="7">'2018 Retrospective Valuation'!$1:$5</definedName>
    <definedName name="_xlnm.Print_Titles" localSheetId="10">'2019 Blended Payment Detail'!$1:$5</definedName>
    <definedName name="_xlnm.Print_Titles" localSheetId="8">'2019 Retrospective Valuation'!$1:$5</definedName>
    <definedName name="_xlnm.Print_Titles" localSheetId="6">'Chart Retrieval And Coding'!$1:$5</definedName>
    <definedName name="_xlnm.Print_Titles" localSheetId="4">'Current Week Totals By Rec Char'!$1:$5</definedName>
    <definedName name="_xlnm.Print_Titles" localSheetId="5">'Current Week Totals By Wave'!$1:$5</definedName>
    <definedName name="_xlnm.Print_Titles" localSheetId="11">'Filtered Audit Summary'!$1:$5</definedName>
    <definedName name="_xlnm.Print_Titles" localSheetId="3">'Summary Year Over Year '!$1:$5</definedName>
    <definedName name="_xlnm.Print_Titles" localSheetId="1">'Summary Year To Date'!$1:$5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9" l="1"/>
  <c r="J2" i="9" s="1"/>
  <c r="I2" i="9"/>
  <c r="B13" i="151" l="1"/>
  <c r="D10" i="151"/>
  <c r="C10" i="151"/>
  <c r="D5" i="151"/>
  <c r="D13" i="151" s="1"/>
  <c r="E13" i="151" s="1"/>
  <c r="C5" i="151"/>
  <c r="C13" i="151" l="1"/>
</calcChain>
</file>

<file path=xl/sharedStrings.xml><?xml version="1.0" encoding="utf-8"?>
<sst xmlns="http://schemas.openxmlformats.org/spreadsheetml/2006/main" count="928" uniqueCount="199">
  <si>
    <t>RetrospectiveValuation</t>
  </si>
  <si>
    <t>Summary Year To Date</t>
  </si>
  <si>
    <t>Summary Year Over Year</t>
  </si>
  <si>
    <t>Current Week Totals By Rec Chart</t>
  </si>
  <si>
    <t>Chart Retrieval And Coding - By Subproject</t>
  </si>
  <si>
    <t>Retrospective Valuation Detail - By Subproject</t>
  </si>
  <si>
    <t>Blended Payment Detail - By Subproject</t>
  </si>
  <si>
    <t>Filtered Audit Summary</t>
  </si>
  <si>
    <t>Coventry</t>
  </si>
  <si>
    <t>Project</t>
  </si>
  <si>
    <t>Coding Through</t>
  </si>
  <si>
    <t>Valuation Delivered</t>
  </si>
  <si>
    <t>Project Completion %</t>
  </si>
  <si>
    <t>Charts Completed</t>
  </si>
  <si>
    <t>Part C</t>
  </si>
  <si>
    <t>Part D</t>
  </si>
  <si>
    <t>Total Est Revenue</t>
  </si>
  <si>
    <t>Total Est Revenue / Chart</t>
  </si>
  <si>
    <t>Notes</t>
  </si>
  <si>
    <t>HCC 
Count</t>
  </si>
  <si>
    <t>Est Revenue</t>
  </si>
  <si>
    <t>HCC Realization Rate %</t>
  </si>
  <si>
    <t>Est Revenue / Chart</t>
  </si>
  <si>
    <t>Est Revenue / HCC</t>
  </si>
  <si>
    <t>2016 Retro Projects (2016 DOS / 2017 PY)</t>
  </si>
  <si>
    <t>2015 Retro Projects (2015 DOS / 2016 PY)</t>
  </si>
  <si>
    <t>2014 Retro Projects (2014 DOS / 2015 PY)</t>
  </si>
  <si>
    <t/>
  </si>
  <si>
    <t>Totals</t>
  </si>
  <si>
    <t>Total Charts Requested</t>
  </si>
  <si>
    <t>Total Charts Retrieved</t>
  </si>
  <si>
    <t>Total Charts Not Retrieved</t>
  </si>
  <si>
    <t>Total Charts Added</t>
  </si>
  <si>
    <t>Total Charts 1st Pass Coded</t>
  </si>
  <si>
    <t>Total Charts Completed</t>
  </si>
  <si>
    <t>HCC Count</t>
  </si>
  <si>
    <t>Est Rev / Charts Completed</t>
  </si>
  <si>
    <t>Total</t>
  </si>
  <si>
    <t>Part C - ESRD</t>
  </si>
  <si>
    <t xml:space="preserve"> </t>
  </si>
  <si>
    <t>2012 Retro Projects (2011 DOS / 2012 PY)</t>
  </si>
  <si>
    <t>2012 Retro Projects (2012 DOS / 2013 PY)</t>
  </si>
  <si>
    <t>Project Totals</t>
  </si>
  <si>
    <t>2013 Retro Projects (2012 DOS / 2013 PY)</t>
  </si>
  <si>
    <t>2013 Retro Projects (2013 DOS / 2014 PY)</t>
  </si>
  <si>
    <t>2014 Retro Projects (2013 DOS / 2014 PY)</t>
  </si>
  <si>
    <t>2015 Retro Projects (2014 DOS / 2015 PY)</t>
  </si>
  <si>
    <t>2016 Retro Projects (2015 DOS / 2016 PY)</t>
  </si>
  <si>
    <t>Total Client Recommended Charts</t>
  </si>
  <si>
    <t>Total Verscend Recommended Charts</t>
  </si>
  <si>
    <t>2017 Retro Projects (2017 DOS / 2018 PY)</t>
  </si>
  <si>
    <t>892 - Coventry Retro OFF DOS 2017/ PY 2018 CVTY Rec Supp 1</t>
  </si>
  <si>
    <t>4294 - CVTY OFF 18 Cardiology CVTY Rec Supp 1</t>
  </si>
  <si>
    <t>4295 - CVTY OFF 18 Endocrinology CVTY Rec Supp 1</t>
  </si>
  <si>
    <t>4296 - CVTY OFF 18 FAC In-patient CVTY Rec Supp 1</t>
  </si>
  <si>
    <t>4297 - CVTY OFF 18 PCP CVTY Rec Supp 1</t>
  </si>
  <si>
    <t>4298 - CVTY OFF 18 Podiatry CVTY Rec Supp 1</t>
  </si>
  <si>
    <t>4299 - CVTY OFF 18 ESRD Members CVTY Rec Supp 1</t>
  </si>
  <si>
    <t>4473 - CVTY OFF 18 FAC SNF CVTY Rec Supp 1</t>
  </si>
  <si>
    <t>4474 - CVTY OFF 18 SPC All Others CVTY Rec Supp 1</t>
  </si>
  <si>
    <t>4475 - CVTY OFF 18 High Risk CVTY Rec Supp 1</t>
  </si>
  <si>
    <t>4476 - CVTY OFF 18 Emergency Room CVTY Rec Supp 1</t>
  </si>
  <si>
    <t>4477 - CVTY OFF 18 Behavioral Health CVTY Rec Supp 1</t>
  </si>
  <si>
    <t>893 - Coventry Retro OFF DOS 2017/ PY 2018 CVTY Rec Supp 2</t>
  </si>
  <si>
    <t>4300 - CVTY OFF 18 Cardiology CVTY Rec Supp 2</t>
  </si>
  <si>
    <t>4301 - CVTY OFF 18 Endocrinology CVTY Rec Supp 2</t>
  </si>
  <si>
    <t>4302 - CVTY OFF 18 FAC In-patient CVTY Rec Supp 2</t>
  </si>
  <si>
    <t>4303 - CVTY OFF 18 PCP CVTY Rec Supp 2</t>
  </si>
  <si>
    <t>4304 - CVTY OFF 18 Podiatry CVTY Rec Supp 2</t>
  </si>
  <si>
    <t>4305 - CVTY OFF 18 SPC All Others CVTY Rec Supp 2</t>
  </si>
  <si>
    <t>4308 - CVTY OFF 18 Behavioral Health CVTY Rec Supp 2</t>
  </si>
  <si>
    <t>894 - Coventry Retro OFF DOS 2017/ PY 2018 CVTY Rec NM Supp 1</t>
  </si>
  <si>
    <t>4309 - CVTY OFF 18 PCP CVTY Rec NM Supp 1</t>
  </si>
  <si>
    <t>895 - Coventry Retro OFF DOS 2017/ PY 2018 VT Rec</t>
  </si>
  <si>
    <t>4311 - CVTY OFF 18 Cardiology VT Rec</t>
  </si>
  <si>
    <t>4312 - CVTY OFF 18 Endocrinology VT Rec</t>
  </si>
  <si>
    <t>4313 - CVTY OFF 18 FAC In-patient VT Rec</t>
  </si>
  <si>
    <t>4315 - CVTY OFF 18 PCP VT Rec</t>
  </si>
  <si>
    <t>4316 - CVTY OFF 18 Podiatry VT Rec</t>
  </si>
  <si>
    <t>4317 - CVTY OFF 18 SPC All Others VT Rec</t>
  </si>
  <si>
    <t>4318 - CVTY OFF 18 High Risk VT Rec</t>
  </si>
  <si>
    <t>4319 - CVTY OFF 18 ESRD Members VT Rec</t>
  </si>
  <si>
    <t>4320 - CVTY OFF 18 Emergency Room VT Rec</t>
  </si>
  <si>
    <t>4398 - CVTY OFF 18 Behavioral Health VT Rec</t>
  </si>
  <si>
    <t>896 - Coventry Retro ON DOS 2017/ PY 2018 CVTY Rec Supp 1</t>
  </si>
  <si>
    <t>4321 - CVTY ON 18 Cardiology CVTY Rec Supp 1</t>
  </si>
  <si>
    <t>4322 - CVTY ON 18 Endocrinology CVTY Rec Supp 1</t>
  </si>
  <si>
    <t>4323 - CVTY ON 18 FAC In-patient CVTY Rec Supp 1</t>
  </si>
  <si>
    <t>4324 - CVTY ON 18 PCP CVTY Rec Supp 1</t>
  </si>
  <si>
    <t>4325 - CVTY ON 18 Podiatry CVTY Rec Supp 1</t>
  </si>
  <si>
    <t>4326 - CVTY ON 18 ESRD Members CVTY Rec Supp 1</t>
  </si>
  <si>
    <t>4327 - CVTY ON 18 Emergency Room CVTY Rec Supp 1</t>
  </si>
  <si>
    <t>4328 - CVTY ON 18 Behavioral Health CVTY Rec Supp 1</t>
  </si>
  <si>
    <t>4478 - CVTY ON 18 FAC SNF CVTY Rec Supp 1</t>
  </si>
  <si>
    <t>4479 - CVTY ON 18 SPC All Others CVTY Rec Supp 1</t>
  </si>
  <si>
    <t>4480 - CVTY ON 18 High Risk CVTY Rec Supp 1</t>
  </si>
  <si>
    <t>897 - Coventry Retro ON DOS 2017/ PY 2018 CVTY Rec Supp 2</t>
  </si>
  <si>
    <t>4329 - CVTY ON 18 Cardiology CVTY Rec Supp 2</t>
  </si>
  <si>
    <t>4330 - CVTY ON 18 Endocrinology CVTY Rec Supp 2</t>
  </si>
  <si>
    <t>4331 - CVTY ON 18 FAC In-patient CVTY Rec Supp 2</t>
  </si>
  <si>
    <t>4332 - CVTY ON 18 PCP CVTY Rec Supp 2</t>
  </si>
  <si>
    <t>4333 - CVTY ON 18 Podiatry CVTY Rec Supp 2</t>
  </si>
  <si>
    <t>4334 - CVTY ON 18 SPC All Others CVTY Rec Supp 2</t>
  </si>
  <si>
    <t>4400 - CVTY ON 18 Behavioral Health CVTY Rec Supp 2</t>
  </si>
  <si>
    <t>898 - Coventry Retro ON DOS 2017/ PY 2018 VT Rec</t>
  </si>
  <si>
    <t>4336 - CVTY ON 18 Cardiology VT Rec</t>
  </si>
  <si>
    <t>4337 - CVTY ON 18 Endocrinology VT Rec</t>
  </si>
  <si>
    <t>4338 - CVTY ON 18 FAC In-patient VT Rec</t>
  </si>
  <si>
    <t>4340 - CVTY ON 18 PCP VT Rec</t>
  </si>
  <si>
    <t>4341 - CVTY ON 18 Podiatry VT Rec</t>
  </si>
  <si>
    <t>4342 - CVTY ON 18 SPC All Others VT Rec</t>
  </si>
  <si>
    <t>4343 - CVTY ON 18 High Risk VT Rec</t>
  </si>
  <si>
    <t>4344 - CVTY ON 18 ESRD Members VT Rec</t>
  </si>
  <si>
    <t>4345 - CVTY ON 18 Emergency Room VT Rec</t>
  </si>
  <si>
    <t>4399 - CVTY ON 18 Behavioral Health VT Rec</t>
  </si>
  <si>
    <t>Filtered Audit - 2018 Coventry Error in Coding Review</t>
  </si>
  <si>
    <t>Filtered Audit - 2018 Coventry Missing 2nd Patient ID Review</t>
  </si>
  <si>
    <t>Processrunid</t>
  </si>
  <si>
    <t>UnQ_Conditions</t>
  </si>
  <si>
    <t>Annualized_Estimated_Value</t>
  </si>
  <si>
    <t>Increased HCC Count</t>
  </si>
  <si>
    <t>Increased Values</t>
  </si>
  <si>
    <t>Value/Chart</t>
  </si>
  <si>
    <t>Increased Charts</t>
  </si>
  <si>
    <t>Current Week Totals By Wave</t>
  </si>
  <si>
    <t>Wave 1</t>
  </si>
  <si>
    <t>Wave 2</t>
  </si>
  <si>
    <t>4720 - CVTY OFF 18 ESRD Members CVTY Rec Supp 1 W2</t>
  </si>
  <si>
    <t>4727 - CVTY OFF 18 Cardiology CVTY Rec Supp 1 W2</t>
  </si>
  <si>
    <t>4728 - CVTY OFF 18 Endocrinology CVTY Rec Supp 1 W2</t>
  </si>
  <si>
    <t>4729 - CVTY OFF 18 FAC In-patient CVTY Rec Supp 1 W2</t>
  </si>
  <si>
    <t>4730 - CVTY OFF 18 FAC SNF CVTY Rec Supp 1 W2</t>
  </si>
  <si>
    <t>4732 - CVTY OFF 18 Podiatry CVTY Rec Supp 1 W2</t>
  </si>
  <si>
    <t>4733 - CVTY OFF 18 SPC All Others CVTY Rec Supp 1 W2</t>
  </si>
  <si>
    <t>4734 - CVTY OFF 18 High Risk CVTY Rec Supp 1 W2</t>
  </si>
  <si>
    <t>4735 - CVTY OFF 18 Emergency Room CVTY Rec Supp 1 W2</t>
  </si>
  <si>
    <t>4736 - CVTY OFF 18 Behavioral Health CVTY Rec Supp 1 W2</t>
  </si>
  <si>
    <t>4307 - CVTY OFF 18 Emergency Room CVTY Rec Supp 2</t>
  </si>
  <si>
    <t>4721 - CVTY OFF 18 ESRD Members CVTY Rec NM Supp 2 W2</t>
  </si>
  <si>
    <t>4737 - CVTY OFF 18 Cardiology CVTY Rec NM Supp 2 W2</t>
  </si>
  <si>
    <t>4738 - CVTY OFF 18 Endocrinology CVTY Rec NM Supp 2 W2</t>
  </si>
  <si>
    <t>4739 - CVTY OFF 18 FAC In-patient CVTY Rec NM Supp 2 W2</t>
  </si>
  <si>
    <t>4740 - CVTY OFF 18 PCP CVTY Rec NM Supp 2 W2</t>
  </si>
  <si>
    <t>4741 - CVTY OFF 18 Podiatry CVTY Rec NM Supp 2 W2</t>
  </si>
  <si>
    <t>4742 - CVTY OFF 18 SPC All Others CVTY Rec NM Supp 2 W2</t>
  </si>
  <si>
    <t>4743 - CVTY OFF 18 Emergency Room CVTY Rec NM Supp 2 W2</t>
  </si>
  <si>
    <t>4744 - CVTY OFF 18 Behavioral Health CVTY Rec NM Supp 2 W2</t>
  </si>
  <si>
    <t>4941 - CVTY OFF 18 High Risk CVTY Rec Supp 2 W2</t>
  </si>
  <si>
    <t>4722 - CVTY OFF 18 ESRD Members CVTY Rec NM Supp 1 W2</t>
  </si>
  <si>
    <t>4745 - CVTY OFF 18 PCP CVTY Rec NM Supp 1 W2</t>
  </si>
  <si>
    <t>4936 - CVTY OFF 18 FAC In-patient CVTY Rec NM Supp 1 W2</t>
  </si>
  <si>
    <t>4937 - CVTY OFF 18 FAC Out-patient CVTY Rec NM Supp 1 W2</t>
  </si>
  <si>
    <t>4723 - CVTY OFF 18 ESRD Members VT Rec W2</t>
  </si>
  <si>
    <t>4746 - CVTY OFF 18 Cardiology VT Rec W2</t>
  </si>
  <si>
    <t>4747 - CVTY OFF 18 Endocrinology VT Rec W2</t>
  </si>
  <si>
    <t>4748 - CVTY OFF 18 FAC In-patient VT Rec W2</t>
  </si>
  <si>
    <t>4750 - CVTY OFF 18 PCP VT Rec W2</t>
  </si>
  <si>
    <t>4751 - CVTY OFF 18 Podiatry VT Rec W2</t>
  </si>
  <si>
    <t>4752 - CVTY OFF 18 SPC All Others VT Rec W2</t>
  </si>
  <si>
    <t>4753 - CVTY OFF 18 High Risk VT Rec W2</t>
  </si>
  <si>
    <t>4754 - CVTY OFF 18 Emergency Room VT Rec W2</t>
  </si>
  <si>
    <t>4755 - CVTY OFF 18 Behavioral Health VT Rec W2</t>
  </si>
  <si>
    <t>4915 - CVTY OFF 18 FAC Out-patient VT Rec W2</t>
  </si>
  <si>
    <t>4724 - CVTY ON 18 ESRD Members CVTY Rec Supp 1 W2</t>
  </si>
  <si>
    <t>4731 - CVTY OFF 18 PCP CVTY Rec Supp 1 W2</t>
  </si>
  <si>
    <t>4756 - CVTY ON 18 Cardiology CVTY Rec Supp 1 W2</t>
  </si>
  <si>
    <t>4759 - CVTY ON 18 FAC SNF CVTY Rec Supp 1 W2</t>
  </si>
  <si>
    <t>4760 - CVTY ON 18 PCP CVTY Rec Supp 1 W2</t>
  </si>
  <si>
    <t>4761 - CVTY ON 18 Podiatry CVTY Rec Supp 1 W2</t>
  </si>
  <si>
    <t>4762 - CVTY ON 18 SPC All Others CVTY Rec Supp 1 W2</t>
  </si>
  <si>
    <t>4763 - CVTY ON 18 High Risk CVTY Rec Supp 1 W2</t>
  </si>
  <si>
    <t>4765 - CVTY ON 18 Behavioral Health CVTY Rec Supp 1 W2</t>
  </si>
  <si>
    <t>4725 - CVTY ON 18 ESRD Members CVTY Rec Supp 2 W2</t>
  </si>
  <si>
    <t>4766 - CVTY ON 18 Cardiology CVTY Rec Supp 2 W2</t>
  </si>
  <si>
    <t>4769 - CVTY ON 18 PCP CVTY Rec Supp 2 W2</t>
  </si>
  <si>
    <t>4770 - CVTY ON 18 Podiatry CVTY Rec Supp 2 W2</t>
  </si>
  <si>
    <t>4771 - CVTY ON 18 SPC All Others CVTY Rec Supp 2 W2</t>
  </si>
  <si>
    <t>4935 - CVTY ON 18 High Risk CVTY Rec Supp 2 W2</t>
  </si>
  <si>
    <t>4773 - CVTY ON 18 Cardiology VT Rec W2</t>
  </si>
  <si>
    <t>4775 - CVTY ON 18 FAC In-patient VT Rec W2</t>
  </si>
  <si>
    <t>4777 - CVTY ON 18 PCP VT Rec W2</t>
  </si>
  <si>
    <t>4778 - CVTY ON 18 Podiatry VT Rec W2</t>
  </si>
  <si>
    <t>4779 - CVTY ON 18 SPC All Others VT Rec W2</t>
  </si>
  <si>
    <t>4780 - CVTY ON 18 High Risk VT Rec W2</t>
  </si>
  <si>
    <t>4916 - CVTY ON 18 FAC Out-patient VT Rec W2</t>
  </si>
  <si>
    <t>937 - Coventry Retro ON DOS 2017/ PY 2018 CVTY Rec NM Supp 1</t>
  </si>
  <si>
    <t>4932 - CVTY ON 18 FAC In-patient CVTY Rec NM Supp 1 W2</t>
  </si>
  <si>
    <t>4933 - CVTY ON 18 FAC Out-patient CVTY Rec NM Supp 1 W2</t>
  </si>
  <si>
    <t>4934 - CVTY ON 18 PCP CVTY Rec NM Supp 1 W2</t>
  </si>
  <si>
    <t>2017 Retro Projects (2016 DOS / 2017 PY)</t>
  </si>
  <si>
    <t>4721 - CVTY OFF 18 ESRD Members CVTY Rec Supp 2 W2</t>
  </si>
  <si>
    <t>4737 - CVTY OFF 18 Cardiology CVTY Rec Supp 2 W2</t>
  </si>
  <si>
    <t>4740 - CVTY OFF 18 PCP CVTY Rec Supp 2 W2</t>
  </si>
  <si>
    <t>4741 - CVTY OFF 18 Podiatry CVTY Rec Supp 2 W2</t>
  </si>
  <si>
    <t>4742 - CVTY OFF 18 SPC All Others CVTY Rec Supp 2 W2</t>
  </si>
  <si>
    <t>4743 - CVTY OFF 18 Emergency Room CVTY Rec Supp 2 W2</t>
  </si>
  <si>
    <t>4744 - CVTY OFF 18 Behavioral Health CVTY Rec Supp 2 W2</t>
  </si>
  <si>
    <t>2018 Retro Projects (2018 DOS / 2019 PY)</t>
  </si>
  <si>
    <t>2018 Retro Projects (2017 DOS / 2018 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</si>
</sst>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409]mm/dd/yyyy"/>
    <numFmt numFmtId="165" formatCode="[$-10409]#,##0"/>
    <numFmt numFmtId="166" formatCode="[$-10409]#,##0;\(#,##0\);&quot;-&quot;"/>
    <numFmt numFmtId="167" formatCode="[$-10409]&quot;$&quot;#,##0;\(&quot;$&quot;#,##0\);&quot;-&quot;"/>
    <numFmt numFmtId="168" formatCode="[$-10409]#,##0.0"/>
    <numFmt numFmtId="169" formatCode="[$-10409]#,##0.0;\(#,##0.0\);&quot;-&quot;"/>
    <numFmt numFmtId="170" formatCode="#,##0.0"/>
    <numFmt numFmtId="171" formatCode="0.0"/>
    <numFmt numFmtId="172" formatCode="_(* #,##0_);_(* \(#,##0\);_(* &quot;-&quot;??_);_(@_)"/>
    <numFmt numFmtId="173" formatCode="_(&quot;$&quot;* #,##0_);_(&quot;$&quot;* \(#,##0\);_(&quot;$&quot;* &quot;-&quot;??_);_(@_)"/>
    <numFmt numFmtId="174" formatCode="&quot;$&quot;#,##0.00000_);\(&quot;$&quot;#,##0.00000\)"/>
  </numFmts>
  <fonts count="46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sz val="11"/>
      <name val="Calibri"/>
      <family val="2"/>
    </font>
    <font>
      <b/>
      <sz val="20"/>
      <color rgb="FF0F4B7D"/>
      <name val="Calibri"/>
      <family val="2"/>
    </font>
    <font>
      <b/>
      <sz val="18"/>
      <color rgb="FF0F4B7D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name val="Arial"/>
      <family val="2"/>
    </font>
    <font>
      <b/>
      <sz val="20"/>
      <color indexed="10"/>
      <name val="Calibri"/>
      <family val="2"/>
    </font>
    <font>
      <b/>
      <sz val="18"/>
      <color indexed="10"/>
      <name val="Calibri"/>
      <family val="2"/>
    </font>
    <font>
      <b/>
      <sz val="11"/>
      <color indexed="13"/>
      <name val="Calibri"/>
      <family val="2"/>
    </font>
    <font>
      <b/>
      <sz val="10"/>
      <color indexed="9"/>
      <name val="Calibri"/>
      <family val="2"/>
    </font>
    <font>
      <sz val="10"/>
      <color indexed="9"/>
      <name val="Calibri"/>
      <family val="2"/>
    </font>
    <font>
      <sz val="9"/>
      <color indexed="9"/>
      <name val="Calibri"/>
      <family val="2"/>
    </font>
    <font>
      <b/>
      <i/>
      <sz val="10"/>
      <color indexed="9"/>
      <name val="Calibri"/>
      <family val="2"/>
    </font>
    <font>
      <b/>
      <i/>
      <sz val="10"/>
      <color indexed="9"/>
      <name val="Calibri"/>
      <family val="2"/>
      <scheme val="minor"/>
    </font>
    <font>
      <b/>
      <i/>
      <sz val="11"/>
      <color indexed="9"/>
      <name val="Calibri"/>
      <family val="2"/>
    </font>
    <font>
      <b/>
      <sz val="22"/>
      <color theme="3"/>
      <name val="Calibri"/>
      <family val="2"/>
      <scheme val="minor"/>
    </font>
    <font>
      <i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1"/>
      <name val="Calibri"/>
      <family val="2"/>
    </font>
    <font>
      <b/>
      <sz val="20"/>
      <color rgb="FF0F4B7D"/>
      <name val="Calibri"/>
      <family val="2"/>
    </font>
    <font>
      <b/>
      <sz val="18"/>
      <color rgb="FF0F4B7D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i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</font>
    <font>
      <sz val="11"/>
      <name val="Calibri"/>
    </font>
    <font>
      <b/>
      <sz val="20"/>
      <color rgb="FF0F4B7D"/>
      <name val="Calibri"/>
    </font>
    <font>
      <b/>
      <sz val="18"/>
      <color rgb="FF0F4B7D"/>
      <name val="Calibri"/>
    </font>
    <font>
      <b/>
      <sz val="11"/>
      <color rgb="FFFFFFFF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i/>
      <sz val="10"/>
      <color rgb="FF000000"/>
      <name val="Calibri"/>
    </font>
    <font>
      <b/>
      <i/>
      <sz val="10"/>
      <color rgb="FF000000"/>
      <name val="Calibri"/>
    </font>
    <font>
      <i/>
      <sz val="11"/>
      <color rgb="FF000000"/>
      <name val="Calibri"/>
      <family val="2"/>
    </font>
    <font>
      <b/>
      <i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F4B7D"/>
        <bgColor rgb="FF0F4B7D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90EE90"/>
        <bgColor rgb="FF90EE90"/>
      </patternFill>
    </fill>
    <fill>
      <patternFill patternType="solid">
        <fgColor rgb="FFFFA500"/>
        <bgColor rgb="FFFFA500"/>
      </patternFill>
    </fill>
    <fill>
      <patternFill patternType="solid">
        <fgColor rgb="FFADD8E6"/>
        <bgColor rgb="FFADD8E6"/>
      </patternFill>
    </fill>
    <fill>
      <patternFill patternType="solid">
        <fgColor indexed="10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FAA63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/>
      <top style="medium">
        <color indexed="1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64"/>
      </top>
      <bottom style="double">
        <color indexed="64"/>
      </bottom>
      <diagonal/>
    </border>
    <border>
      <left style="thin">
        <color indexed="12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32">
    <xf numFmtId="0" fontId="1" fillId="0" borderId="0" xfId="0" applyFont="1" applyFill="1" applyBorder="1"/>
    <xf numFmtId="0" fontId="4" fillId="0" borderId="0" xfId="0" applyFont="1" applyFill="1" applyBorder="1"/>
    <xf numFmtId="0" fontId="4" fillId="0" borderId="1" xfId="0" applyNumberFormat="1" applyFont="1" applyFill="1" applyBorder="1" applyAlignment="1">
      <alignment vertical="top" wrapText="1"/>
    </xf>
    <xf numFmtId="0" fontId="7" fillId="2" borderId="2" xfId="0" applyNumberFormat="1" applyFont="1" applyFill="1" applyBorder="1" applyAlignment="1">
      <alignment horizontal="center" wrapText="1" readingOrder="1"/>
    </xf>
    <xf numFmtId="0" fontId="8" fillId="3" borderId="2" xfId="0" applyNumberFormat="1" applyFont="1" applyFill="1" applyBorder="1" applyAlignment="1">
      <alignment vertical="top" wrapText="1" readingOrder="1"/>
    </xf>
    <xf numFmtId="164" fontId="9" fillId="3" borderId="2" xfId="0" applyNumberFormat="1" applyFont="1" applyFill="1" applyBorder="1" applyAlignment="1">
      <alignment horizontal="right" vertical="top" wrapText="1" readingOrder="1"/>
    </xf>
    <xf numFmtId="165" fontId="9" fillId="3" borderId="2" xfId="0" applyNumberFormat="1" applyFont="1" applyFill="1" applyBorder="1" applyAlignment="1">
      <alignment horizontal="right" vertical="top" wrapText="1" readingOrder="1"/>
    </xf>
    <xf numFmtId="166" fontId="9" fillId="3" borderId="2" xfId="0" applyNumberFormat="1" applyFont="1" applyFill="1" applyBorder="1" applyAlignment="1">
      <alignment horizontal="right" vertical="top" wrapText="1" readingOrder="1"/>
    </xf>
    <xf numFmtId="167" fontId="9" fillId="3" borderId="2" xfId="0" applyNumberFormat="1" applyFont="1" applyFill="1" applyBorder="1" applyAlignment="1">
      <alignment horizontal="right" vertical="top" wrapText="1" readingOrder="1"/>
    </xf>
    <xf numFmtId="168" fontId="9" fillId="3" borderId="2" xfId="0" applyNumberFormat="1" applyFont="1" applyFill="1" applyBorder="1" applyAlignment="1">
      <alignment horizontal="right" vertical="top" wrapText="1" readingOrder="1"/>
    </xf>
    <xf numFmtId="5" fontId="9" fillId="3" borderId="2" xfId="0" applyNumberFormat="1" applyFont="1" applyFill="1" applyBorder="1" applyAlignment="1">
      <alignment horizontal="right" vertical="top" wrapText="1" readingOrder="1"/>
    </xf>
    <xf numFmtId="0" fontId="10" fillId="3" borderId="2" xfId="0" applyNumberFormat="1" applyFont="1" applyFill="1" applyBorder="1" applyAlignment="1">
      <alignment horizontal="left" vertical="top" wrapText="1" readingOrder="1"/>
    </xf>
    <xf numFmtId="0" fontId="8" fillId="4" borderId="2" xfId="0" applyNumberFormat="1" applyFont="1" applyFill="1" applyBorder="1" applyAlignment="1">
      <alignment vertical="top" wrapText="1" readingOrder="1"/>
    </xf>
    <xf numFmtId="164" fontId="9" fillId="4" borderId="2" xfId="0" applyNumberFormat="1" applyFont="1" applyFill="1" applyBorder="1" applyAlignment="1">
      <alignment horizontal="right" vertical="top" wrapText="1" readingOrder="1"/>
    </xf>
    <xf numFmtId="165" fontId="9" fillId="4" borderId="2" xfId="0" applyNumberFormat="1" applyFont="1" applyFill="1" applyBorder="1" applyAlignment="1">
      <alignment horizontal="right" vertical="top" wrapText="1" readingOrder="1"/>
    </xf>
    <xf numFmtId="166" fontId="9" fillId="4" borderId="2" xfId="0" applyNumberFormat="1" applyFont="1" applyFill="1" applyBorder="1" applyAlignment="1">
      <alignment horizontal="right" vertical="top" wrapText="1" readingOrder="1"/>
    </xf>
    <xf numFmtId="167" fontId="9" fillId="4" borderId="2" xfId="0" applyNumberFormat="1" applyFont="1" applyFill="1" applyBorder="1" applyAlignment="1">
      <alignment horizontal="right" vertical="top" wrapText="1" readingOrder="1"/>
    </xf>
    <xf numFmtId="168" fontId="9" fillId="4" borderId="2" xfId="0" applyNumberFormat="1" applyFont="1" applyFill="1" applyBorder="1" applyAlignment="1">
      <alignment horizontal="right" vertical="top" wrapText="1" readingOrder="1"/>
    </xf>
    <xf numFmtId="5" fontId="9" fillId="4" borderId="2" xfId="0" applyNumberFormat="1" applyFont="1" applyFill="1" applyBorder="1" applyAlignment="1">
      <alignment horizontal="right" vertical="top" wrapText="1" readingOrder="1"/>
    </xf>
    <xf numFmtId="0" fontId="10" fillId="4" borderId="2" xfId="0" applyNumberFormat="1" applyFont="1" applyFill="1" applyBorder="1" applyAlignment="1">
      <alignment horizontal="left" vertical="top" wrapText="1" readingOrder="1"/>
    </xf>
    <xf numFmtId="0" fontId="11" fillId="0" borderId="9" xfId="1" applyBorder="1" applyAlignment="1" applyProtection="1">
      <alignment vertical="top" wrapText="1"/>
      <protection locked="0"/>
    </xf>
    <xf numFmtId="0" fontId="14" fillId="8" borderId="17" xfId="1" applyFont="1" applyFill="1" applyBorder="1" applyAlignment="1" applyProtection="1">
      <alignment horizontal="center" wrapText="1" readingOrder="1"/>
      <protection locked="0"/>
    </xf>
    <xf numFmtId="0" fontId="15" fillId="0" borderId="17" xfId="1" applyFont="1" applyBorder="1" applyAlignment="1" applyProtection="1">
      <alignment vertical="top" wrapText="1" readingOrder="1"/>
      <protection locked="0"/>
    </xf>
    <xf numFmtId="164" fontId="16" fillId="0" borderId="17" xfId="1" applyNumberFormat="1" applyFont="1" applyBorder="1" applyAlignment="1" applyProtection="1">
      <alignment horizontal="right" vertical="top" wrapText="1" readingOrder="1"/>
      <protection locked="0"/>
    </xf>
    <xf numFmtId="165" fontId="16" fillId="0" borderId="17" xfId="1" applyNumberFormat="1" applyFont="1" applyBorder="1" applyAlignment="1" applyProtection="1">
      <alignment horizontal="right" vertical="top" wrapText="1" readingOrder="1"/>
      <protection locked="0"/>
    </xf>
    <xf numFmtId="166" fontId="16" fillId="0" borderId="17" xfId="1" applyNumberFormat="1" applyFont="1" applyBorder="1" applyAlignment="1" applyProtection="1">
      <alignment horizontal="right" vertical="top" wrapText="1" readingOrder="1"/>
      <protection locked="0"/>
    </xf>
    <xf numFmtId="167" fontId="16" fillId="0" borderId="17" xfId="1" applyNumberFormat="1" applyFont="1" applyBorder="1" applyAlignment="1" applyProtection="1">
      <alignment horizontal="right" vertical="top" wrapText="1" readingOrder="1"/>
      <protection locked="0"/>
    </xf>
    <xf numFmtId="168" fontId="16" fillId="0" borderId="17" xfId="1" applyNumberFormat="1" applyFont="1" applyBorder="1" applyAlignment="1" applyProtection="1">
      <alignment horizontal="right" vertical="top" wrapText="1" readingOrder="1"/>
      <protection locked="0"/>
    </xf>
    <xf numFmtId="0" fontId="15" fillId="0" borderId="19" xfId="1" applyFont="1" applyBorder="1" applyAlignment="1" applyProtection="1">
      <alignment vertical="top" wrapText="1" readingOrder="1"/>
      <protection locked="0"/>
    </xf>
    <xf numFmtId="164" fontId="16" fillId="0" borderId="19" xfId="1" applyNumberFormat="1" applyFont="1" applyBorder="1" applyAlignment="1" applyProtection="1">
      <alignment horizontal="right" vertical="top" wrapText="1" readingOrder="1"/>
      <protection locked="0"/>
    </xf>
    <xf numFmtId="165" fontId="16" fillId="0" borderId="19" xfId="1" applyNumberFormat="1" applyFont="1" applyBorder="1" applyAlignment="1" applyProtection="1">
      <alignment horizontal="right" vertical="top" wrapText="1" readingOrder="1"/>
      <protection locked="0"/>
    </xf>
    <xf numFmtId="166" fontId="16" fillId="0" borderId="19" xfId="1" applyNumberFormat="1" applyFont="1" applyBorder="1" applyAlignment="1" applyProtection="1">
      <alignment horizontal="right" vertical="top" wrapText="1" readingOrder="1"/>
      <protection locked="0"/>
    </xf>
    <xf numFmtId="167" fontId="16" fillId="0" borderId="19" xfId="1" applyNumberFormat="1" applyFont="1" applyBorder="1" applyAlignment="1" applyProtection="1">
      <alignment horizontal="right" vertical="top" wrapText="1" readingOrder="1"/>
      <protection locked="0"/>
    </xf>
    <xf numFmtId="168" fontId="16" fillId="0" borderId="19" xfId="1" applyNumberFormat="1" applyFont="1" applyBorder="1" applyAlignment="1" applyProtection="1">
      <alignment horizontal="right" vertical="top" wrapText="1" readingOrder="1"/>
      <protection locked="0"/>
    </xf>
    <xf numFmtId="0" fontId="18" fillId="0" borderId="21" xfId="1" applyFont="1" applyBorder="1" applyAlignment="1" applyProtection="1">
      <alignment horizontal="center" vertical="center" wrapText="1" readingOrder="1"/>
      <protection locked="0"/>
    </xf>
    <xf numFmtId="164" fontId="16" fillId="0" borderId="21" xfId="1" applyNumberFormat="1" applyFont="1" applyBorder="1" applyAlignment="1" applyProtection="1">
      <alignment horizontal="right" vertical="top" wrapText="1" readingOrder="1"/>
      <protection locked="0"/>
    </xf>
    <xf numFmtId="165" fontId="16" fillId="0" borderId="21" xfId="1" applyNumberFormat="1" applyFont="1" applyBorder="1" applyAlignment="1" applyProtection="1">
      <alignment horizontal="right" vertical="top" wrapText="1" readingOrder="1"/>
      <protection locked="0"/>
    </xf>
    <xf numFmtId="166" fontId="16" fillId="0" borderId="21" xfId="1" applyNumberFormat="1" applyFont="1" applyBorder="1" applyAlignment="1" applyProtection="1">
      <alignment horizontal="right" vertical="top" wrapText="1" readingOrder="1"/>
      <protection locked="0"/>
    </xf>
    <xf numFmtId="166" fontId="19" fillId="0" borderId="21" xfId="1" applyNumberFormat="1" applyFont="1" applyBorder="1" applyAlignment="1" applyProtection="1">
      <alignment horizontal="right" vertical="top" wrapText="1" readingOrder="1"/>
      <protection locked="0"/>
    </xf>
    <xf numFmtId="167" fontId="19" fillId="0" borderId="21" xfId="1" applyNumberFormat="1" applyFont="1" applyBorder="1" applyAlignment="1" applyProtection="1">
      <alignment horizontal="right" vertical="top" wrapText="1" readingOrder="1"/>
      <protection locked="0"/>
    </xf>
    <xf numFmtId="168" fontId="19" fillId="0" borderId="21" xfId="1" applyNumberFormat="1" applyFont="1" applyBorder="1" applyAlignment="1" applyProtection="1">
      <alignment horizontal="right" vertical="top" wrapText="1" readingOrder="1"/>
      <protection locked="0"/>
    </xf>
    <xf numFmtId="0" fontId="17" fillId="0" borderId="21" xfId="1" applyFont="1" applyBorder="1" applyAlignment="1" applyProtection="1">
      <alignment horizontal="left" vertical="top" wrapText="1" readingOrder="1"/>
      <protection locked="0"/>
    </xf>
    <xf numFmtId="0" fontId="15" fillId="9" borderId="16" xfId="1" applyFont="1" applyFill="1" applyBorder="1" applyAlignment="1" applyProtection="1">
      <alignment vertical="top" wrapText="1" readingOrder="1"/>
      <protection locked="0"/>
    </xf>
    <xf numFmtId="164" fontId="16" fillId="9" borderId="16" xfId="1" applyNumberFormat="1" applyFont="1" applyFill="1" applyBorder="1" applyAlignment="1" applyProtection="1">
      <alignment horizontal="right" vertical="top" wrapText="1" readingOrder="1"/>
      <protection locked="0"/>
    </xf>
    <xf numFmtId="165" fontId="16" fillId="9" borderId="16" xfId="1" applyNumberFormat="1" applyFont="1" applyFill="1" applyBorder="1" applyAlignment="1" applyProtection="1">
      <alignment horizontal="right" vertical="top" wrapText="1" readingOrder="1"/>
      <protection locked="0"/>
    </xf>
    <xf numFmtId="166" fontId="16" fillId="9" borderId="16" xfId="1" applyNumberFormat="1" applyFont="1" applyFill="1" applyBorder="1" applyAlignment="1" applyProtection="1">
      <alignment horizontal="right" vertical="top" wrapText="1" readingOrder="1"/>
      <protection locked="0"/>
    </xf>
    <xf numFmtId="167" fontId="16" fillId="9" borderId="16" xfId="1" applyNumberFormat="1" applyFont="1" applyFill="1" applyBorder="1" applyAlignment="1" applyProtection="1">
      <alignment horizontal="right" vertical="top" wrapText="1" readingOrder="1"/>
      <protection locked="0"/>
    </xf>
    <xf numFmtId="168" fontId="16" fillId="9" borderId="16" xfId="1" applyNumberFormat="1" applyFont="1" applyFill="1" applyBorder="1" applyAlignment="1" applyProtection="1">
      <alignment horizontal="right" vertical="top" wrapText="1" readingOrder="1"/>
      <protection locked="0"/>
    </xf>
    <xf numFmtId="0" fontId="17" fillId="9" borderId="16" xfId="1" applyFont="1" applyFill="1" applyBorder="1" applyAlignment="1" applyProtection="1">
      <alignment horizontal="left" vertical="top" wrapText="1" readingOrder="1"/>
      <protection locked="0"/>
    </xf>
    <xf numFmtId="0" fontId="15" fillId="0" borderId="10" xfId="1" applyFont="1" applyBorder="1" applyAlignment="1" applyProtection="1">
      <alignment vertical="top" wrapText="1" readingOrder="1"/>
      <protection locked="0"/>
    </xf>
    <xf numFmtId="164" fontId="16" fillId="0" borderId="10" xfId="1" applyNumberFormat="1" applyFont="1" applyBorder="1" applyAlignment="1" applyProtection="1">
      <alignment horizontal="right" vertical="top" wrapText="1" readingOrder="1"/>
      <protection locked="0"/>
    </xf>
    <xf numFmtId="165" fontId="16" fillId="0" borderId="10" xfId="1" applyNumberFormat="1" applyFont="1" applyBorder="1" applyAlignment="1" applyProtection="1">
      <alignment horizontal="right" vertical="top" wrapText="1" readingOrder="1"/>
      <protection locked="0"/>
    </xf>
    <xf numFmtId="166" fontId="16" fillId="0" borderId="10" xfId="1" applyNumberFormat="1" applyFont="1" applyBorder="1" applyAlignment="1" applyProtection="1">
      <alignment horizontal="right" vertical="top" wrapText="1" readingOrder="1"/>
      <protection locked="0"/>
    </xf>
    <xf numFmtId="167" fontId="16" fillId="0" borderId="10" xfId="1" applyNumberFormat="1" applyFont="1" applyBorder="1" applyAlignment="1" applyProtection="1">
      <alignment horizontal="right" vertical="top" wrapText="1" readingOrder="1"/>
      <protection locked="0"/>
    </xf>
    <xf numFmtId="168" fontId="16" fillId="0" borderId="10" xfId="1" applyNumberFormat="1" applyFont="1" applyBorder="1" applyAlignment="1" applyProtection="1">
      <alignment horizontal="right" vertical="top" wrapText="1" readingOrder="1"/>
      <protection locked="0"/>
    </xf>
    <xf numFmtId="0" fontId="18" fillId="0" borderId="21" xfId="1" applyFont="1" applyFill="1" applyBorder="1" applyAlignment="1" applyProtection="1">
      <alignment horizontal="center" vertical="center" wrapText="1" readingOrder="1"/>
      <protection locked="0"/>
    </xf>
    <xf numFmtId="0" fontId="16" fillId="0" borderId="21" xfId="1" applyFont="1" applyFill="1" applyBorder="1" applyAlignment="1" applyProtection="1">
      <alignment horizontal="right" vertical="top" wrapText="1" readingOrder="1"/>
      <protection locked="0"/>
    </xf>
    <xf numFmtId="166" fontId="18" fillId="0" borderId="21" xfId="1" applyNumberFormat="1" applyFont="1" applyFill="1" applyBorder="1" applyAlignment="1" applyProtection="1">
      <alignment horizontal="right" vertical="top" wrapText="1" readingOrder="1"/>
      <protection locked="0"/>
    </xf>
    <xf numFmtId="167" fontId="18" fillId="0" borderId="21" xfId="1" applyNumberFormat="1" applyFont="1" applyFill="1" applyBorder="1" applyAlignment="1" applyProtection="1">
      <alignment horizontal="right" vertical="top" wrapText="1" readingOrder="1"/>
      <protection locked="0"/>
    </xf>
    <xf numFmtId="0" fontId="18" fillId="0" borderId="21" xfId="1" applyNumberFormat="1" applyFont="1" applyFill="1" applyBorder="1" applyAlignment="1" applyProtection="1">
      <alignment horizontal="right" vertical="top" wrapText="1" readingOrder="1"/>
      <protection locked="0"/>
    </xf>
    <xf numFmtId="168" fontId="18" fillId="0" borderId="21" xfId="1" applyNumberFormat="1" applyFont="1" applyFill="1" applyBorder="1" applyAlignment="1" applyProtection="1">
      <alignment horizontal="right" vertical="top" wrapText="1" readingOrder="1"/>
      <protection locked="0"/>
    </xf>
    <xf numFmtId="170" fontId="16" fillId="0" borderId="10" xfId="1" applyNumberFormat="1" applyFont="1" applyBorder="1" applyAlignment="1" applyProtection="1">
      <alignment horizontal="right" vertical="top" wrapText="1" readingOrder="1"/>
      <protection locked="0"/>
    </xf>
    <xf numFmtId="5" fontId="18" fillId="0" borderId="17" xfId="1" applyNumberFormat="1" applyFont="1" applyFill="1" applyBorder="1" applyAlignment="1" applyProtection="1">
      <alignment horizontal="right" vertical="top" wrapText="1" readingOrder="1"/>
      <protection locked="0"/>
    </xf>
    <xf numFmtId="167" fontId="18" fillId="0" borderId="17" xfId="1" applyNumberFormat="1" applyFont="1" applyFill="1" applyBorder="1" applyAlignment="1" applyProtection="1">
      <alignment horizontal="right" vertical="top" wrapText="1" readingOrder="1"/>
      <protection locked="0"/>
    </xf>
    <xf numFmtId="166" fontId="18" fillId="0" borderId="17" xfId="1" applyNumberFormat="1" applyFont="1" applyFill="1" applyBorder="1" applyAlignment="1" applyProtection="1">
      <alignment horizontal="right" vertical="top" wrapText="1" readingOrder="1"/>
      <protection locked="0"/>
    </xf>
    <xf numFmtId="168" fontId="16" fillId="0" borderId="15" xfId="1" applyNumberFormat="1" applyFont="1" applyBorder="1" applyAlignment="1" applyProtection="1">
      <alignment horizontal="right" vertical="top" wrapText="1" readingOrder="1"/>
      <protection locked="0"/>
    </xf>
    <xf numFmtId="171" fontId="16" fillId="0" borderId="10" xfId="2" applyNumberFormat="1" applyFont="1" applyBorder="1" applyAlignment="1" applyProtection="1">
      <alignment horizontal="right" vertical="top" wrapText="1" readingOrder="1"/>
      <protection locked="0"/>
    </xf>
    <xf numFmtId="167" fontId="18" fillId="0" borderId="19" xfId="1" applyNumberFormat="1" applyFont="1" applyFill="1" applyBorder="1" applyAlignment="1" applyProtection="1">
      <alignment horizontal="right" vertical="top" wrapText="1" readingOrder="1"/>
      <protection locked="0"/>
    </xf>
    <xf numFmtId="166" fontId="18" fillId="0" borderId="19" xfId="1" applyNumberFormat="1" applyFont="1" applyFill="1" applyBorder="1" applyAlignment="1" applyProtection="1">
      <alignment horizontal="right" vertical="top" wrapText="1" readingOrder="1"/>
      <protection locked="0"/>
    </xf>
    <xf numFmtId="171" fontId="18" fillId="0" borderId="21" xfId="1" applyNumberFormat="1" applyFont="1" applyFill="1" applyBorder="1" applyAlignment="1" applyProtection="1">
      <alignment horizontal="right" vertical="top" wrapText="1" readingOrder="1"/>
      <protection locked="0"/>
    </xf>
    <xf numFmtId="5" fontId="18" fillId="0" borderId="21" xfId="1" applyNumberFormat="1" applyFont="1" applyFill="1" applyBorder="1" applyAlignment="1" applyProtection="1">
      <alignment horizontal="right" vertical="top" wrapText="1" readingOrder="1"/>
      <protection locked="0"/>
    </xf>
    <xf numFmtId="0" fontId="22" fillId="3" borderId="2" xfId="0" applyNumberFormat="1" applyFont="1" applyFill="1" applyBorder="1" applyAlignment="1">
      <alignment vertical="top" wrapText="1" readingOrder="1"/>
    </xf>
    <xf numFmtId="0" fontId="23" fillId="5" borderId="2" xfId="0" applyNumberFormat="1" applyFont="1" applyFill="1" applyBorder="1" applyAlignment="1">
      <alignment vertical="top" wrapText="1" readingOrder="1"/>
    </xf>
    <xf numFmtId="0" fontId="24" fillId="0" borderId="1" xfId="0" applyNumberFormat="1" applyFont="1" applyFill="1" applyBorder="1" applyAlignment="1">
      <alignment vertical="top" wrapText="1"/>
    </xf>
    <xf numFmtId="0" fontId="27" fillId="2" borderId="7" xfId="0" applyNumberFormat="1" applyFont="1" applyFill="1" applyBorder="1" applyAlignment="1">
      <alignment vertical="top" wrapText="1" readingOrder="1"/>
    </xf>
    <xf numFmtId="0" fontId="27" fillId="2" borderId="7" xfId="0" applyNumberFormat="1" applyFont="1" applyFill="1" applyBorder="1" applyAlignment="1">
      <alignment horizontal="center" wrapText="1" readingOrder="1"/>
    </xf>
    <xf numFmtId="0" fontId="27" fillId="2" borderId="5" xfId="0" applyNumberFormat="1" applyFont="1" applyFill="1" applyBorder="1" applyAlignment="1">
      <alignment vertical="top" wrapText="1" readingOrder="1"/>
    </xf>
    <xf numFmtId="0" fontId="27" fillId="2" borderId="5" xfId="0" applyNumberFormat="1" applyFont="1" applyFill="1" applyBorder="1" applyAlignment="1">
      <alignment horizontal="center" wrapText="1" readingOrder="1"/>
    </xf>
    <xf numFmtId="0" fontId="28" fillId="0" borderId="2" xfId="0" applyNumberFormat="1" applyFont="1" applyFill="1" applyBorder="1" applyAlignment="1">
      <alignment vertical="top" wrapText="1" readingOrder="1"/>
    </xf>
    <xf numFmtId="166" fontId="29" fillId="3" borderId="2" xfId="0" applyNumberFormat="1" applyFont="1" applyFill="1" applyBorder="1" applyAlignment="1">
      <alignment horizontal="right" vertical="top" wrapText="1" readingOrder="1"/>
    </xf>
    <xf numFmtId="167" fontId="29" fillId="3" borderId="2" xfId="0" applyNumberFormat="1" applyFont="1" applyFill="1" applyBorder="1" applyAlignment="1">
      <alignment horizontal="right" vertical="top" wrapText="1" readingOrder="1"/>
    </xf>
    <xf numFmtId="166" fontId="30" fillId="5" borderId="2" xfId="0" applyNumberFormat="1" applyFont="1" applyFill="1" applyBorder="1" applyAlignment="1">
      <alignment horizontal="right" vertical="top" wrapText="1" readingOrder="1"/>
    </xf>
    <xf numFmtId="167" fontId="30" fillId="5" borderId="2" xfId="0" applyNumberFormat="1" applyFont="1" applyFill="1" applyBorder="1" applyAlignment="1">
      <alignment horizontal="right" vertical="top" wrapText="1" readingOrder="1"/>
    </xf>
    <xf numFmtId="0" fontId="4" fillId="0" borderId="0" xfId="0" applyFont="1" applyFill="1" applyBorder="1"/>
    <xf numFmtId="0" fontId="1" fillId="0" borderId="0" xfId="0" applyFont="1" applyFill="1" applyBorder="1"/>
    <xf numFmtId="0" fontId="4" fillId="0" borderId="0" xfId="0" applyFont="1" applyFill="1" applyBorder="1"/>
    <xf numFmtId="7" fontId="4" fillId="0" borderId="0" xfId="0" applyNumberFormat="1" applyFont="1" applyFill="1" applyBorder="1"/>
    <xf numFmtId="0" fontId="4" fillId="0" borderId="0" xfId="0" applyFon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24" fillId="0" borderId="0" xfId="0" applyFont="1" applyFill="1" applyBorder="1"/>
    <xf numFmtId="0" fontId="27" fillId="2" borderId="2" xfId="0" applyNumberFormat="1" applyFont="1" applyFill="1" applyBorder="1" applyAlignment="1">
      <alignment horizontal="center" wrapText="1" readingOrder="1"/>
    </xf>
    <xf numFmtId="172" fontId="1" fillId="0" borderId="0" xfId="3" applyNumberFormat="1" applyFont="1" applyFill="1" applyBorder="1"/>
    <xf numFmtId="173" fontId="1" fillId="0" borderId="0" xfId="4" applyNumberFormat="1" applyFont="1" applyFill="1" applyBorder="1"/>
    <xf numFmtId="0" fontId="1" fillId="0" borderId="23" xfId="0" applyFont="1" applyFill="1" applyBorder="1"/>
    <xf numFmtId="0" fontId="1" fillId="0" borderId="23" xfId="0" applyFont="1" applyFill="1" applyBorder="1" applyAlignment="1">
      <alignment horizontal="left"/>
    </xf>
    <xf numFmtId="172" fontId="1" fillId="0" borderId="23" xfId="3" applyNumberFormat="1" applyFont="1" applyFill="1" applyBorder="1"/>
    <xf numFmtId="173" fontId="1" fillId="0" borderId="23" xfId="4" applyNumberFormat="1" applyFont="1" applyFill="1" applyBorder="1"/>
    <xf numFmtId="0" fontId="32" fillId="0" borderId="0" xfId="0" applyFont="1" applyFill="1" applyBorder="1"/>
    <xf numFmtId="166" fontId="4" fillId="0" borderId="0" xfId="0" applyNumberFormat="1" applyFont="1" applyFill="1" applyBorder="1"/>
    <xf numFmtId="0" fontId="1" fillId="0" borderId="23" xfId="0" applyFont="1" applyFill="1" applyBorder="1" applyAlignment="1">
      <alignment horizontal="center"/>
    </xf>
    <xf numFmtId="172" fontId="1" fillId="0" borderId="23" xfId="3" applyNumberFormat="1" applyFont="1" applyFill="1" applyBorder="1" applyAlignment="1">
      <alignment horizontal="center"/>
    </xf>
    <xf numFmtId="172" fontId="1" fillId="0" borderId="23" xfId="0" applyNumberFormat="1" applyFont="1" applyFill="1" applyBorder="1" applyAlignment="1">
      <alignment horizontal="center"/>
    </xf>
    <xf numFmtId="173" fontId="1" fillId="0" borderId="23" xfId="0" applyNumberFormat="1" applyFont="1" applyFill="1" applyBorder="1" applyAlignment="1">
      <alignment horizontal="center"/>
    </xf>
    <xf numFmtId="173" fontId="1" fillId="0" borderId="23" xfId="4" applyNumberFormat="1" applyFont="1" applyFill="1" applyBorder="1" applyAlignment="1">
      <alignment horizontal="center"/>
    </xf>
    <xf numFmtId="0" fontId="4" fillId="0" borderId="0" xfId="0" applyFont="1" applyFill="1" applyBorder="1"/>
    <xf numFmtId="0" fontId="29" fillId="3" borderId="2" xfId="0" applyNumberFormat="1" applyFont="1" applyFill="1" applyBorder="1" applyAlignment="1">
      <alignment vertical="top" wrapText="1" readingOrder="1"/>
    </xf>
    <xf numFmtId="165" fontId="29" fillId="3" borderId="2" xfId="0" applyNumberFormat="1" applyFont="1" applyFill="1" applyBorder="1" applyAlignment="1">
      <alignment horizontal="right" vertical="top" wrapText="1" readingOrder="1"/>
    </xf>
    <xf numFmtId="0" fontId="30" fillId="5" borderId="2" xfId="0" applyNumberFormat="1" applyFont="1" applyFill="1" applyBorder="1" applyAlignment="1">
      <alignment vertical="top" wrapText="1" readingOrder="1"/>
    </xf>
    <xf numFmtId="165" fontId="30" fillId="5" borderId="2" xfId="0" applyNumberFormat="1" applyFont="1" applyFill="1" applyBorder="1" applyAlignment="1">
      <alignment horizontal="right" vertical="top" wrapText="1" readingOrder="1"/>
    </xf>
    <xf numFmtId="166" fontId="28" fillId="0" borderId="2" xfId="0" applyNumberFormat="1" applyFont="1" applyFill="1" applyBorder="1" applyAlignment="1">
      <alignment vertical="top" wrapText="1" readingOrder="1"/>
    </xf>
    <xf numFmtId="169" fontId="28" fillId="0" borderId="2" xfId="0" applyNumberFormat="1" applyFont="1" applyFill="1" applyBorder="1" applyAlignment="1">
      <alignment vertical="top" wrapText="1" readingOrder="1"/>
    </xf>
    <xf numFmtId="167" fontId="28" fillId="0" borderId="2" xfId="0" applyNumberFormat="1" applyFont="1" applyFill="1" applyBorder="1" applyAlignment="1">
      <alignment vertical="top" wrapText="1" readingOrder="1"/>
    </xf>
    <xf numFmtId="0" fontId="4" fillId="0" borderId="0" xfId="0" applyFont="1" applyFill="1" applyBorder="1"/>
    <xf numFmtId="0" fontId="24" fillId="0" borderId="0" xfId="0" applyFont="1" applyFill="1" applyBorder="1"/>
    <xf numFmtId="0" fontId="27" fillId="2" borderId="2" xfId="0" applyNumberFormat="1" applyFont="1" applyFill="1" applyBorder="1" applyAlignment="1">
      <alignment horizontal="center" wrapText="1" readingOrder="1"/>
    </xf>
    <xf numFmtId="0" fontId="4" fillId="0" borderId="0" xfId="0" applyFont="1" applyFill="1" applyBorder="1"/>
    <xf numFmtId="0" fontId="33" fillId="10" borderId="0" xfId="0" applyFont="1" applyFill="1" applyBorder="1"/>
    <xf numFmtId="174" fontId="33" fillId="10" borderId="0" xfId="0" applyNumberFormat="1" applyFont="1" applyFill="1" applyBorder="1"/>
    <xf numFmtId="0" fontId="34" fillId="0" borderId="1" xfId="0" applyNumberFormat="1" applyFont="1" applyFill="1" applyBorder="1" applyAlignment="1">
      <alignment vertical="top" wrapText="1"/>
    </xf>
    <xf numFmtId="0" fontId="38" fillId="6" borderId="2" xfId="0" applyNumberFormat="1" applyFont="1" applyFill="1" applyBorder="1" applyAlignment="1">
      <alignment vertical="top" wrapText="1" readingOrder="1"/>
    </xf>
    <xf numFmtId="166" fontId="38" fillId="6" borderId="2" xfId="0" applyNumberFormat="1" applyFont="1" applyFill="1" applyBorder="1" applyAlignment="1">
      <alignment vertical="top" wrapText="1" readingOrder="1"/>
    </xf>
    <xf numFmtId="0" fontId="38" fillId="0" borderId="2" xfId="0" applyNumberFormat="1" applyFont="1" applyFill="1" applyBorder="1" applyAlignment="1">
      <alignment vertical="top" wrapText="1" readingOrder="1"/>
    </xf>
    <xf numFmtId="166" fontId="38" fillId="0" borderId="2" xfId="0" applyNumberFormat="1" applyFont="1" applyFill="1" applyBorder="1" applyAlignment="1">
      <alignment vertical="top" wrapText="1" readingOrder="1"/>
    </xf>
    <xf numFmtId="0" fontId="39" fillId="5" borderId="2" xfId="0" applyNumberFormat="1" applyFont="1" applyFill="1" applyBorder="1" applyAlignment="1">
      <alignment vertical="top" wrapText="1" readingOrder="1"/>
    </xf>
    <xf numFmtId="166" fontId="39" fillId="5" borderId="2" xfId="0" applyNumberFormat="1" applyFont="1" applyFill="1" applyBorder="1" applyAlignment="1">
      <alignment vertical="top" wrapText="1" readingOrder="1"/>
    </xf>
    <xf numFmtId="0" fontId="37" fillId="2" borderId="7" xfId="0" applyNumberFormat="1" applyFont="1" applyFill="1" applyBorder="1" applyAlignment="1">
      <alignment vertical="top" wrapText="1" readingOrder="1"/>
    </xf>
    <xf numFmtId="0" fontId="37" fillId="2" borderId="7" xfId="0" applyNumberFormat="1" applyFont="1" applyFill="1" applyBorder="1" applyAlignment="1">
      <alignment horizontal="center" wrapText="1" readingOrder="1"/>
    </xf>
    <xf numFmtId="0" fontId="37" fillId="2" borderId="5" xfId="0" applyNumberFormat="1" applyFont="1" applyFill="1" applyBorder="1" applyAlignment="1">
      <alignment vertical="top" wrapText="1" readingOrder="1"/>
    </xf>
    <xf numFmtId="0" fontId="37" fillId="2" borderId="5" xfId="0" applyNumberFormat="1" applyFont="1" applyFill="1" applyBorder="1" applyAlignment="1">
      <alignment horizontal="center" wrapText="1" readingOrder="1"/>
    </xf>
    <xf numFmtId="167" fontId="38" fillId="6" borderId="2" xfId="0" applyNumberFormat="1" applyFont="1" applyFill="1" applyBorder="1" applyAlignment="1">
      <alignment vertical="top" wrapText="1" readingOrder="1"/>
    </xf>
    <xf numFmtId="169" fontId="38" fillId="6" borderId="2" xfId="0" applyNumberFormat="1" applyFont="1" applyFill="1" applyBorder="1" applyAlignment="1">
      <alignment vertical="top" wrapText="1" readingOrder="1"/>
    </xf>
    <xf numFmtId="0" fontId="40" fillId="7" borderId="2" xfId="0" applyNumberFormat="1" applyFont="1" applyFill="1" applyBorder="1" applyAlignment="1">
      <alignment vertical="top" wrapText="1" readingOrder="1"/>
    </xf>
    <xf numFmtId="166" fontId="40" fillId="7" borderId="2" xfId="0" applyNumberFormat="1" applyFont="1" applyFill="1" applyBorder="1" applyAlignment="1">
      <alignment vertical="top" wrapText="1" readingOrder="1"/>
    </xf>
    <xf numFmtId="167" fontId="40" fillId="7" borderId="2" xfId="0" applyNumberFormat="1" applyFont="1" applyFill="1" applyBorder="1" applyAlignment="1">
      <alignment vertical="top" wrapText="1" readingOrder="1"/>
    </xf>
    <xf numFmtId="169" fontId="40" fillId="7" borderId="2" xfId="0" applyNumberFormat="1" applyFont="1" applyFill="1" applyBorder="1" applyAlignment="1">
      <alignment vertical="top" wrapText="1" readingOrder="1"/>
    </xf>
    <xf numFmtId="0" fontId="40" fillId="0" borderId="2" xfId="0" applyNumberFormat="1" applyFont="1" applyFill="1" applyBorder="1" applyAlignment="1">
      <alignment vertical="top" wrapText="1" readingOrder="1"/>
    </xf>
    <xf numFmtId="166" fontId="40" fillId="0" borderId="2" xfId="0" applyNumberFormat="1" applyFont="1" applyFill="1" applyBorder="1" applyAlignment="1">
      <alignment vertical="top" wrapText="1" readingOrder="1"/>
    </xf>
    <xf numFmtId="167" fontId="40" fillId="0" borderId="2" xfId="0" applyNumberFormat="1" applyFont="1" applyFill="1" applyBorder="1" applyAlignment="1">
      <alignment vertical="top" wrapText="1" readingOrder="1"/>
    </xf>
    <xf numFmtId="169" fontId="40" fillId="0" borderId="2" xfId="0" applyNumberFormat="1" applyFont="1" applyFill="1" applyBorder="1" applyAlignment="1">
      <alignment vertical="top" wrapText="1" readingOrder="1"/>
    </xf>
    <xf numFmtId="0" fontId="41" fillId="5" borderId="2" xfId="0" applyNumberFormat="1" applyFont="1" applyFill="1" applyBorder="1" applyAlignment="1">
      <alignment vertical="top" wrapText="1" readingOrder="1"/>
    </xf>
    <xf numFmtId="166" fontId="41" fillId="5" borderId="2" xfId="0" applyNumberFormat="1" applyFont="1" applyFill="1" applyBorder="1" applyAlignment="1">
      <alignment vertical="top" wrapText="1" readingOrder="1"/>
    </xf>
    <xf numFmtId="167" fontId="41" fillId="5" borderId="2" xfId="0" applyNumberFormat="1" applyFont="1" applyFill="1" applyBorder="1" applyAlignment="1">
      <alignment vertical="top" wrapText="1" readingOrder="1"/>
    </xf>
    <xf numFmtId="169" fontId="41" fillId="5" borderId="2" xfId="0" applyNumberFormat="1" applyFont="1" applyFill="1" applyBorder="1" applyAlignment="1">
      <alignment vertical="top" wrapText="1" readingOrder="1"/>
    </xf>
    <xf numFmtId="0" fontId="37" fillId="2" borderId="8" xfId="0" applyNumberFormat="1" applyFont="1" applyFill="1" applyBorder="1" applyAlignment="1">
      <alignment vertical="top" wrapText="1" readingOrder="1"/>
    </xf>
    <xf numFmtId="0" fontId="37" fillId="2" borderId="8" xfId="0" applyNumberFormat="1" applyFont="1" applyFill="1" applyBorder="1" applyAlignment="1">
      <alignment horizontal="center" wrapText="1" readingOrder="1"/>
    </xf>
    <xf numFmtId="0" fontId="17" fillId="0" borderId="11" xfId="1" applyFont="1" applyBorder="1" applyAlignment="1" applyProtection="1">
      <alignment horizontal="left" vertical="top" wrapText="1" readingOrder="1"/>
      <protection locked="0"/>
    </xf>
    <xf numFmtId="0" fontId="11" fillId="0" borderId="0" xfId="1"/>
    <xf numFmtId="0" fontId="17" fillId="0" borderId="20" xfId="1" applyFont="1" applyBorder="1" applyAlignment="1" applyProtection="1">
      <alignment horizontal="left" vertical="top" wrapText="1" readingOrder="1"/>
      <protection locked="0"/>
    </xf>
    <xf numFmtId="0" fontId="20" fillId="0" borderId="22" xfId="1" applyFont="1" applyFill="1" applyBorder="1" applyAlignment="1" applyProtection="1">
      <alignment horizontal="right" vertical="top" wrapText="1" readingOrder="1"/>
      <protection locked="0"/>
    </xf>
    <xf numFmtId="168" fontId="22" fillId="3" borderId="2" xfId="0" applyNumberFormat="1" applyFont="1" applyFill="1" applyBorder="1" applyAlignment="1">
      <alignment horizontal="right" vertical="top" wrapText="1" readingOrder="1"/>
    </xf>
    <xf numFmtId="167" fontId="22" fillId="3" borderId="2" xfId="0" applyNumberFormat="1" applyFont="1" applyFill="1" applyBorder="1" applyAlignment="1">
      <alignment horizontal="right" vertical="top" wrapText="1" readingOrder="1"/>
    </xf>
    <xf numFmtId="168" fontId="23" fillId="5" borderId="2" xfId="0" applyNumberFormat="1" applyFont="1" applyFill="1" applyBorder="1" applyAlignment="1">
      <alignment horizontal="right" vertical="top" wrapText="1" readingOrder="1"/>
    </xf>
    <xf numFmtId="167" fontId="23" fillId="5" borderId="2" xfId="0" applyNumberFormat="1" applyFont="1" applyFill="1" applyBorder="1" applyAlignment="1">
      <alignment horizontal="right" vertical="top" wrapText="1" readingOrder="1"/>
    </xf>
    <xf numFmtId="5" fontId="22" fillId="3" borderId="2" xfId="0" applyNumberFormat="1" applyFont="1" applyFill="1" applyBorder="1" applyAlignment="1">
      <alignment horizontal="right" vertical="top" wrapText="1" readingOrder="1"/>
    </xf>
    <xf numFmtId="0" fontId="34" fillId="0" borderId="0" xfId="0" applyFont="1" applyFill="1" applyBorder="1"/>
    <xf numFmtId="0" fontId="37" fillId="2" borderId="2" xfId="0" applyNumberFormat="1" applyFont="1" applyFill="1" applyBorder="1" applyAlignment="1">
      <alignment horizontal="center" wrapText="1" readingOrder="1"/>
    </xf>
    <xf numFmtId="166" fontId="15" fillId="0" borderId="21" xfId="1" applyNumberFormat="1" applyFont="1" applyBorder="1" applyAlignment="1" applyProtection="1">
      <alignment horizontal="right" vertical="top" wrapText="1" readingOrder="1"/>
      <protection locked="0"/>
    </xf>
    <xf numFmtId="0" fontId="4" fillId="0" borderId="0" xfId="0" applyFont="1" applyFill="1" applyBorder="1"/>
    <xf numFmtId="0" fontId="11" fillId="0" borderId="0" xfId="1"/>
    <xf numFmtId="166" fontId="42" fillId="3" borderId="2" xfId="0" applyNumberFormat="1" applyFont="1" applyFill="1" applyBorder="1" applyAlignment="1">
      <alignment horizontal="right" vertical="top" wrapText="1" readingOrder="1"/>
    </xf>
    <xf numFmtId="168" fontId="42" fillId="3" borderId="2" xfId="0" applyNumberFormat="1" applyFont="1" applyFill="1" applyBorder="1" applyAlignment="1">
      <alignment horizontal="right" vertical="top" wrapText="1" readingOrder="1"/>
    </xf>
    <xf numFmtId="167" fontId="42" fillId="3" borderId="2" xfId="0" applyNumberFormat="1" applyFont="1" applyFill="1" applyBorder="1" applyAlignment="1">
      <alignment horizontal="right" vertical="top" wrapText="1" readingOrder="1"/>
    </xf>
    <xf numFmtId="166" fontId="43" fillId="5" borderId="2" xfId="0" applyNumberFormat="1" applyFont="1" applyFill="1" applyBorder="1" applyAlignment="1">
      <alignment horizontal="right" vertical="top" wrapText="1" readingOrder="1"/>
    </xf>
    <xf numFmtId="168" fontId="43" fillId="5" borderId="2" xfId="0" applyNumberFormat="1" applyFont="1" applyFill="1" applyBorder="1" applyAlignment="1">
      <alignment horizontal="right" vertical="top" wrapText="1" readingOrder="1"/>
    </xf>
    <xf numFmtId="167" fontId="43" fillId="5" borderId="2" xfId="0" applyNumberFormat="1" applyFont="1" applyFill="1" applyBorder="1" applyAlignment="1">
      <alignment horizontal="right" vertical="top" wrapText="1" readingOrder="1"/>
    </xf>
    <xf numFmtId="167" fontId="43" fillId="5" borderId="2" xfId="0" applyNumberFormat="1" applyFont="1" applyFill="1" applyBorder="1" applyAlignment="1">
      <alignment vertical="top" wrapText="1" readingOrder="1"/>
    </xf>
    <xf numFmtId="167" fontId="42" fillId="3" borderId="2" xfId="0" applyNumberFormat="1" applyFont="1" applyFill="1" applyBorder="1" applyAlignment="1">
      <alignment vertical="top" wrapText="1" readingOrder="1"/>
    </xf>
    <xf numFmtId="0" fontId="37" fillId="2" borderId="24" xfId="0" applyNumberFormat="1" applyFont="1" applyFill="1" applyBorder="1" applyAlignment="1">
      <alignment horizontal="center" wrapText="1" readingOrder="1"/>
    </xf>
    <xf numFmtId="166" fontId="38" fillId="6" borderId="24" xfId="0" applyNumberFormat="1" applyFont="1" applyFill="1" applyBorder="1" applyAlignment="1">
      <alignment vertical="top" wrapText="1" readingOrder="1"/>
    </xf>
    <xf numFmtId="166" fontId="40" fillId="7" borderId="24" xfId="0" applyNumberFormat="1" applyFont="1" applyFill="1" applyBorder="1" applyAlignment="1">
      <alignment vertical="top" wrapText="1" readingOrder="1"/>
    </xf>
    <xf numFmtId="166" fontId="40" fillId="0" borderId="24" xfId="0" applyNumberFormat="1" applyFont="1" applyFill="1" applyBorder="1" applyAlignment="1">
      <alignment vertical="top" wrapText="1" readingOrder="1"/>
    </xf>
    <xf numFmtId="166" fontId="41" fillId="5" borderId="24" xfId="0" applyNumberFormat="1" applyFont="1" applyFill="1" applyBorder="1" applyAlignment="1">
      <alignment vertical="top" wrapText="1" readingOrder="1"/>
    </xf>
    <xf numFmtId="169" fontId="38" fillId="6" borderId="24" xfId="0" applyNumberFormat="1" applyFont="1" applyFill="1" applyBorder="1" applyAlignment="1">
      <alignment vertical="top" wrapText="1" readingOrder="1"/>
    </xf>
    <xf numFmtId="169" fontId="40" fillId="7" borderId="24" xfId="0" applyNumberFormat="1" applyFont="1" applyFill="1" applyBorder="1" applyAlignment="1">
      <alignment vertical="top" wrapText="1" readingOrder="1"/>
    </xf>
    <xf numFmtId="169" fontId="40" fillId="0" borderId="24" xfId="0" applyNumberFormat="1" applyFont="1" applyFill="1" applyBorder="1" applyAlignment="1">
      <alignment vertical="top" wrapText="1" readingOrder="1"/>
    </xf>
    <xf numFmtId="169" fontId="41" fillId="5" borderId="24" xfId="0" applyNumberFormat="1" applyFont="1" applyFill="1" applyBorder="1" applyAlignment="1">
      <alignment vertical="top" wrapText="1" readingOrder="1"/>
    </xf>
    <xf numFmtId="167" fontId="38" fillId="6" borderId="24" xfId="0" applyNumberFormat="1" applyFont="1" applyFill="1" applyBorder="1" applyAlignment="1">
      <alignment vertical="top" wrapText="1" readingOrder="1"/>
    </xf>
    <xf numFmtId="167" fontId="40" fillId="7" borderId="24" xfId="0" applyNumberFormat="1" applyFont="1" applyFill="1" applyBorder="1" applyAlignment="1">
      <alignment vertical="top" wrapText="1" readingOrder="1"/>
    </xf>
    <xf numFmtId="167" fontId="40" fillId="0" borderId="24" xfId="0" applyNumberFormat="1" applyFont="1" applyFill="1" applyBorder="1" applyAlignment="1">
      <alignment vertical="top" wrapText="1" readingOrder="1"/>
    </xf>
    <xf numFmtId="167" fontId="41" fillId="5" borderId="24" xfId="0" applyNumberFormat="1" applyFont="1" applyFill="1" applyBorder="1" applyAlignment="1">
      <alignment vertical="top" wrapText="1" readingOrder="1"/>
    </xf>
    <xf numFmtId="169" fontId="44" fillId="6" borderId="2" xfId="0" applyNumberFormat="1" applyFont="1" applyFill="1" applyBorder="1" applyAlignment="1">
      <alignment vertical="top" wrapText="1" readingOrder="1"/>
    </xf>
    <xf numFmtId="167" fontId="44" fillId="6" borderId="2" xfId="0" applyNumberFormat="1" applyFont="1" applyFill="1" applyBorder="1" applyAlignment="1">
      <alignment vertical="top" wrapText="1" readingOrder="1"/>
    </xf>
    <xf numFmtId="166" fontId="24" fillId="0" borderId="0" xfId="0" applyNumberFormat="1" applyFont="1" applyFill="1" applyBorder="1"/>
    <xf numFmtId="166" fontId="18" fillId="0" borderId="25" xfId="1" applyNumberFormat="1" applyFont="1" applyBorder="1" applyAlignment="1" applyProtection="1">
      <alignment horizontal="right" vertical="center" wrapText="1" readingOrder="1"/>
      <protection locked="0"/>
    </xf>
    <xf numFmtId="166" fontId="45" fillId="0" borderId="25" xfId="1" applyNumberFormat="1" applyFont="1" applyBorder="1" applyAlignment="1">
      <alignment vertical="center"/>
    </xf>
    <xf numFmtId="167" fontId="45" fillId="0" borderId="25" xfId="1" applyNumberFormat="1" applyFont="1" applyBorder="1" applyAlignment="1">
      <alignment vertical="center"/>
    </xf>
    <xf numFmtId="171" fontId="18" fillId="0" borderId="22" xfId="5" applyNumberFormat="1" applyFont="1" applyBorder="1" applyAlignment="1" applyProtection="1">
      <alignment horizontal="right" vertical="center" wrapText="1" readingOrder="1"/>
      <protection locked="0"/>
    </xf>
    <xf numFmtId="5" fontId="45" fillId="0" borderId="25" xfId="1" applyNumberFormat="1" applyFont="1" applyBorder="1" applyAlignment="1">
      <alignment vertical="center"/>
    </xf>
    <xf numFmtId="166" fontId="18" fillId="0" borderId="21" xfId="1" applyNumberFormat="1" applyFont="1" applyBorder="1" applyAlignment="1" applyProtection="1">
      <alignment horizontal="right" vertical="center" wrapText="1" readingOrder="1"/>
      <protection locked="0"/>
    </xf>
    <xf numFmtId="167" fontId="18" fillId="0" borderId="21" xfId="1" applyNumberFormat="1" applyFont="1" applyBorder="1" applyAlignment="1" applyProtection="1">
      <alignment horizontal="right" vertical="center" wrapText="1" readingOrder="1"/>
      <protection locked="0"/>
    </xf>
    <xf numFmtId="171" fontId="18" fillId="0" borderId="22" xfId="1" applyNumberFormat="1" applyFont="1" applyBorder="1" applyAlignment="1" applyProtection="1">
      <alignment vertical="center" wrapText="1" readingOrder="1"/>
      <protection locked="0"/>
    </xf>
    <xf numFmtId="0" fontId="3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/>
    </xf>
    <xf numFmtId="0" fontId="7" fillId="2" borderId="2" xfId="0" applyNumberFormat="1" applyFont="1" applyFill="1" applyBorder="1" applyAlignment="1">
      <alignment horizontal="center" wrapText="1" readingOrder="1"/>
    </xf>
    <xf numFmtId="0" fontId="4" fillId="2" borderId="6" xfId="0" applyNumberFormat="1" applyFont="1" applyFill="1" applyBorder="1" applyAlignment="1">
      <alignment vertical="top" wrapText="1"/>
    </xf>
    <xf numFmtId="0" fontId="4" fillId="2" borderId="5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 wrapText="1" readingOrder="1"/>
    </xf>
    <xf numFmtId="0" fontId="4" fillId="0" borderId="0" xfId="0" applyFont="1" applyFill="1" applyBorder="1"/>
    <xf numFmtId="0" fontId="6" fillId="0" borderId="0" xfId="0" applyNumberFormat="1" applyFont="1" applyFill="1" applyBorder="1" applyAlignment="1">
      <alignment vertical="top" wrapText="1" readingOrder="1"/>
    </xf>
    <xf numFmtId="0" fontId="7" fillId="2" borderId="2" xfId="0" applyNumberFormat="1" applyFont="1" applyFill="1" applyBorder="1" applyAlignment="1">
      <alignment horizontal="center" vertical="top" wrapText="1" readingOrder="1"/>
    </xf>
    <xf numFmtId="0" fontId="4" fillId="0" borderId="3" xfId="0" applyNumberFormat="1" applyFont="1" applyFill="1" applyBorder="1" applyAlignment="1">
      <alignment vertical="top" wrapText="1"/>
    </xf>
    <xf numFmtId="0" fontId="4" fillId="0" borderId="4" xfId="0" applyNumberFormat="1" applyFont="1" applyFill="1" applyBorder="1" applyAlignment="1">
      <alignment vertical="top" wrapText="1"/>
    </xf>
    <xf numFmtId="0" fontId="14" fillId="8" borderId="10" xfId="1" applyFont="1" applyFill="1" applyBorder="1" applyAlignment="1" applyProtection="1">
      <alignment horizontal="center" wrapText="1" readingOrder="1"/>
      <protection locked="0"/>
    </xf>
    <xf numFmtId="0" fontId="14" fillId="8" borderId="16" xfId="1" applyFont="1" applyFill="1" applyBorder="1" applyAlignment="1" applyProtection="1">
      <alignment horizontal="center" wrapText="1" readingOrder="1"/>
      <protection locked="0"/>
    </xf>
    <xf numFmtId="0" fontId="14" fillId="8" borderId="14" xfId="1" applyFont="1" applyFill="1" applyBorder="1" applyAlignment="1" applyProtection="1">
      <alignment horizontal="center" wrapText="1" readingOrder="1"/>
      <protection locked="0"/>
    </xf>
    <xf numFmtId="0" fontId="14" fillId="8" borderId="18" xfId="1" applyFont="1" applyFill="1" applyBorder="1" applyAlignment="1" applyProtection="1">
      <alignment horizontal="center" wrapText="1" readingOrder="1"/>
      <protection locked="0"/>
    </xf>
    <xf numFmtId="0" fontId="12" fillId="0" borderId="0" xfId="1" applyFont="1" applyAlignment="1" applyProtection="1">
      <alignment vertical="top" wrapText="1" readingOrder="1"/>
      <protection locked="0"/>
    </xf>
    <xf numFmtId="0" fontId="11" fillId="0" borderId="0" xfId="1"/>
    <xf numFmtId="0" fontId="13" fillId="0" borderId="0" xfId="1" applyFont="1" applyAlignment="1" applyProtection="1">
      <alignment vertical="top" wrapText="1" readingOrder="1"/>
      <protection locked="0"/>
    </xf>
    <xf numFmtId="0" fontId="14" fillId="8" borderId="11" xfId="1" applyFont="1" applyFill="1" applyBorder="1" applyAlignment="1" applyProtection="1">
      <alignment horizontal="center" vertical="top" wrapText="1" readingOrder="1"/>
      <protection locked="0"/>
    </xf>
    <xf numFmtId="0" fontId="14" fillId="8" borderId="12" xfId="1" applyFont="1" applyFill="1" applyBorder="1" applyAlignment="1" applyProtection="1">
      <alignment horizontal="center" vertical="top" wrapText="1" readingOrder="1"/>
      <protection locked="0"/>
    </xf>
    <xf numFmtId="0" fontId="14" fillId="8" borderId="13" xfId="1" applyFont="1" applyFill="1" applyBorder="1" applyAlignment="1" applyProtection="1">
      <alignment horizontal="center" vertical="top" wrapText="1" readingOrder="1"/>
      <protection locked="0"/>
    </xf>
    <xf numFmtId="0" fontId="21" fillId="0" borderId="0" xfId="0" applyFont="1" applyFill="1"/>
    <xf numFmtId="0" fontId="25" fillId="0" borderId="0" xfId="0" applyNumberFormat="1" applyFont="1" applyFill="1" applyBorder="1" applyAlignment="1">
      <alignment vertical="top" wrapText="1" readingOrder="1"/>
    </xf>
    <xf numFmtId="0" fontId="24" fillId="0" borderId="0" xfId="0" applyFont="1" applyFill="1" applyBorder="1"/>
    <xf numFmtId="0" fontId="26" fillId="0" borderId="0" xfId="0" applyNumberFormat="1" applyFont="1" applyFill="1" applyBorder="1" applyAlignment="1">
      <alignment vertical="top" wrapText="1" readingOrder="1"/>
    </xf>
    <xf numFmtId="0" fontId="27" fillId="2" borderId="2" xfId="0" applyNumberFormat="1" applyFont="1" applyFill="1" applyBorder="1" applyAlignment="1">
      <alignment horizontal="center" wrapText="1" readingOrder="1"/>
    </xf>
    <xf numFmtId="0" fontId="24" fillId="2" borderId="5" xfId="0" applyNumberFormat="1" applyFont="1" applyFill="1" applyBorder="1" applyAlignment="1">
      <alignment vertical="top" wrapText="1"/>
    </xf>
    <xf numFmtId="0" fontId="27" fillId="2" borderId="2" xfId="0" applyNumberFormat="1" applyFont="1" applyFill="1" applyBorder="1" applyAlignment="1">
      <alignment horizontal="center" vertical="top" wrapText="1" readingOrder="1"/>
    </xf>
    <xf numFmtId="0" fontId="24" fillId="0" borderId="3" xfId="0" applyNumberFormat="1" applyFont="1" applyFill="1" applyBorder="1" applyAlignment="1">
      <alignment vertical="top" wrapText="1"/>
    </xf>
    <xf numFmtId="0" fontId="24" fillId="0" borderId="4" xfId="0" applyNumberFormat="1" applyFont="1" applyFill="1" applyBorder="1" applyAlignment="1">
      <alignment vertical="top" wrapText="1"/>
    </xf>
    <xf numFmtId="0" fontId="35" fillId="0" borderId="0" xfId="0" applyNumberFormat="1" applyFont="1" applyFill="1" applyBorder="1" applyAlignment="1">
      <alignment vertical="top" wrapText="1" readingOrder="1"/>
    </xf>
    <xf numFmtId="0" fontId="34" fillId="0" borderId="0" xfId="0" applyFont="1" applyFill="1" applyBorder="1"/>
    <xf numFmtId="0" fontId="36" fillId="0" borderId="0" xfId="0" applyNumberFormat="1" applyFont="1" applyFill="1" applyBorder="1" applyAlignment="1">
      <alignment vertical="top" wrapText="1" readingOrder="1"/>
    </xf>
    <xf numFmtId="0" fontId="37" fillId="2" borderId="24" xfId="0" applyNumberFormat="1" applyFont="1" applyFill="1" applyBorder="1" applyAlignment="1">
      <alignment horizontal="center" wrapText="1" readingOrder="1"/>
    </xf>
    <xf numFmtId="0" fontId="37" fillId="2" borderId="3" xfId="0" applyNumberFormat="1" applyFont="1" applyFill="1" applyBorder="1" applyAlignment="1">
      <alignment horizontal="center" wrapText="1" readingOrder="1"/>
    </xf>
    <xf numFmtId="0" fontId="37" fillId="2" borderId="4" xfId="0" applyNumberFormat="1" applyFont="1" applyFill="1" applyBorder="1" applyAlignment="1">
      <alignment horizontal="center" wrapText="1" readingOrder="1"/>
    </xf>
    <xf numFmtId="0" fontId="37" fillId="2" borderId="2" xfId="0" applyNumberFormat="1" applyFont="1" applyFill="1" applyBorder="1" applyAlignment="1">
      <alignment horizontal="center" wrapText="1" readingOrder="1"/>
    </xf>
    <xf numFmtId="0" fontId="34" fillId="0" borderId="3" xfId="0" applyNumberFormat="1" applyFont="1" applyFill="1" applyBorder="1" applyAlignment="1">
      <alignment vertical="top" wrapText="1"/>
    </xf>
    <xf numFmtId="0" fontId="34" fillId="0" borderId="4" xfId="0" applyNumberFormat="1" applyFont="1" applyFill="1" applyBorder="1" applyAlignment="1">
      <alignment vertical="top" wrapText="1"/>
    </xf>
  </cellXfs>
  <cellStyles count="6">
    <cellStyle name="Comma" xfId="3" builtinId="3"/>
    <cellStyle name="Currency" xfId="4" builtinId="4"/>
    <cellStyle name="Normal" xfId="0" builtinId="0"/>
    <cellStyle name="Normal 2 2" xfId="1" xr:uid="{00000000-0005-0000-0000-000001000000}"/>
    <cellStyle name="Percent 2" xfId="2" xr:uid="{00000000-0005-0000-0000-000002000000}"/>
    <cellStyle name="Percent 2 2 2" xfId="5" xr:uid="{5621FAA0-9036-406E-8440-F19F06A8F77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0F4B7D"/>
      <rgbColor rgb="00FAA634"/>
      <rgbColor rgb="00D3D3D3"/>
      <rgbColor rgb="00FFFFFF"/>
      <rgbColor rgb="00DCDCDC"/>
      <rgbColor rgb="0090EE90"/>
      <rgbColor rgb="00FFA500"/>
      <rgbColor rgb="00ADD8E6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1&amp;AutoProcessRunId=1415&amp;DatabaseServer=RQIRPTDBS902&amp;DatabaseName=Coventry_Report&amp;rs%3AParameterLanguage=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1&amp;AutoProcessRunId=1415&amp;DatabaseServer=RQIRPTDBS902&amp;DatabaseName=Coventry_Report&amp;rs%3AParameterLanguage=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1&amp;AutoProcessRunId=1367&amp;DatabaseServer=RQIRPTDBS902&amp;DatabaseName=Coventry_Report&amp;rs%3AParameterLanguage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1&amp;AutoProcessRunId=787&amp;rs%3AParameterLanguage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1&amp;AutoProcessRunId=1320&amp;DatabaseServer=RQIRPTDBS902&amp;DatabaseName=Coventry_Report&amp;rs%3AParameterLanguage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1&amp;AutoProcessRunId=1415&amp;DatabaseServer=RQIRPTDBS902&amp;DatabaseName=Coventry_Report&amp;rs%3AParameterLanguage=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1&amp;AutoProcessRunId=1415&amp;DatabaseServer=RQIRPTDBS902&amp;DatabaseName=Coventry_Report&amp;rs%3AParameterLanguage=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hrpprd-wh01/ReportServer?%2FRevenue%2FRetrospectiveValuation_Detail&amp;ClientId=11&amp;AutoProcessRunId=1415&amp;DatabaseServer=RQIRPTDBS902&amp;DatabaseName=Coventry_Report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32"/>
  <sheetViews>
    <sheetView showGridLines="0" workbookViewId="0">
      <selection sqref="A1:AG1"/>
    </sheetView>
  </sheetViews>
  <sheetFormatPr defaultRowHeight="15" outlineLevelRow="1"/>
  <cols>
    <col min="1" max="16383" width="3.85546875" customWidth="1"/>
  </cols>
  <sheetData>
    <row r="1" spans="1:33" ht="12" customHeight="1">
      <c r="A1" s="194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</row>
    <row r="2" spans="1:33" ht="12" customHeight="1" outlineLevel="1">
      <c r="B2" s="192" t="s">
        <v>1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</row>
    <row r="3" spans="1:33" ht="12" customHeight="1" outlineLevel="1">
      <c r="B3" s="192" t="s">
        <v>2</v>
      </c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</row>
    <row r="4" spans="1:33" ht="12" customHeight="1" outlineLevel="1">
      <c r="B4" s="192" t="s">
        <v>3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</row>
    <row r="5" spans="1:33" ht="12" customHeight="1" outlineLevel="1">
      <c r="B5" s="192" t="s">
        <v>4</v>
      </c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</row>
    <row r="6" spans="1:33" ht="12" customHeight="1" outlineLevel="1">
      <c r="B6" s="192" t="s">
        <v>5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</row>
    <row r="7" spans="1:33" ht="12" customHeight="1" outlineLevel="1">
      <c r="B7" s="192" t="s">
        <v>6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</row>
    <row r="8" spans="1:33" ht="12" customHeight="1" outlineLevel="1">
      <c r="B8" s="192" t="s">
        <v>7</v>
      </c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</row>
    <row r="9" spans="1:33" ht="0" hidden="1" customHeight="1"/>
    <row r="10" spans="1:33" ht="0" hidden="1" customHeight="1"/>
    <row r="11" spans="1:33" ht="0" hidden="1" customHeight="1"/>
    <row r="12" spans="1:33" ht="0" hidden="1" customHeight="1"/>
    <row r="13" spans="1:33" ht="0" hidden="1" customHeight="1"/>
    <row r="14" spans="1:33" ht="0" hidden="1" customHeight="1"/>
    <row r="15" spans="1:33" ht="0" hidden="1" customHeight="1"/>
    <row r="16" spans="1:33" ht="0" hidden="1" customHeight="1"/>
    <row r="17" ht="0" hidden="1" customHeight="1"/>
    <row r="18" ht="0" hidden="1" customHeight="1"/>
    <row r="19" ht="0" hidden="1" customHeight="1"/>
    <row r="20" ht="0" hidden="1" customHeight="1"/>
    <row r="21" ht="0" hidden="1" customHeight="1"/>
    <row r="22" ht="0" hidden="1" customHeight="1"/>
    <row r="23" ht="0" hidden="1" customHeight="1"/>
    <row r="24" ht="0" hidden="1" customHeight="1"/>
    <row r="25" ht="0" hidden="1" customHeight="1"/>
    <row r="26" ht="0" hidden="1" customHeight="1"/>
    <row r="27" ht="0" hidden="1" customHeight="1"/>
    <row r="28" ht="0" hidden="1" customHeight="1"/>
    <row r="29" ht="0" hidden="1" customHeight="1"/>
    <row r="30" ht="0" hidden="1" customHeight="1"/>
    <row r="31" ht="0" hidden="1" customHeight="1"/>
    <row r="32" ht="0" hidden="1" customHeight="1"/>
  </sheetData>
  <mergeCells count="8">
    <mergeCell ref="B6:AG6"/>
    <mergeCell ref="B7:AG7"/>
    <mergeCell ref="B8:AG8"/>
    <mergeCell ref="A1:AG1"/>
    <mergeCell ref="B2:AG2"/>
    <mergeCell ref="B3:AG3"/>
    <mergeCell ref="B4:AG4"/>
    <mergeCell ref="B5:AG5"/>
  </mergeCells>
  <hyperlinks>
    <hyperlink ref="B2" location="'Summary Year To Date'!B7" display="Summary Year To Date" xr:uid="{00000000-0004-0000-0000-000000000000}"/>
    <hyperlink ref="B3" location="'Summary Year Over Year'!B7" display="Summary Year Over Year" xr:uid="{00000000-0004-0000-0000-000001000000}"/>
    <hyperlink ref="B4" location="'Current Week Totals By Rec Char'!B7" display="Current Week Totals By Rec Chart" xr:uid="{00000000-0004-0000-0000-000002000000}"/>
    <hyperlink ref="B5" location="'Chart Retrieval And Coding. . .'!B7" display="Chart Retrieval And Coding - By Subproject" xr:uid="{00000000-0004-0000-0000-000003000000}"/>
    <hyperlink ref="B6" location="'Retrospective Valuation De. . .'!B7" display="Retrospective Valuation Detail - By Subproject" xr:uid="{00000000-0004-0000-0000-000004000000}"/>
    <hyperlink ref="B7" location="'Blended Payment Detail - B. . .'!B7" display="Blended Payment Detail - By Subproject" xr:uid="{00000000-0004-0000-0000-000005000000}"/>
    <hyperlink ref="B8" location="'Filtered Audit Summary'!C7" display="Filtered Audit Summary" xr:uid="{00000000-0004-0000-0000-000006000000}"/>
  </hyperlinks>
  <pageMargins left="0.7" right="0.7" top="0.75" bottom="0.75" header="0.3" footer="0.3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4416-8266-4350-BE08-4BCF0E668BF0}">
  <sheetPr>
    <outlinePr summaryBelow="0" summaryRight="0"/>
  </sheetPr>
  <dimension ref="A1:M168"/>
  <sheetViews>
    <sheetView showGridLines="0" workbookViewId="0">
      <pane ySplit="5" topLeftCell="A6" activePane="bottomLeft" state="frozen"/>
      <selection pane="bottomLeft" activeCell="E57" sqref="E57"/>
    </sheetView>
  </sheetViews>
  <sheetFormatPr defaultRowHeight="15" outlineLevelRow="2"/>
  <cols>
    <col min="1" max="1" width="6" style="155" customWidth="1"/>
    <col min="2" max="2" width="1.140625" style="155" customWidth="1"/>
    <col min="3" max="3" width="3" style="155" customWidth="1"/>
    <col min="4" max="4" width="63.140625" style="155" customWidth="1"/>
    <col min="5" max="5" width="13.42578125" style="155" customWidth="1"/>
    <col min="6" max="6" width="11.28515625" style="155" customWidth="1"/>
    <col min="7" max="8" width="13.7109375" style="155" customWidth="1"/>
    <col min="9" max="9" width="12.140625" style="155" customWidth="1"/>
    <col min="10" max="10" width="13.7109375" style="155" customWidth="1"/>
    <col min="11" max="11" width="13.85546875" style="155" customWidth="1"/>
    <col min="12" max="13" width="13.7109375" style="155" customWidth="1"/>
    <col min="14" max="16384" width="9.140625" style="155"/>
  </cols>
  <sheetData>
    <row r="1" spans="1:13" ht="7.15" customHeight="1"/>
    <row r="2" spans="1:13">
      <c r="C2" s="223" t="s">
        <v>8</v>
      </c>
      <c r="D2" s="224"/>
      <c r="E2" s="224"/>
      <c r="F2" s="224"/>
    </row>
    <row r="3" spans="1:13">
      <c r="C3" s="224"/>
      <c r="D3" s="224"/>
      <c r="E3" s="224"/>
      <c r="F3" s="224"/>
      <c r="L3" s="224"/>
      <c r="M3" s="224"/>
    </row>
    <row r="4" spans="1:13" ht="10.35" customHeight="1" thickBot="1"/>
    <row r="5" spans="1:13" ht="9.75" customHeight="1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6" spans="1:13" ht="3.75" customHeight="1"/>
    <row r="7" spans="1:13" ht="23.25" customHeight="1">
      <c r="B7" s="225" t="s">
        <v>6</v>
      </c>
      <c r="C7" s="224"/>
      <c r="D7" s="224"/>
      <c r="E7" s="224"/>
      <c r="F7" s="224"/>
      <c r="G7" s="224"/>
      <c r="H7" s="224"/>
      <c r="I7" s="224"/>
    </row>
    <row r="8" spans="1:13" ht="10.15" customHeight="1"/>
    <row r="9" spans="1:13">
      <c r="D9" s="144" t="s">
        <v>27</v>
      </c>
      <c r="E9" s="145" t="s">
        <v>27</v>
      </c>
      <c r="F9" s="229" t="s">
        <v>14</v>
      </c>
      <c r="G9" s="230"/>
      <c r="H9" s="230"/>
      <c r="I9" s="230"/>
      <c r="J9" s="229" t="s">
        <v>38</v>
      </c>
      <c r="K9" s="230"/>
      <c r="L9" s="230"/>
      <c r="M9" s="231"/>
    </row>
    <row r="10" spans="1:13" ht="45">
      <c r="D10" s="128" t="s">
        <v>27</v>
      </c>
      <c r="E10" s="129" t="s">
        <v>13</v>
      </c>
      <c r="F10" s="156" t="s">
        <v>35</v>
      </c>
      <c r="G10" s="156" t="s">
        <v>20</v>
      </c>
      <c r="H10" s="156" t="s">
        <v>23</v>
      </c>
      <c r="I10" s="156" t="s">
        <v>21</v>
      </c>
      <c r="J10" s="156" t="s">
        <v>35</v>
      </c>
      <c r="K10" s="156" t="s">
        <v>20</v>
      </c>
      <c r="L10" s="156" t="s">
        <v>23</v>
      </c>
      <c r="M10" s="156" t="s">
        <v>21</v>
      </c>
    </row>
    <row r="11" spans="1:13" collapsed="1">
      <c r="D11" s="120" t="s">
        <v>51</v>
      </c>
      <c r="E11" s="121">
        <v>61603</v>
      </c>
      <c r="F11" s="121">
        <v>3310</v>
      </c>
      <c r="G11" s="130">
        <v>7509870</v>
      </c>
      <c r="H11" s="130">
        <v>2268.8429003021147</v>
      </c>
      <c r="I11" s="181">
        <v>5.3731149457006966</v>
      </c>
      <c r="J11" s="121">
        <v>37</v>
      </c>
      <c r="K11" s="130">
        <v>72434.390700000004</v>
      </c>
      <c r="L11" s="130">
        <v>1957.6862000000001</v>
      </c>
      <c r="M11" s="131">
        <v>6.0519999999999997E-2</v>
      </c>
    </row>
    <row r="12" spans="1:13" hidden="1" outlineLevel="1">
      <c r="D12" s="132" t="s">
        <v>52</v>
      </c>
      <c r="E12" s="133">
        <v>1139</v>
      </c>
      <c r="F12" s="133">
        <v>144</v>
      </c>
      <c r="G12" s="134">
        <v>270468.09590000001</v>
      </c>
      <c r="H12" s="134">
        <v>1878.2507000000001</v>
      </c>
      <c r="I12" s="135">
        <v>12.642670000000001</v>
      </c>
      <c r="J12" s="133">
        <v>0</v>
      </c>
      <c r="K12" s="134">
        <v>0</v>
      </c>
      <c r="L12" s="134">
        <v>0</v>
      </c>
      <c r="M12" s="135">
        <v>0</v>
      </c>
    </row>
    <row r="13" spans="1:13" hidden="1" outlineLevel="1" collapsed="1">
      <c r="D13" s="132" t="s">
        <v>53</v>
      </c>
      <c r="E13" s="133">
        <v>519</v>
      </c>
      <c r="F13" s="133">
        <v>47</v>
      </c>
      <c r="G13" s="134">
        <v>101028.5619</v>
      </c>
      <c r="H13" s="134">
        <v>2149.5439000000001</v>
      </c>
      <c r="I13" s="135">
        <v>9.0558800000000002</v>
      </c>
      <c r="J13" s="133">
        <v>0</v>
      </c>
      <c r="K13" s="134">
        <v>0</v>
      </c>
      <c r="L13" s="134">
        <v>0</v>
      </c>
      <c r="M13" s="135">
        <v>0</v>
      </c>
    </row>
    <row r="14" spans="1:13" hidden="1" outlineLevel="2" collapsed="1">
      <c r="D14" s="136" t="s">
        <v>116</v>
      </c>
      <c r="E14" s="137">
        <v>1</v>
      </c>
      <c r="F14" s="137">
        <v>1</v>
      </c>
      <c r="G14" s="138">
        <v>1763.9688000000001</v>
      </c>
      <c r="H14" s="138">
        <v>1763.9688000000001</v>
      </c>
      <c r="I14" s="139">
        <v>100</v>
      </c>
      <c r="J14" s="137">
        <v>0</v>
      </c>
      <c r="K14" s="138">
        <v>0</v>
      </c>
      <c r="L14" s="138">
        <v>0</v>
      </c>
      <c r="M14" s="139">
        <v>0</v>
      </c>
    </row>
    <row r="15" spans="1:13" hidden="1" outlineLevel="1">
      <c r="D15" s="132" t="s">
        <v>54</v>
      </c>
      <c r="E15" s="133">
        <v>1314</v>
      </c>
      <c r="F15" s="133">
        <v>122</v>
      </c>
      <c r="G15" s="134">
        <v>218834.64290000001</v>
      </c>
      <c r="H15" s="134">
        <v>1793.7266</v>
      </c>
      <c r="I15" s="135">
        <v>9.2846299999999999</v>
      </c>
      <c r="J15" s="133">
        <v>0</v>
      </c>
      <c r="K15" s="134">
        <v>0</v>
      </c>
      <c r="L15" s="134">
        <v>0</v>
      </c>
      <c r="M15" s="135">
        <v>0</v>
      </c>
    </row>
    <row r="16" spans="1:13" hidden="1" outlineLevel="1">
      <c r="D16" s="132" t="s">
        <v>55</v>
      </c>
      <c r="E16" s="133">
        <v>14932</v>
      </c>
      <c r="F16" s="133">
        <v>1168</v>
      </c>
      <c r="G16" s="134">
        <v>2231526.0622</v>
      </c>
      <c r="H16" s="134">
        <v>1910.5531000000001</v>
      </c>
      <c r="I16" s="135">
        <v>7.8221299999999996</v>
      </c>
      <c r="J16" s="133">
        <v>6</v>
      </c>
      <c r="K16" s="134">
        <v>7865.7150000000001</v>
      </c>
      <c r="L16" s="134">
        <v>1310.9525000000001</v>
      </c>
      <c r="M16" s="135">
        <v>4.018E-2</v>
      </c>
    </row>
    <row r="17" spans="4:13" hidden="1" outlineLevel="1">
      <c r="D17" s="132" t="s">
        <v>56</v>
      </c>
      <c r="E17" s="133">
        <v>2342</v>
      </c>
      <c r="F17" s="133">
        <v>74</v>
      </c>
      <c r="G17" s="134">
        <v>197613.1194</v>
      </c>
      <c r="H17" s="134">
        <v>2670.4476</v>
      </c>
      <c r="I17" s="135">
        <v>3.1596899999999999</v>
      </c>
      <c r="J17" s="133">
        <v>0</v>
      </c>
      <c r="K17" s="134">
        <v>0</v>
      </c>
      <c r="L17" s="134">
        <v>0</v>
      </c>
      <c r="M17" s="135">
        <v>0</v>
      </c>
    </row>
    <row r="18" spans="4:13" hidden="1" outlineLevel="1">
      <c r="D18" s="132" t="s">
        <v>57</v>
      </c>
      <c r="E18" s="133">
        <v>295</v>
      </c>
      <c r="F18" s="133">
        <v>1</v>
      </c>
      <c r="G18" s="134">
        <v>1112.9258</v>
      </c>
      <c r="H18" s="134">
        <v>1112.9258</v>
      </c>
      <c r="I18" s="135">
        <v>0.33898</v>
      </c>
      <c r="J18" s="133">
        <v>25</v>
      </c>
      <c r="K18" s="134">
        <v>53363.655100000004</v>
      </c>
      <c r="L18" s="134">
        <v>2134.5462000000002</v>
      </c>
      <c r="M18" s="135">
        <v>8.4745799999999996</v>
      </c>
    </row>
    <row r="19" spans="4:13" hidden="1" outlineLevel="1">
      <c r="D19" s="132" t="s">
        <v>58</v>
      </c>
      <c r="E19" s="133">
        <v>165</v>
      </c>
      <c r="F19" s="133">
        <v>9</v>
      </c>
      <c r="G19" s="134">
        <v>18790.428500000002</v>
      </c>
      <c r="H19" s="134">
        <v>2087.8254000000002</v>
      </c>
      <c r="I19" s="135">
        <v>5.4545500000000002</v>
      </c>
      <c r="J19" s="133">
        <v>0</v>
      </c>
      <c r="K19" s="134">
        <v>0</v>
      </c>
      <c r="L19" s="134">
        <v>0</v>
      </c>
      <c r="M19" s="135">
        <v>0</v>
      </c>
    </row>
    <row r="20" spans="4:13" hidden="1" outlineLevel="1" collapsed="1">
      <c r="D20" s="132" t="s">
        <v>59</v>
      </c>
      <c r="E20" s="133">
        <v>32295</v>
      </c>
      <c r="F20" s="133">
        <v>1441</v>
      </c>
      <c r="G20" s="134">
        <v>3706707.4421999999</v>
      </c>
      <c r="H20" s="134">
        <v>2572.3161</v>
      </c>
      <c r="I20" s="135">
        <v>4.4619900000000001</v>
      </c>
      <c r="J20" s="133">
        <v>5</v>
      </c>
      <c r="K20" s="134">
        <v>9551.8471000000009</v>
      </c>
      <c r="L20" s="134">
        <v>1910.3694</v>
      </c>
      <c r="M20" s="135">
        <v>1.5480000000000001E-2</v>
      </c>
    </row>
    <row r="21" spans="4:13" hidden="1" outlineLevel="2" collapsed="1">
      <c r="D21" s="136" t="s">
        <v>116</v>
      </c>
      <c r="E21" s="137">
        <v>4</v>
      </c>
      <c r="F21" s="137">
        <v>0</v>
      </c>
      <c r="G21" s="138">
        <v>0</v>
      </c>
      <c r="H21" s="138">
        <v>0</v>
      </c>
      <c r="I21" s="139">
        <v>0</v>
      </c>
      <c r="J21" s="137">
        <v>0</v>
      </c>
      <c r="K21" s="138">
        <v>0</v>
      </c>
      <c r="L21" s="138">
        <v>0</v>
      </c>
      <c r="M21" s="139">
        <v>0</v>
      </c>
    </row>
    <row r="22" spans="4:13" hidden="1" outlineLevel="2" collapsed="1">
      <c r="D22" s="136" t="s">
        <v>115</v>
      </c>
      <c r="E22" s="137">
        <v>43</v>
      </c>
      <c r="F22" s="137">
        <v>5</v>
      </c>
      <c r="G22" s="138">
        <v>14417.0052</v>
      </c>
      <c r="H22" s="138">
        <v>2883.4009999999998</v>
      </c>
      <c r="I22" s="139">
        <v>11.62791</v>
      </c>
      <c r="J22" s="137">
        <v>0</v>
      </c>
      <c r="K22" s="138">
        <v>0</v>
      </c>
      <c r="L22" s="138">
        <v>0</v>
      </c>
      <c r="M22" s="139">
        <v>0</v>
      </c>
    </row>
    <row r="23" spans="4:13" hidden="1" outlineLevel="1" collapsed="1">
      <c r="D23" s="132" t="s">
        <v>60</v>
      </c>
      <c r="E23" s="133">
        <v>5785</v>
      </c>
      <c r="F23" s="133">
        <v>200</v>
      </c>
      <c r="G23" s="134">
        <v>521810.56310000003</v>
      </c>
      <c r="H23" s="134">
        <v>2609.0527999999999</v>
      </c>
      <c r="I23" s="135">
        <v>3.45722</v>
      </c>
      <c r="J23" s="133">
        <v>0</v>
      </c>
      <c r="K23" s="134">
        <v>0</v>
      </c>
      <c r="L23" s="134">
        <v>0</v>
      </c>
      <c r="M23" s="135">
        <v>0</v>
      </c>
    </row>
    <row r="24" spans="4:13" hidden="1" outlineLevel="2" collapsed="1">
      <c r="D24" s="136" t="s">
        <v>115</v>
      </c>
      <c r="E24" s="137">
        <v>10</v>
      </c>
      <c r="F24" s="137">
        <v>1</v>
      </c>
      <c r="G24" s="138">
        <v>1947.3108</v>
      </c>
      <c r="H24" s="138">
        <v>1947.3108</v>
      </c>
      <c r="I24" s="139">
        <v>10</v>
      </c>
      <c r="J24" s="137">
        <v>0</v>
      </c>
      <c r="K24" s="138">
        <v>0</v>
      </c>
      <c r="L24" s="138">
        <v>0</v>
      </c>
      <c r="M24" s="139">
        <v>0</v>
      </c>
    </row>
    <row r="25" spans="4:13" hidden="1" outlineLevel="1" collapsed="1">
      <c r="D25" s="132" t="s">
        <v>61</v>
      </c>
      <c r="E25" s="133">
        <v>8</v>
      </c>
      <c r="F25" s="133">
        <v>0</v>
      </c>
      <c r="G25" s="134">
        <v>0</v>
      </c>
      <c r="H25" s="134">
        <v>0</v>
      </c>
      <c r="I25" s="135">
        <v>0</v>
      </c>
      <c r="J25" s="133">
        <v>0</v>
      </c>
      <c r="K25" s="134">
        <v>0</v>
      </c>
      <c r="L25" s="134">
        <v>0</v>
      </c>
      <c r="M25" s="135">
        <v>0</v>
      </c>
    </row>
    <row r="26" spans="4:13" hidden="1" outlineLevel="1">
      <c r="D26" s="132" t="s">
        <v>62</v>
      </c>
      <c r="E26" s="133">
        <v>194</v>
      </c>
      <c r="F26" s="133">
        <v>8</v>
      </c>
      <c r="G26" s="134">
        <v>18199.574400000001</v>
      </c>
      <c r="H26" s="134">
        <v>2274.9468000000002</v>
      </c>
      <c r="I26" s="135">
        <v>4.12371</v>
      </c>
      <c r="J26" s="133">
        <v>0</v>
      </c>
      <c r="K26" s="134">
        <v>0</v>
      </c>
      <c r="L26" s="134">
        <v>0</v>
      </c>
      <c r="M26" s="135">
        <v>0</v>
      </c>
    </row>
    <row r="27" spans="4:13" hidden="1" outlineLevel="1">
      <c r="D27" s="132" t="s">
        <v>127</v>
      </c>
      <c r="E27" s="133">
        <v>24</v>
      </c>
      <c r="F27" s="133">
        <v>0</v>
      </c>
      <c r="G27" s="134">
        <v>0</v>
      </c>
      <c r="H27" s="134">
        <v>0</v>
      </c>
      <c r="I27" s="135">
        <v>0</v>
      </c>
      <c r="J27" s="133">
        <v>1</v>
      </c>
      <c r="K27" s="134">
        <v>1653.1735000000001</v>
      </c>
      <c r="L27" s="134">
        <v>1653.1735000000001</v>
      </c>
      <c r="M27" s="135">
        <v>4.1666699999999999</v>
      </c>
    </row>
    <row r="28" spans="4:13" hidden="1" outlineLevel="1" collapsed="1">
      <c r="D28" s="132" t="s">
        <v>128</v>
      </c>
      <c r="E28" s="133">
        <v>47</v>
      </c>
      <c r="F28" s="133">
        <v>2</v>
      </c>
      <c r="G28" s="134">
        <v>2847.1008000000002</v>
      </c>
      <c r="H28" s="134">
        <v>1423.5504000000001</v>
      </c>
      <c r="I28" s="135">
        <v>4.2553200000000002</v>
      </c>
      <c r="J28" s="133">
        <v>0</v>
      </c>
      <c r="K28" s="134">
        <v>0</v>
      </c>
      <c r="L28" s="134">
        <v>0</v>
      </c>
      <c r="M28" s="135">
        <v>0</v>
      </c>
    </row>
    <row r="29" spans="4:13" hidden="1" outlineLevel="1" collapsed="1">
      <c r="D29" s="132" t="s">
        <v>129</v>
      </c>
      <c r="E29" s="133">
        <v>12</v>
      </c>
      <c r="F29" s="133">
        <v>1</v>
      </c>
      <c r="G29" s="134">
        <v>2462.3231999999998</v>
      </c>
      <c r="H29" s="134">
        <v>2462.3231999999998</v>
      </c>
      <c r="I29" s="135">
        <v>8.3333300000000001</v>
      </c>
      <c r="J29" s="133">
        <v>0</v>
      </c>
      <c r="K29" s="134">
        <v>0</v>
      </c>
      <c r="L29" s="134">
        <v>0</v>
      </c>
      <c r="M29" s="135">
        <v>0</v>
      </c>
    </row>
    <row r="30" spans="4:13" hidden="1" outlineLevel="1">
      <c r="D30" s="132" t="s">
        <v>130</v>
      </c>
      <c r="E30" s="133">
        <v>45</v>
      </c>
      <c r="F30" s="133">
        <v>1</v>
      </c>
      <c r="G30" s="134">
        <v>1570.5144</v>
      </c>
      <c r="H30" s="134">
        <v>1570.5144</v>
      </c>
      <c r="I30" s="135">
        <v>2.2222200000000001</v>
      </c>
      <c r="J30" s="133">
        <v>0</v>
      </c>
      <c r="K30" s="134">
        <v>0</v>
      </c>
      <c r="L30" s="134">
        <v>0</v>
      </c>
      <c r="M30" s="135">
        <v>0</v>
      </c>
    </row>
    <row r="31" spans="4:13" hidden="1" outlineLevel="1">
      <c r="D31" s="132" t="s">
        <v>131</v>
      </c>
      <c r="E31" s="133">
        <v>8</v>
      </c>
      <c r="F31" s="133">
        <v>0</v>
      </c>
      <c r="G31" s="134">
        <v>0</v>
      </c>
      <c r="H31" s="134">
        <v>0</v>
      </c>
      <c r="I31" s="135">
        <v>0</v>
      </c>
      <c r="J31" s="133">
        <v>0</v>
      </c>
      <c r="K31" s="134">
        <v>0</v>
      </c>
      <c r="L31" s="134">
        <v>0</v>
      </c>
      <c r="M31" s="135">
        <v>0</v>
      </c>
    </row>
    <row r="32" spans="4:13" hidden="1" outlineLevel="1">
      <c r="D32" s="132" t="s">
        <v>164</v>
      </c>
      <c r="E32" s="133">
        <v>463</v>
      </c>
      <c r="F32" s="133">
        <v>22</v>
      </c>
      <c r="G32" s="134">
        <v>49482.820500000002</v>
      </c>
      <c r="H32" s="134">
        <v>2249.2190999999998</v>
      </c>
      <c r="I32" s="135">
        <v>4.75162</v>
      </c>
      <c r="J32" s="133">
        <v>0</v>
      </c>
      <c r="K32" s="134">
        <v>0</v>
      </c>
      <c r="L32" s="134">
        <v>0</v>
      </c>
      <c r="M32" s="135">
        <v>0</v>
      </c>
    </row>
    <row r="33" spans="4:13" hidden="1" outlineLevel="1">
      <c r="D33" s="132" t="s">
        <v>132</v>
      </c>
      <c r="E33" s="133">
        <v>53</v>
      </c>
      <c r="F33" s="133">
        <v>0</v>
      </c>
      <c r="G33" s="134">
        <v>0</v>
      </c>
      <c r="H33" s="134">
        <v>0</v>
      </c>
      <c r="I33" s="135">
        <v>0</v>
      </c>
      <c r="J33" s="133">
        <v>0</v>
      </c>
      <c r="K33" s="134">
        <v>0</v>
      </c>
      <c r="L33" s="134">
        <v>0</v>
      </c>
      <c r="M33" s="135">
        <v>0</v>
      </c>
    </row>
    <row r="34" spans="4:13" hidden="1" outlineLevel="1">
      <c r="D34" s="132" t="s">
        <v>133</v>
      </c>
      <c r="E34" s="133">
        <v>1674</v>
      </c>
      <c r="F34" s="133">
        <v>63</v>
      </c>
      <c r="G34" s="134">
        <v>146602.63699999999</v>
      </c>
      <c r="H34" s="134">
        <v>2327.0259999999998</v>
      </c>
      <c r="I34" s="135">
        <v>3.7634400000000001</v>
      </c>
      <c r="J34" s="133">
        <v>0</v>
      </c>
      <c r="K34" s="134">
        <v>0</v>
      </c>
      <c r="L34" s="134">
        <v>0</v>
      </c>
      <c r="M34" s="135">
        <v>0</v>
      </c>
    </row>
    <row r="35" spans="4:13" hidden="1" outlineLevel="1">
      <c r="D35" s="132" t="s">
        <v>134</v>
      </c>
      <c r="E35" s="133">
        <v>270</v>
      </c>
      <c r="F35" s="133">
        <v>5</v>
      </c>
      <c r="G35" s="134">
        <v>14232.652599999999</v>
      </c>
      <c r="H35" s="134">
        <v>2846.5304999999998</v>
      </c>
      <c r="I35" s="135">
        <v>1.85185</v>
      </c>
      <c r="J35" s="133">
        <v>0</v>
      </c>
      <c r="K35" s="134">
        <v>0</v>
      </c>
      <c r="L35" s="134">
        <v>0</v>
      </c>
      <c r="M35" s="135">
        <v>0</v>
      </c>
    </row>
    <row r="36" spans="4:13" hidden="1" outlineLevel="1" collapsed="1">
      <c r="D36" s="132" t="s">
        <v>135</v>
      </c>
      <c r="E36" s="133">
        <v>3</v>
      </c>
      <c r="F36" s="133">
        <v>0</v>
      </c>
      <c r="G36" s="134">
        <v>0</v>
      </c>
      <c r="H36" s="134">
        <v>0</v>
      </c>
      <c r="I36" s="135">
        <v>0</v>
      </c>
      <c r="J36" s="133">
        <v>0</v>
      </c>
      <c r="K36" s="134">
        <v>0</v>
      </c>
      <c r="L36" s="134">
        <v>0</v>
      </c>
      <c r="M36" s="135">
        <v>0</v>
      </c>
    </row>
    <row r="37" spans="4:13" hidden="1" outlineLevel="1" collapsed="1">
      <c r="D37" s="132" t="s">
        <v>136</v>
      </c>
      <c r="E37" s="133">
        <v>16</v>
      </c>
      <c r="F37" s="133">
        <v>2</v>
      </c>
      <c r="G37" s="134">
        <v>6580.3343000000004</v>
      </c>
      <c r="H37" s="134">
        <v>3290.1671999999999</v>
      </c>
      <c r="I37" s="135">
        <v>12.5</v>
      </c>
      <c r="J37" s="133">
        <v>0</v>
      </c>
      <c r="K37" s="134">
        <v>0</v>
      </c>
      <c r="L37" s="134">
        <v>0</v>
      </c>
      <c r="M37" s="135">
        <v>0</v>
      </c>
    </row>
    <row r="38" spans="4:13" collapsed="1">
      <c r="D38" s="120" t="s">
        <v>63</v>
      </c>
      <c r="E38" s="121">
        <v>18468</v>
      </c>
      <c r="F38" s="121">
        <v>1139</v>
      </c>
      <c r="G38" s="130">
        <v>2731549.8947000001</v>
      </c>
      <c r="H38" s="130">
        <v>2398.2001</v>
      </c>
      <c r="I38" s="131">
        <v>6.1674199999999999</v>
      </c>
      <c r="J38" s="121">
        <v>16</v>
      </c>
      <c r="K38" s="130">
        <v>34955.957999999999</v>
      </c>
      <c r="L38" s="130">
        <v>2184.7474000000002</v>
      </c>
      <c r="M38" s="131">
        <v>8.6639999999999995E-2</v>
      </c>
    </row>
    <row r="39" spans="4:13" hidden="1" outlineLevel="1">
      <c r="D39" s="132" t="s">
        <v>64</v>
      </c>
      <c r="E39" s="133">
        <v>372</v>
      </c>
      <c r="F39" s="133">
        <v>25</v>
      </c>
      <c r="G39" s="134">
        <v>52281.273200000003</v>
      </c>
      <c r="H39" s="134">
        <v>2091.2509</v>
      </c>
      <c r="I39" s="135">
        <v>6.7204300000000003</v>
      </c>
      <c r="J39" s="133">
        <v>0</v>
      </c>
      <c r="K39" s="134">
        <v>0</v>
      </c>
      <c r="L39" s="134">
        <v>0</v>
      </c>
      <c r="M39" s="135">
        <v>0</v>
      </c>
    </row>
    <row r="40" spans="4:13" hidden="1" outlineLevel="1">
      <c r="D40" s="132" t="s">
        <v>65</v>
      </c>
      <c r="E40" s="133">
        <v>33</v>
      </c>
      <c r="F40" s="133">
        <v>4</v>
      </c>
      <c r="G40" s="134">
        <v>11021.596799999999</v>
      </c>
      <c r="H40" s="134">
        <v>2755.3991999999998</v>
      </c>
      <c r="I40" s="135">
        <v>12.12121</v>
      </c>
      <c r="J40" s="133">
        <v>0</v>
      </c>
      <c r="K40" s="134">
        <v>0</v>
      </c>
      <c r="L40" s="134">
        <v>0</v>
      </c>
      <c r="M40" s="135">
        <v>0</v>
      </c>
    </row>
    <row r="41" spans="4:13" hidden="1" outlineLevel="1">
      <c r="D41" s="132" t="s">
        <v>66</v>
      </c>
      <c r="E41" s="133">
        <v>1234</v>
      </c>
      <c r="F41" s="133">
        <v>80</v>
      </c>
      <c r="G41" s="134">
        <v>197172.72390000001</v>
      </c>
      <c r="H41" s="134">
        <v>2464.6590000000001</v>
      </c>
      <c r="I41" s="135">
        <v>6.4829800000000004</v>
      </c>
      <c r="J41" s="133">
        <v>1</v>
      </c>
      <c r="K41" s="134">
        <v>2377.6350000000002</v>
      </c>
      <c r="L41" s="134">
        <v>2377.6350000000002</v>
      </c>
      <c r="M41" s="135">
        <v>8.1040000000000001E-2</v>
      </c>
    </row>
    <row r="42" spans="4:13" hidden="1" outlineLevel="1">
      <c r="D42" s="132" t="s">
        <v>67</v>
      </c>
      <c r="E42" s="133">
        <v>1488</v>
      </c>
      <c r="F42" s="133">
        <v>69</v>
      </c>
      <c r="G42" s="134">
        <v>150192.82670000001</v>
      </c>
      <c r="H42" s="134">
        <v>2176.7076000000002</v>
      </c>
      <c r="I42" s="135">
        <v>4.6371000000000002</v>
      </c>
      <c r="J42" s="133">
        <v>0</v>
      </c>
      <c r="K42" s="134">
        <v>0</v>
      </c>
      <c r="L42" s="134">
        <v>0</v>
      </c>
      <c r="M42" s="135">
        <v>0</v>
      </c>
    </row>
    <row r="43" spans="4:13" hidden="1" outlineLevel="1">
      <c r="D43" s="132" t="s">
        <v>68</v>
      </c>
      <c r="E43" s="133">
        <v>135</v>
      </c>
      <c r="F43" s="133">
        <v>8</v>
      </c>
      <c r="G43" s="134">
        <v>19256.679400000001</v>
      </c>
      <c r="H43" s="134">
        <v>2407.0848999999998</v>
      </c>
      <c r="I43" s="135">
        <v>5.9259300000000001</v>
      </c>
      <c r="J43" s="133">
        <v>0</v>
      </c>
      <c r="K43" s="134">
        <v>0</v>
      </c>
      <c r="L43" s="134">
        <v>0</v>
      </c>
      <c r="M43" s="135">
        <v>0</v>
      </c>
    </row>
    <row r="44" spans="4:13" hidden="1" outlineLevel="1">
      <c r="D44" s="132" t="s">
        <v>69</v>
      </c>
      <c r="E44" s="133">
        <v>11711</v>
      </c>
      <c r="F44" s="133">
        <v>753</v>
      </c>
      <c r="G44" s="134">
        <v>1809251.9146</v>
      </c>
      <c r="H44" s="134">
        <v>2402.7249999999999</v>
      </c>
      <c r="I44" s="135">
        <v>6.4298500000000001</v>
      </c>
      <c r="J44" s="133">
        <v>12</v>
      </c>
      <c r="K44" s="134">
        <v>23916.483</v>
      </c>
      <c r="L44" s="134">
        <v>1993.0402999999999</v>
      </c>
      <c r="M44" s="135">
        <v>0.10247000000000001</v>
      </c>
    </row>
    <row r="45" spans="4:13" hidden="1" outlineLevel="1" collapsed="1">
      <c r="D45" s="132" t="s">
        <v>137</v>
      </c>
      <c r="E45" s="133">
        <v>7</v>
      </c>
      <c r="F45" s="133">
        <v>4</v>
      </c>
      <c r="G45" s="134">
        <v>9953.6154999999999</v>
      </c>
      <c r="H45" s="134">
        <v>2488.4038999999998</v>
      </c>
      <c r="I45" s="135">
        <v>57.142859999999999</v>
      </c>
      <c r="J45" s="133">
        <v>0</v>
      </c>
      <c r="K45" s="134">
        <v>0</v>
      </c>
      <c r="L45" s="134">
        <v>0</v>
      </c>
      <c r="M45" s="135">
        <v>0</v>
      </c>
    </row>
    <row r="46" spans="4:13" hidden="1" outlineLevel="1">
      <c r="D46" s="132" t="s">
        <v>70</v>
      </c>
      <c r="E46" s="133">
        <v>53</v>
      </c>
      <c r="F46" s="133">
        <v>6</v>
      </c>
      <c r="G46" s="134">
        <v>8059.1376</v>
      </c>
      <c r="H46" s="134">
        <v>1343.1895999999999</v>
      </c>
      <c r="I46" s="135">
        <v>11.32075</v>
      </c>
      <c r="J46" s="133">
        <v>0</v>
      </c>
      <c r="K46" s="134">
        <v>0</v>
      </c>
      <c r="L46" s="134">
        <v>0</v>
      </c>
      <c r="M46" s="135">
        <v>0</v>
      </c>
    </row>
    <row r="47" spans="4:13" hidden="1" outlineLevel="1" collapsed="1">
      <c r="D47" s="132" t="s">
        <v>138</v>
      </c>
      <c r="E47" s="133">
        <v>29</v>
      </c>
      <c r="F47" s="133">
        <v>0</v>
      </c>
      <c r="G47" s="134">
        <v>0</v>
      </c>
      <c r="H47" s="134">
        <v>0</v>
      </c>
      <c r="I47" s="135">
        <v>0</v>
      </c>
      <c r="J47" s="133">
        <v>3</v>
      </c>
      <c r="K47" s="134">
        <v>8661.84</v>
      </c>
      <c r="L47" s="134">
        <v>2887.28</v>
      </c>
      <c r="M47" s="135">
        <v>10.34483</v>
      </c>
    </row>
    <row r="48" spans="4:13" hidden="1" outlineLevel="1">
      <c r="D48" s="132" t="s">
        <v>139</v>
      </c>
      <c r="E48" s="133">
        <v>888</v>
      </c>
      <c r="F48" s="133">
        <v>90</v>
      </c>
      <c r="G48" s="134">
        <v>201190.9105</v>
      </c>
      <c r="H48" s="134">
        <v>2235.4546</v>
      </c>
      <c r="I48" s="135">
        <v>10.13514</v>
      </c>
      <c r="J48" s="133">
        <v>0</v>
      </c>
      <c r="K48" s="134">
        <v>0</v>
      </c>
      <c r="L48" s="134">
        <v>0</v>
      </c>
      <c r="M48" s="135">
        <v>0</v>
      </c>
    </row>
    <row r="49" spans="4:13" hidden="1" outlineLevel="1">
      <c r="D49" s="132" t="s">
        <v>140</v>
      </c>
      <c r="E49" s="133">
        <v>14</v>
      </c>
      <c r="F49" s="133">
        <v>0</v>
      </c>
      <c r="G49" s="134">
        <v>0</v>
      </c>
      <c r="H49" s="134">
        <v>0</v>
      </c>
      <c r="I49" s="135">
        <v>0</v>
      </c>
      <c r="J49" s="133">
        <v>0</v>
      </c>
      <c r="K49" s="134">
        <v>0</v>
      </c>
      <c r="L49" s="134">
        <v>0</v>
      </c>
      <c r="M49" s="135">
        <v>0</v>
      </c>
    </row>
    <row r="50" spans="4:13" hidden="1" outlineLevel="1">
      <c r="D50" s="132" t="s">
        <v>141</v>
      </c>
      <c r="E50" s="133">
        <v>19</v>
      </c>
      <c r="F50" s="133">
        <v>0</v>
      </c>
      <c r="G50" s="134">
        <v>0</v>
      </c>
      <c r="H50" s="134">
        <v>0</v>
      </c>
      <c r="I50" s="135">
        <v>0</v>
      </c>
      <c r="J50" s="133">
        <v>0</v>
      </c>
      <c r="K50" s="134">
        <v>0</v>
      </c>
      <c r="L50" s="134">
        <v>0</v>
      </c>
      <c r="M50" s="135">
        <v>0</v>
      </c>
    </row>
    <row r="51" spans="4:13" hidden="1" outlineLevel="1">
      <c r="D51" s="132" t="s">
        <v>142</v>
      </c>
      <c r="E51" s="133">
        <v>548</v>
      </c>
      <c r="F51" s="133">
        <v>19</v>
      </c>
      <c r="G51" s="134">
        <v>45861.453399999999</v>
      </c>
      <c r="H51" s="134">
        <v>2413.7606999999998</v>
      </c>
      <c r="I51" s="135">
        <v>3.4671500000000002</v>
      </c>
      <c r="J51" s="133">
        <v>0</v>
      </c>
      <c r="K51" s="134">
        <v>0</v>
      </c>
      <c r="L51" s="134">
        <v>0</v>
      </c>
      <c r="M51" s="135">
        <v>0</v>
      </c>
    </row>
    <row r="52" spans="4:13" hidden="1" outlineLevel="1" collapsed="1">
      <c r="D52" s="132" t="s">
        <v>143</v>
      </c>
      <c r="E52" s="133">
        <v>29</v>
      </c>
      <c r="F52" s="133">
        <v>4</v>
      </c>
      <c r="G52" s="134">
        <v>8636.3844000000008</v>
      </c>
      <c r="H52" s="134">
        <v>2159.0961000000002</v>
      </c>
      <c r="I52" s="135">
        <v>13.793100000000001</v>
      </c>
      <c r="J52" s="133">
        <v>0</v>
      </c>
      <c r="K52" s="134">
        <v>0</v>
      </c>
      <c r="L52" s="134">
        <v>0</v>
      </c>
      <c r="M52" s="135">
        <v>0</v>
      </c>
    </row>
    <row r="53" spans="4:13" hidden="1" outlineLevel="1">
      <c r="D53" s="132" t="s">
        <v>144</v>
      </c>
      <c r="E53" s="133">
        <v>1847</v>
      </c>
      <c r="F53" s="133">
        <v>75</v>
      </c>
      <c r="G53" s="134">
        <v>214541.20670000001</v>
      </c>
      <c r="H53" s="134">
        <v>2860.5493999999999</v>
      </c>
      <c r="I53" s="135">
        <v>4.0606400000000002</v>
      </c>
      <c r="J53" s="133">
        <v>0</v>
      </c>
      <c r="K53" s="134">
        <v>0</v>
      </c>
      <c r="L53" s="134">
        <v>0</v>
      </c>
      <c r="M53" s="135">
        <v>0</v>
      </c>
    </row>
    <row r="54" spans="4:13" hidden="1" outlineLevel="1" collapsed="1">
      <c r="D54" s="132" t="s">
        <v>145</v>
      </c>
      <c r="E54" s="133">
        <v>1</v>
      </c>
      <c r="F54" s="133">
        <v>0</v>
      </c>
      <c r="G54" s="134">
        <v>0</v>
      </c>
      <c r="H54" s="134">
        <v>0</v>
      </c>
      <c r="I54" s="135">
        <v>0</v>
      </c>
      <c r="J54" s="133">
        <v>0</v>
      </c>
      <c r="K54" s="134">
        <v>0</v>
      </c>
      <c r="L54" s="134">
        <v>0</v>
      </c>
      <c r="M54" s="135">
        <v>0</v>
      </c>
    </row>
    <row r="55" spans="4:13" hidden="1" outlineLevel="1" collapsed="1">
      <c r="D55" s="132" t="s">
        <v>146</v>
      </c>
      <c r="E55" s="133">
        <v>6</v>
      </c>
      <c r="F55" s="133">
        <v>2</v>
      </c>
      <c r="G55" s="134">
        <v>4130.1719999999996</v>
      </c>
      <c r="H55" s="134">
        <v>2065.0859999999998</v>
      </c>
      <c r="I55" s="135">
        <v>33.333329999999997</v>
      </c>
      <c r="J55" s="133">
        <v>0</v>
      </c>
      <c r="K55" s="134">
        <v>0</v>
      </c>
      <c r="L55" s="134">
        <v>0</v>
      </c>
      <c r="M55" s="135">
        <v>0</v>
      </c>
    </row>
    <row r="56" spans="4:13" hidden="1" outlineLevel="1">
      <c r="D56" s="132" t="s">
        <v>147</v>
      </c>
      <c r="E56" s="133">
        <v>54</v>
      </c>
      <c r="F56" s="133">
        <v>0</v>
      </c>
      <c r="G56" s="134">
        <v>0</v>
      </c>
      <c r="H56" s="134">
        <v>0</v>
      </c>
      <c r="I56" s="135">
        <v>0</v>
      </c>
      <c r="J56" s="133">
        <v>0</v>
      </c>
      <c r="K56" s="134">
        <v>0</v>
      </c>
      <c r="L56" s="134">
        <v>0</v>
      </c>
      <c r="M56" s="135">
        <v>0</v>
      </c>
    </row>
    <row r="57" spans="4:13" collapsed="1">
      <c r="D57" s="120" t="s">
        <v>71</v>
      </c>
      <c r="E57" s="121">
        <v>6168</v>
      </c>
      <c r="F57" s="121">
        <v>1254</v>
      </c>
      <c r="G57" s="130">
        <v>2220889.6951000001</v>
      </c>
      <c r="H57" s="130">
        <v>1771.0444</v>
      </c>
      <c r="I57" s="131">
        <v>20.330739999999999</v>
      </c>
      <c r="J57" s="121">
        <v>12</v>
      </c>
      <c r="K57" s="130">
        <v>15743.2984</v>
      </c>
      <c r="L57" s="130">
        <v>1311.9414999999999</v>
      </c>
      <c r="M57" s="131">
        <v>0.19455</v>
      </c>
    </row>
    <row r="58" spans="4:13" hidden="1" outlineLevel="1">
      <c r="D58" s="132" t="s">
        <v>72</v>
      </c>
      <c r="E58" s="133">
        <v>219</v>
      </c>
      <c r="F58" s="133">
        <v>51</v>
      </c>
      <c r="G58" s="134">
        <v>92450.806899999996</v>
      </c>
      <c r="H58" s="134">
        <v>1812.7609</v>
      </c>
      <c r="I58" s="135">
        <v>23.287669999999999</v>
      </c>
      <c r="J58" s="133">
        <v>1</v>
      </c>
      <c r="K58" s="134">
        <v>810.99069999999995</v>
      </c>
      <c r="L58" s="134">
        <v>810.99069999999995</v>
      </c>
      <c r="M58" s="135">
        <v>0.45662000000000003</v>
      </c>
    </row>
    <row r="59" spans="4:13" hidden="1" outlineLevel="1" collapsed="1">
      <c r="D59" s="132" t="s">
        <v>148</v>
      </c>
      <c r="E59" s="133">
        <v>15</v>
      </c>
      <c r="F59" s="133">
        <v>0</v>
      </c>
      <c r="G59" s="134">
        <v>0</v>
      </c>
      <c r="H59" s="134">
        <v>0</v>
      </c>
      <c r="I59" s="135">
        <v>0</v>
      </c>
      <c r="J59" s="133">
        <v>5</v>
      </c>
      <c r="K59" s="134">
        <v>7829.6760000000004</v>
      </c>
      <c r="L59" s="134">
        <v>1565.9351999999999</v>
      </c>
      <c r="M59" s="135">
        <v>33.333329999999997</v>
      </c>
    </row>
    <row r="60" spans="4:13" hidden="1" outlineLevel="1">
      <c r="D60" s="132" t="s">
        <v>149</v>
      </c>
      <c r="E60" s="133">
        <v>5550</v>
      </c>
      <c r="F60" s="133">
        <v>1107</v>
      </c>
      <c r="G60" s="134">
        <v>1932676.2128000001</v>
      </c>
      <c r="H60" s="134">
        <v>1745.8683000000001</v>
      </c>
      <c r="I60" s="135">
        <v>19.94595</v>
      </c>
      <c r="J60" s="133">
        <v>1</v>
      </c>
      <c r="K60" s="134">
        <v>2101.77</v>
      </c>
      <c r="L60" s="134">
        <v>2101.77</v>
      </c>
      <c r="M60" s="135">
        <v>1.8020000000000001E-2</v>
      </c>
    </row>
    <row r="61" spans="4:13" hidden="1" outlineLevel="1">
      <c r="D61" s="132" t="s">
        <v>150</v>
      </c>
      <c r="E61" s="133">
        <v>212</v>
      </c>
      <c r="F61" s="133">
        <v>63</v>
      </c>
      <c r="G61" s="134">
        <v>102226.8795</v>
      </c>
      <c r="H61" s="134">
        <v>1622.6488999999999</v>
      </c>
      <c r="I61" s="135">
        <v>29.71698</v>
      </c>
      <c r="J61" s="133">
        <v>5</v>
      </c>
      <c r="K61" s="134">
        <v>5000.8617000000004</v>
      </c>
      <c r="L61" s="134">
        <v>1000.1723</v>
      </c>
      <c r="M61" s="135">
        <v>2.3584900000000002</v>
      </c>
    </row>
    <row r="62" spans="4:13" hidden="1" outlineLevel="1">
      <c r="D62" s="132" t="s">
        <v>151</v>
      </c>
      <c r="E62" s="133">
        <v>172</v>
      </c>
      <c r="F62" s="133">
        <v>33</v>
      </c>
      <c r="G62" s="134">
        <v>93535.795899999997</v>
      </c>
      <c r="H62" s="134">
        <v>2834.4180999999999</v>
      </c>
      <c r="I62" s="135">
        <v>19.186050000000002</v>
      </c>
      <c r="J62" s="133">
        <v>0</v>
      </c>
      <c r="K62" s="134">
        <v>0</v>
      </c>
      <c r="L62" s="134">
        <v>0</v>
      </c>
      <c r="M62" s="135">
        <v>0</v>
      </c>
    </row>
    <row r="63" spans="4:13" collapsed="1">
      <c r="D63" s="120" t="s">
        <v>73</v>
      </c>
      <c r="E63" s="121">
        <v>111879</v>
      </c>
      <c r="F63" s="121">
        <v>9618</v>
      </c>
      <c r="G63" s="130">
        <v>22499765.973999999</v>
      </c>
      <c r="H63" s="130">
        <v>2339.3393999999998</v>
      </c>
      <c r="I63" s="131">
        <v>8.5967900000000004</v>
      </c>
      <c r="J63" s="121">
        <v>134</v>
      </c>
      <c r="K63" s="130">
        <v>285569.91440000001</v>
      </c>
      <c r="L63" s="130">
        <v>2131.1188000000002</v>
      </c>
      <c r="M63" s="131">
        <v>0.11977</v>
      </c>
    </row>
    <row r="64" spans="4:13" hidden="1" outlineLevel="1" collapsed="1">
      <c r="D64" s="132" t="s">
        <v>74</v>
      </c>
      <c r="E64" s="133">
        <v>6981</v>
      </c>
      <c r="F64" s="133">
        <v>1077</v>
      </c>
      <c r="G64" s="134">
        <v>2321523.9517000001</v>
      </c>
      <c r="H64" s="134">
        <v>2155.5468000000001</v>
      </c>
      <c r="I64" s="135">
        <v>15.42759</v>
      </c>
      <c r="J64" s="133">
        <v>1</v>
      </c>
      <c r="K64" s="134">
        <v>1512.8969999999999</v>
      </c>
      <c r="L64" s="134">
        <v>1512.8969999999999</v>
      </c>
      <c r="M64" s="135">
        <v>1.4319999999999999E-2</v>
      </c>
    </row>
    <row r="65" spans="4:13" hidden="1" outlineLevel="2" collapsed="1">
      <c r="D65" s="136" t="s">
        <v>115</v>
      </c>
      <c r="E65" s="137">
        <v>43</v>
      </c>
      <c r="F65" s="137">
        <v>15</v>
      </c>
      <c r="G65" s="138">
        <v>28533.007600000001</v>
      </c>
      <c r="H65" s="138">
        <v>1902.2004999999999</v>
      </c>
      <c r="I65" s="139">
        <v>34.883719999999997</v>
      </c>
      <c r="J65" s="137">
        <v>0</v>
      </c>
      <c r="K65" s="138">
        <v>0</v>
      </c>
      <c r="L65" s="138">
        <v>0</v>
      </c>
      <c r="M65" s="139">
        <v>0</v>
      </c>
    </row>
    <row r="66" spans="4:13" hidden="1" outlineLevel="2" collapsed="1">
      <c r="D66" s="136" t="s">
        <v>116</v>
      </c>
      <c r="E66" s="137">
        <v>3</v>
      </c>
      <c r="F66" s="137">
        <v>0</v>
      </c>
      <c r="G66" s="138">
        <v>0</v>
      </c>
      <c r="H66" s="138">
        <v>0</v>
      </c>
      <c r="I66" s="139">
        <v>0</v>
      </c>
      <c r="J66" s="137">
        <v>0</v>
      </c>
      <c r="K66" s="138">
        <v>0</v>
      </c>
      <c r="L66" s="138">
        <v>0</v>
      </c>
      <c r="M66" s="139">
        <v>0</v>
      </c>
    </row>
    <row r="67" spans="4:13" hidden="1" outlineLevel="1" collapsed="1">
      <c r="D67" s="132" t="s">
        <v>75</v>
      </c>
      <c r="E67" s="133">
        <v>390</v>
      </c>
      <c r="F67" s="133">
        <v>35</v>
      </c>
      <c r="G67" s="134">
        <v>78749.112999999998</v>
      </c>
      <c r="H67" s="134">
        <v>2249.9747000000002</v>
      </c>
      <c r="I67" s="135">
        <v>8.9743600000000008</v>
      </c>
      <c r="J67" s="133">
        <v>0</v>
      </c>
      <c r="K67" s="134">
        <v>0</v>
      </c>
      <c r="L67" s="134">
        <v>0</v>
      </c>
      <c r="M67" s="135">
        <v>0</v>
      </c>
    </row>
    <row r="68" spans="4:13" hidden="1" outlineLevel="2" collapsed="1">
      <c r="D68" s="136" t="s">
        <v>115</v>
      </c>
      <c r="E68" s="137">
        <v>1</v>
      </c>
      <c r="F68" s="137">
        <v>0</v>
      </c>
      <c r="G68" s="138">
        <v>0</v>
      </c>
      <c r="H68" s="138">
        <v>0</v>
      </c>
      <c r="I68" s="139">
        <v>0</v>
      </c>
      <c r="J68" s="137">
        <v>0</v>
      </c>
      <c r="K68" s="138">
        <v>0</v>
      </c>
      <c r="L68" s="138">
        <v>0</v>
      </c>
      <c r="M68" s="139">
        <v>0</v>
      </c>
    </row>
    <row r="69" spans="4:13" hidden="1" outlineLevel="1" collapsed="1">
      <c r="D69" s="132" t="s">
        <v>76</v>
      </c>
      <c r="E69" s="133">
        <v>4154</v>
      </c>
      <c r="F69" s="133">
        <v>452</v>
      </c>
      <c r="G69" s="134">
        <v>990604.94900000002</v>
      </c>
      <c r="H69" s="134">
        <v>2191.6039000000001</v>
      </c>
      <c r="I69" s="135">
        <v>10.881080000000001</v>
      </c>
      <c r="J69" s="133">
        <v>0</v>
      </c>
      <c r="K69" s="134">
        <v>0</v>
      </c>
      <c r="L69" s="134">
        <v>0</v>
      </c>
      <c r="M69" s="135">
        <v>0</v>
      </c>
    </row>
    <row r="70" spans="4:13" hidden="1" outlineLevel="2" collapsed="1">
      <c r="D70" s="136" t="s">
        <v>115</v>
      </c>
      <c r="E70" s="137">
        <v>7</v>
      </c>
      <c r="F70" s="137">
        <v>4</v>
      </c>
      <c r="G70" s="138">
        <v>10178.203299999999</v>
      </c>
      <c r="H70" s="138">
        <v>2544.5508</v>
      </c>
      <c r="I70" s="139">
        <v>57.142859999999999</v>
      </c>
      <c r="J70" s="137">
        <v>0</v>
      </c>
      <c r="K70" s="138">
        <v>0</v>
      </c>
      <c r="L70" s="138">
        <v>0</v>
      </c>
      <c r="M70" s="139">
        <v>0</v>
      </c>
    </row>
    <row r="71" spans="4:13" hidden="1" outlineLevel="1" collapsed="1">
      <c r="D71" s="132" t="s">
        <v>77</v>
      </c>
      <c r="E71" s="133">
        <v>44727</v>
      </c>
      <c r="F71" s="133">
        <v>4440</v>
      </c>
      <c r="G71" s="134">
        <v>10176713.7358</v>
      </c>
      <c r="H71" s="134">
        <v>2292.0526</v>
      </c>
      <c r="I71" s="135">
        <v>9.9268900000000002</v>
      </c>
      <c r="J71" s="133">
        <v>10</v>
      </c>
      <c r="K71" s="134">
        <v>16303.048699999999</v>
      </c>
      <c r="L71" s="134">
        <v>1630.3049000000001</v>
      </c>
      <c r="M71" s="135">
        <v>2.2360000000000001E-2</v>
      </c>
    </row>
    <row r="72" spans="4:13" hidden="1" outlineLevel="2" collapsed="1">
      <c r="D72" s="136" t="s">
        <v>115</v>
      </c>
      <c r="E72" s="137">
        <v>191</v>
      </c>
      <c r="F72" s="137">
        <v>23</v>
      </c>
      <c r="G72" s="138">
        <v>45580.084300000002</v>
      </c>
      <c r="H72" s="138">
        <v>1981.7428</v>
      </c>
      <c r="I72" s="139">
        <v>12.041880000000001</v>
      </c>
      <c r="J72" s="137">
        <v>0</v>
      </c>
      <c r="K72" s="138">
        <v>0</v>
      </c>
      <c r="L72" s="138">
        <v>0</v>
      </c>
      <c r="M72" s="139">
        <v>0</v>
      </c>
    </row>
    <row r="73" spans="4:13" hidden="1" outlineLevel="2" collapsed="1">
      <c r="D73" s="136" t="s">
        <v>116</v>
      </c>
      <c r="E73" s="137">
        <v>4</v>
      </c>
      <c r="F73" s="137">
        <v>0</v>
      </c>
      <c r="G73" s="138">
        <v>0</v>
      </c>
      <c r="H73" s="138">
        <v>0</v>
      </c>
      <c r="I73" s="139">
        <v>0</v>
      </c>
      <c r="J73" s="137">
        <v>0</v>
      </c>
      <c r="K73" s="138">
        <v>0</v>
      </c>
      <c r="L73" s="138">
        <v>0</v>
      </c>
      <c r="M73" s="139">
        <v>0</v>
      </c>
    </row>
    <row r="74" spans="4:13" hidden="1" outlineLevel="1" collapsed="1">
      <c r="D74" s="132" t="s">
        <v>78</v>
      </c>
      <c r="E74" s="133">
        <v>4952</v>
      </c>
      <c r="F74" s="133">
        <v>337</v>
      </c>
      <c r="G74" s="134">
        <v>900050.92570000002</v>
      </c>
      <c r="H74" s="134">
        <v>2670.7743</v>
      </c>
      <c r="I74" s="135">
        <v>6.8053299999999997</v>
      </c>
      <c r="J74" s="133">
        <v>0</v>
      </c>
      <c r="K74" s="134">
        <v>0</v>
      </c>
      <c r="L74" s="134">
        <v>0</v>
      </c>
      <c r="M74" s="135">
        <v>0</v>
      </c>
    </row>
    <row r="75" spans="4:13" hidden="1" outlineLevel="2" collapsed="1">
      <c r="D75" s="136" t="s">
        <v>115</v>
      </c>
      <c r="E75" s="137">
        <v>11</v>
      </c>
      <c r="F75" s="137">
        <v>4</v>
      </c>
      <c r="G75" s="138">
        <v>11740.5167</v>
      </c>
      <c r="H75" s="138">
        <v>2935.1291999999999</v>
      </c>
      <c r="I75" s="139">
        <v>36.363639999999997</v>
      </c>
      <c r="J75" s="137">
        <v>0</v>
      </c>
      <c r="K75" s="138">
        <v>0</v>
      </c>
      <c r="L75" s="138">
        <v>0</v>
      </c>
      <c r="M75" s="139">
        <v>0</v>
      </c>
    </row>
    <row r="76" spans="4:13" hidden="1" outlineLevel="2" collapsed="1">
      <c r="D76" s="136" t="s">
        <v>116</v>
      </c>
      <c r="E76" s="137">
        <v>4</v>
      </c>
      <c r="F76" s="137">
        <v>0</v>
      </c>
      <c r="G76" s="138">
        <v>0</v>
      </c>
      <c r="H76" s="138">
        <v>0</v>
      </c>
      <c r="I76" s="139">
        <v>0</v>
      </c>
      <c r="J76" s="137">
        <v>0</v>
      </c>
      <c r="K76" s="138">
        <v>0</v>
      </c>
      <c r="L76" s="138">
        <v>0</v>
      </c>
      <c r="M76" s="139">
        <v>0</v>
      </c>
    </row>
    <row r="77" spans="4:13" hidden="1" outlineLevel="1" collapsed="1">
      <c r="D77" s="132" t="s">
        <v>79</v>
      </c>
      <c r="E77" s="133">
        <v>34356</v>
      </c>
      <c r="F77" s="133">
        <v>2411</v>
      </c>
      <c r="G77" s="134">
        <v>5979863.7912999997</v>
      </c>
      <c r="H77" s="134">
        <v>2480.2420999999999</v>
      </c>
      <c r="I77" s="135">
        <v>7.0176999999999996</v>
      </c>
      <c r="J77" s="133">
        <v>9</v>
      </c>
      <c r="K77" s="134">
        <v>16116.739299999999</v>
      </c>
      <c r="L77" s="134">
        <v>1790.7488000000001</v>
      </c>
      <c r="M77" s="135">
        <v>2.6200000000000001E-2</v>
      </c>
    </row>
    <row r="78" spans="4:13" hidden="1" outlineLevel="2" collapsed="1">
      <c r="D78" s="136" t="s">
        <v>116</v>
      </c>
      <c r="E78" s="137">
        <v>2</v>
      </c>
      <c r="F78" s="137">
        <v>0</v>
      </c>
      <c r="G78" s="138">
        <v>0</v>
      </c>
      <c r="H78" s="138">
        <v>0</v>
      </c>
      <c r="I78" s="139">
        <v>0</v>
      </c>
      <c r="J78" s="137">
        <v>0</v>
      </c>
      <c r="K78" s="138">
        <v>0</v>
      </c>
      <c r="L78" s="138">
        <v>0</v>
      </c>
      <c r="M78" s="139">
        <v>0</v>
      </c>
    </row>
    <row r="79" spans="4:13" hidden="1" outlineLevel="2" collapsed="1">
      <c r="D79" s="136" t="s">
        <v>115</v>
      </c>
      <c r="E79" s="137">
        <v>77</v>
      </c>
      <c r="F79" s="137">
        <v>12</v>
      </c>
      <c r="G79" s="138">
        <v>25019.659199999998</v>
      </c>
      <c r="H79" s="138">
        <v>2084.9715999999999</v>
      </c>
      <c r="I79" s="139">
        <v>15.58442</v>
      </c>
      <c r="J79" s="137">
        <v>0</v>
      </c>
      <c r="K79" s="138">
        <v>0</v>
      </c>
      <c r="L79" s="138">
        <v>0</v>
      </c>
      <c r="M79" s="139">
        <v>0</v>
      </c>
    </row>
    <row r="80" spans="4:13" hidden="1" outlineLevel="1" collapsed="1">
      <c r="D80" s="132" t="s">
        <v>80</v>
      </c>
      <c r="E80" s="133">
        <v>12214</v>
      </c>
      <c r="F80" s="133">
        <v>603</v>
      </c>
      <c r="G80" s="134">
        <v>1446832.9473000001</v>
      </c>
      <c r="H80" s="134">
        <v>2399.3912999999998</v>
      </c>
      <c r="I80" s="135">
        <v>4.93696</v>
      </c>
      <c r="J80" s="133">
        <v>1</v>
      </c>
      <c r="K80" s="134">
        <v>2483.91</v>
      </c>
      <c r="L80" s="134">
        <v>2483.91</v>
      </c>
      <c r="M80" s="135">
        <v>8.1899999999999994E-3</v>
      </c>
    </row>
    <row r="81" spans="4:13" hidden="1" outlineLevel="2" collapsed="1">
      <c r="D81" s="136" t="s">
        <v>115</v>
      </c>
      <c r="E81" s="137">
        <v>29</v>
      </c>
      <c r="F81" s="137">
        <v>2</v>
      </c>
      <c r="G81" s="138">
        <v>3841.0092</v>
      </c>
      <c r="H81" s="138">
        <v>1920.5046</v>
      </c>
      <c r="I81" s="139">
        <v>6.8965500000000004</v>
      </c>
      <c r="J81" s="137">
        <v>0</v>
      </c>
      <c r="K81" s="138">
        <v>0</v>
      </c>
      <c r="L81" s="138">
        <v>0</v>
      </c>
      <c r="M81" s="139">
        <v>0</v>
      </c>
    </row>
    <row r="82" spans="4:13" hidden="1" outlineLevel="2" collapsed="1">
      <c r="D82" s="136" t="s">
        <v>116</v>
      </c>
      <c r="E82" s="137">
        <v>1</v>
      </c>
      <c r="F82" s="137">
        <v>0</v>
      </c>
      <c r="G82" s="138">
        <v>0</v>
      </c>
      <c r="H82" s="138">
        <v>0</v>
      </c>
      <c r="I82" s="139">
        <v>0</v>
      </c>
      <c r="J82" s="137">
        <v>0</v>
      </c>
      <c r="K82" s="138">
        <v>0</v>
      </c>
      <c r="L82" s="138">
        <v>0</v>
      </c>
      <c r="M82" s="139">
        <v>0</v>
      </c>
    </row>
    <row r="83" spans="4:13" hidden="1" outlineLevel="1" collapsed="1">
      <c r="D83" s="132" t="s">
        <v>81</v>
      </c>
      <c r="E83" s="133">
        <v>957</v>
      </c>
      <c r="F83" s="133">
        <v>0</v>
      </c>
      <c r="G83" s="134">
        <v>0</v>
      </c>
      <c r="H83" s="134">
        <v>0</v>
      </c>
      <c r="I83" s="135">
        <v>0</v>
      </c>
      <c r="J83" s="133">
        <v>112</v>
      </c>
      <c r="K83" s="134">
        <v>248206.77189999999</v>
      </c>
      <c r="L83" s="134">
        <v>2216.1318999999999</v>
      </c>
      <c r="M83" s="135">
        <v>11.703239999999999</v>
      </c>
    </row>
    <row r="84" spans="4:13" hidden="1" outlineLevel="2" collapsed="1">
      <c r="D84" s="136" t="s">
        <v>115</v>
      </c>
      <c r="E84" s="137">
        <v>1</v>
      </c>
      <c r="F84" s="137">
        <v>0</v>
      </c>
      <c r="G84" s="138">
        <v>0</v>
      </c>
      <c r="H84" s="138">
        <v>0</v>
      </c>
      <c r="I84" s="139">
        <v>0</v>
      </c>
      <c r="J84" s="137">
        <v>0</v>
      </c>
      <c r="K84" s="138">
        <v>0</v>
      </c>
      <c r="L84" s="138">
        <v>0</v>
      </c>
      <c r="M84" s="139">
        <v>0</v>
      </c>
    </row>
    <row r="85" spans="4:13" hidden="1" outlineLevel="1" collapsed="1">
      <c r="D85" s="132" t="s">
        <v>82</v>
      </c>
      <c r="E85" s="133">
        <v>119</v>
      </c>
      <c r="F85" s="133">
        <v>14</v>
      </c>
      <c r="G85" s="134">
        <v>32466.359799999998</v>
      </c>
      <c r="H85" s="134">
        <v>2319.0257000000001</v>
      </c>
      <c r="I85" s="135">
        <v>11.764709999999999</v>
      </c>
      <c r="J85" s="133">
        <v>0</v>
      </c>
      <c r="K85" s="134">
        <v>0</v>
      </c>
      <c r="L85" s="134">
        <v>0</v>
      </c>
      <c r="M85" s="135">
        <v>0</v>
      </c>
    </row>
    <row r="86" spans="4:13" hidden="1" outlineLevel="2" collapsed="1">
      <c r="D86" s="136" t="s">
        <v>115</v>
      </c>
      <c r="E86" s="137">
        <v>2</v>
      </c>
      <c r="F86" s="137">
        <v>0</v>
      </c>
      <c r="G86" s="138">
        <v>0</v>
      </c>
      <c r="H86" s="138">
        <v>0</v>
      </c>
      <c r="I86" s="139">
        <v>0</v>
      </c>
      <c r="J86" s="137">
        <v>0</v>
      </c>
      <c r="K86" s="138">
        <v>0</v>
      </c>
      <c r="L86" s="138">
        <v>0</v>
      </c>
      <c r="M86" s="139">
        <v>0</v>
      </c>
    </row>
    <row r="87" spans="4:13" hidden="1" outlineLevel="1">
      <c r="D87" s="132" t="s">
        <v>83</v>
      </c>
      <c r="E87" s="133">
        <v>274</v>
      </c>
      <c r="F87" s="133">
        <v>29</v>
      </c>
      <c r="G87" s="134">
        <v>63650.376700000001</v>
      </c>
      <c r="H87" s="134">
        <v>2194.8406</v>
      </c>
      <c r="I87" s="135">
        <v>10.58394</v>
      </c>
      <c r="J87" s="133">
        <v>0</v>
      </c>
      <c r="K87" s="134">
        <v>0</v>
      </c>
      <c r="L87" s="134">
        <v>0</v>
      </c>
      <c r="M87" s="135">
        <v>0</v>
      </c>
    </row>
    <row r="88" spans="4:13" hidden="1" outlineLevel="1">
      <c r="D88" s="132" t="s">
        <v>152</v>
      </c>
      <c r="E88" s="133">
        <v>16</v>
      </c>
      <c r="F88" s="133">
        <v>1</v>
      </c>
      <c r="G88" s="134">
        <v>465.67880000000002</v>
      </c>
      <c r="H88" s="134">
        <v>465.67880000000002</v>
      </c>
      <c r="I88" s="135">
        <v>6.25</v>
      </c>
      <c r="J88" s="133">
        <v>1</v>
      </c>
      <c r="K88" s="134">
        <v>946.54750000000001</v>
      </c>
      <c r="L88" s="134">
        <v>946.54750000000001</v>
      </c>
      <c r="M88" s="135">
        <v>6.25</v>
      </c>
    </row>
    <row r="89" spans="4:13" hidden="1" outlineLevel="1" collapsed="1">
      <c r="D89" s="132" t="s">
        <v>153</v>
      </c>
      <c r="E89" s="133">
        <v>97</v>
      </c>
      <c r="F89" s="133">
        <v>12</v>
      </c>
      <c r="G89" s="134">
        <v>22949.839800000002</v>
      </c>
      <c r="H89" s="134">
        <v>1912.4866999999999</v>
      </c>
      <c r="I89" s="135">
        <v>12.371130000000001</v>
      </c>
      <c r="J89" s="133">
        <v>0</v>
      </c>
      <c r="K89" s="134">
        <v>0</v>
      </c>
      <c r="L89" s="134">
        <v>0</v>
      </c>
      <c r="M89" s="135">
        <v>0</v>
      </c>
    </row>
    <row r="90" spans="4:13" hidden="1" outlineLevel="2" collapsed="1">
      <c r="D90" s="136" t="s">
        <v>115</v>
      </c>
      <c r="E90" s="137">
        <v>1</v>
      </c>
      <c r="F90" s="137">
        <v>0</v>
      </c>
      <c r="G90" s="138">
        <v>0</v>
      </c>
      <c r="H90" s="138">
        <v>0</v>
      </c>
      <c r="I90" s="139">
        <v>0</v>
      </c>
      <c r="J90" s="137">
        <v>0</v>
      </c>
      <c r="K90" s="138">
        <v>0</v>
      </c>
      <c r="L90" s="138">
        <v>0</v>
      </c>
      <c r="M90" s="139">
        <v>0</v>
      </c>
    </row>
    <row r="91" spans="4:13" hidden="1" outlineLevel="1" collapsed="1">
      <c r="D91" s="132" t="s">
        <v>154</v>
      </c>
      <c r="E91" s="133">
        <v>3</v>
      </c>
      <c r="F91" s="133">
        <v>0</v>
      </c>
      <c r="G91" s="134">
        <v>0</v>
      </c>
      <c r="H91" s="134">
        <v>0</v>
      </c>
      <c r="I91" s="135">
        <v>0</v>
      </c>
      <c r="J91" s="133">
        <v>0</v>
      </c>
      <c r="K91" s="134">
        <v>0</v>
      </c>
      <c r="L91" s="134">
        <v>0</v>
      </c>
      <c r="M91" s="135">
        <v>0</v>
      </c>
    </row>
    <row r="92" spans="4:13" hidden="1" outlineLevel="1">
      <c r="D92" s="132" t="s">
        <v>155</v>
      </c>
      <c r="E92" s="133">
        <v>50</v>
      </c>
      <c r="F92" s="133">
        <v>7</v>
      </c>
      <c r="G92" s="134">
        <v>14434.7377</v>
      </c>
      <c r="H92" s="134">
        <v>2062.1053999999999</v>
      </c>
      <c r="I92" s="135">
        <v>14</v>
      </c>
      <c r="J92" s="133">
        <v>0</v>
      </c>
      <c r="K92" s="134">
        <v>0</v>
      </c>
      <c r="L92" s="134">
        <v>0</v>
      </c>
      <c r="M92" s="135">
        <v>0</v>
      </c>
    </row>
    <row r="93" spans="4:13" hidden="1" outlineLevel="1" collapsed="1">
      <c r="D93" s="132" t="s">
        <v>156</v>
      </c>
      <c r="E93" s="133">
        <v>1223</v>
      </c>
      <c r="F93" s="133">
        <v>96</v>
      </c>
      <c r="G93" s="134">
        <v>238818.7542</v>
      </c>
      <c r="H93" s="134">
        <v>2487.6954000000001</v>
      </c>
      <c r="I93" s="135">
        <v>7.8495499999999998</v>
      </c>
      <c r="J93" s="133">
        <v>0</v>
      </c>
      <c r="K93" s="134">
        <v>0</v>
      </c>
      <c r="L93" s="134">
        <v>0</v>
      </c>
      <c r="M93" s="135">
        <v>0</v>
      </c>
    </row>
    <row r="94" spans="4:13" hidden="1" outlineLevel="2" collapsed="1">
      <c r="D94" s="136" t="s">
        <v>115</v>
      </c>
      <c r="E94" s="137">
        <v>3</v>
      </c>
      <c r="F94" s="137">
        <v>0</v>
      </c>
      <c r="G94" s="138">
        <v>0</v>
      </c>
      <c r="H94" s="138">
        <v>0</v>
      </c>
      <c r="I94" s="139">
        <v>0</v>
      </c>
      <c r="J94" s="137">
        <v>0</v>
      </c>
      <c r="K94" s="138">
        <v>0</v>
      </c>
      <c r="L94" s="138">
        <v>0</v>
      </c>
      <c r="M94" s="139">
        <v>0</v>
      </c>
    </row>
    <row r="95" spans="4:13" hidden="1" outlineLevel="1">
      <c r="D95" s="132" t="s">
        <v>157</v>
      </c>
      <c r="E95" s="133">
        <v>82</v>
      </c>
      <c r="F95" s="133">
        <v>3</v>
      </c>
      <c r="G95" s="134">
        <v>6228.4134000000004</v>
      </c>
      <c r="H95" s="134">
        <v>2076.1378</v>
      </c>
      <c r="I95" s="135">
        <v>3.6585399999999999</v>
      </c>
      <c r="J95" s="133">
        <v>0</v>
      </c>
      <c r="K95" s="134">
        <v>0</v>
      </c>
      <c r="L95" s="134">
        <v>0</v>
      </c>
      <c r="M95" s="135">
        <v>0</v>
      </c>
    </row>
    <row r="96" spans="4:13" hidden="1" outlineLevel="1" collapsed="1">
      <c r="D96" s="132" t="s">
        <v>158</v>
      </c>
      <c r="E96" s="133">
        <v>619</v>
      </c>
      <c r="F96" s="133">
        <v>41</v>
      </c>
      <c r="G96" s="134">
        <v>84896.603300000002</v>
      </c>
      <c r="H96" s="134">
        <v>2070.6489000000001</v>
      </c>
      <c r="I96" s="135">
        <v>6.6235900000000001</v>
      </c>
      <c r="J96" s="133">
        <v>0</v>
      </c>
      <c r="K96" s="134">
        <v>0</v>
      </c>
      <c r="L96" s="134">
        <v>0</v>
      </c>
      <c r="M96" s="135">
        <v>0</v>
      </c>
    </row>
    <row r="97" spans="4:13" hidden="1" outlineLevel="2" collapsed="1">
      <c r="D97" s="136" t="s">
        <v>115</v>
      </c>
      <c r="E97" s="137">
        <v>1</v>
      </c>
      <c r="F97" s="137">
        <v>0</v>
      </c>
      <c r="G97" s="138">
        <v>0</v>
      </c>
      <c r="H97" s="138">
        <v>0</v>
      </c>
      <c r="I97" s="139">
        <v>0</v>
      </c>
      <c r="J97" s="137">
        <v>0</v>
      </c>
      <c r="K97" s="138">
        <v>0</v>
      </c>
      <c r="L97" s="138">
        <v>0</v>
      </c>
      <c r="M97" s="139">
        <v>0</v>
      </c>
    </row>
    <row r="98" spans="4:13" hidden="1" outlineLevel="1">
      <c r="D98" s="132" t="s">
        <v>159</v>
      </c>
      <c r="E98" s="133">
        <v>456</v>
      </c>
      <c r="F98" s="133">
        <v>28</v>
      </c>
      <c r="G98" s="134">
        <v>68465.150500000003</v>
      </c>
      <c r="H98" s="134">
        <v>2445.1839</v>
      </c>
      <c r="I98" s="135">
        <v>6.1403499999999998</v>
      </c>
      <c r="J98" s="133">
        <v>0</v>
      </c>
      <c r="K98" s="134">
        <v>0</v>
      </c>
      <c r="L98" s="134">
        <v>0</v>
      </c>
      <c r="M98" s="135">
        <v>0</v>
      </c>
    </row>
    <row r="99" spans="4:13" hidden="1" outlineLevel="1" collapsed="1">
      <c r="D99" s="132" t="s">
        <v>160</v>
      </c>
      <c r="E99" s="133">
        <v>1</v>
      </c>
      <c r="F99" s="133">
        <v>0</v>
      </c>
      <c r="G99" s="134">
        <v>0</v>
      </c>
      <c r="H99" s="134">
        <v>0</v>
      </c>
      <c r="I99" s="135">
        <v>0</v>
      </c>
      <c r="J99" s="133">
        <v>0</v>
      </c>
      <c r="K99" s="134">
        <v>0</v>
      </c>
      <c r="L99" s="134">
        <v>0</v>
      </c>
      <c r="M99" s="135">
        <v>0</v>
      </c>
    </row>
    <row r="100" spans="4:13" hidden="1" outlineLevel="1">
      <c r="D100" s="132" t="s">
        <v>161</v>
      </c>
      <c r="E100" s="133">
        <v>9</v>
      </c>
      <c r="F100" s="133">
        <v>1</v>
      </c>
      <c r="G100" s="134">
        <v>1029.9456</v>
      </c>
      <c r="H100" s="134">
        <v>1029.9456</v>
      </c>
      <c r="I100" s="135">
        <v>11.11111</v>
      </c>
      <c r="J100" s="133">
        <v>0</v>
      </c>
      <c r="K100" s="134">
        <v>0</v>
      </c>
      <c r="L100" s="134">
        <v>0</v>
      </c>
      <c r="M100" s="135">
        <v>0</v>
      </c>
    </row>
    <row r="101" spans="4:13" hidden="1" outlineLevel="1" collapsed="1">
      <c r="D101" s="132" t="s">
        <v>162</v>
      </c>
      <c r="E101" s="133">
        <v>199</v>
      </c>
      <c r="F101" s="133">
        <v>31</v>
      </c>
      <c r="G101" s="134">
        <v>72020.700400000002</v>
      </c>
      <c r="H101" s="134">
        <v>2323.2483999999999</v>
      </c>
      <c r="I101" s="135">
        <v>15.57789</v>
      </c>
      <c r="J101" s="133">
        <v>0</v>
      </c>
      <c r="K101" s="134">
        <v>0</v>
      </c>
      <c r="L101" s="134">
        <v>0</v>
      </c>
      <c r="M101" s="135">
        <v>0</v>
      </c>
    </row>
    <row r="102" spans="4:13" hidden="1" outlineLevel="2" collapsed="1">
      <c r="D102" s="136" t="s">
        <v>115</v>
      </c>
      <c r="E102" s="137">
        <v>1</v>
      </c>
      <c r="F102" s="137">
        <v>0</v>
      </c>
      <c r="G102" s="138">
        <v>0</v>
      </c>
      <c r="H102" s="138">
        <v>0</v>
      </c>
      <c r="I102" s="139">
        <v>0</v>
      </c>
      <c r="J102" s="137">
        <v>0</v>
      </c>
      <c r="K102" s="138">
        <v>0</v>
      </c>
      <c r="L102" s="138">
        <v>0</v>
      </c>
      <c r="M102" s="139">
        <v>0</v>
      </c>
    </row>
    <row r="103" spans="4:13" collapsed="1">
      <c r="D103" s="120" t="s">
        <v>84</v>
      </c>
      <c r="E103" s="121">
        <v>4583</v>
      </c>
      <c r="F103" s="121">
        <v>258</v>
      </c>
      <c r="G103" s="130">
        <v>705836</v>
      </c>
      <c r="H103" s="130">
        <v>2735.7984496124031</v>
      </c>
      <c r="I103" s="181">
        <v>5.6295003272965305</v>
      </c>
      <c r="J103" s="121">
        <v>5</v>
      </c>
      <c r="K103" s="130">
        <v>11303.6963</v>
      </c>
      <c r="L103" s="130">
        <v>2260.7393000000002</v>
      </c>
      <c r="M103" s="131">
        <v>9.9089999999999998E-2</v>
      </c>
    </row>
    <row r="104" spans="4:13" hidden="1" outlineLevel="1">
      <c r="D104" s="132" t="s">
        <v>85</v>
      </c>
      <c r="E104" s="133">
        <v>100</v>
      </c>
      <c r="F104" s="133">
        <v>11</v>
      </c>
      <c r="G104" s="134">
        <v>28402.172399999999</v>
      </c>
      <c r="H104" s="134">
        <v>2582.0156999999999</v>
      </c>
      <c r="I104" s="135">
        <v>11</v>
      </c>
      <c r="J104" s="133">
        <v>0</v>
      </c>
      <c r="K104" s="134">
        <v>0</v>
      </c>
      <c r="L104" s="134">
        <v>0</v>
      </c>
      <c r="M104" s="135">
        <v>0</v>
      </c>
    </row>
    <row r="105" spans="4:13" hidden="1" outlineLevel="1">
      <c r="D105" s="132" t="s">
        <v>86</v>
      </c>
      <c r="E105" s="133">
        <v>42</v>
      </c>
      <c r="F105" s="133">
        <v>2</v>
      </c>
      <c r="G105" s="134">
        <v>3223.8420000000001</v>
      </c>
      <c r="H105" s="134">
        <v>1611.921</v>
      </c>
      <c r="I105" s="135">
        <v>4.7618999999999998</v>
      </c>
      <c r="J105" s="133">
        <v>0</v>
      </c>
      <c r="K105" s="134">
        <v>0</v>
      </c>
      <c r="L105" s="134">
        <v>0</v>
      </c>
      <c r="M105" s="135">
        <v>0</v>
      </c>
    </row>
    <row r="106" spans="4:13" hidden="1" outlineLevel="1" collapsed="1">
      <c r="D106" s="132" t="s">
        <v>87</v>
      </c>
      <c r="E106" s="133">
        <v>67</v>
      </c>
      <c r="F106" s="133">
        <v>2</v>
      </c>
      <c r="G106" s="134">
        <v>5368.9848000000002</v>
      </c>
      <c r="H106" s="134">
        <v>2684.4924000000001</v>
      </c>
      <c r="I106" s="135">
        <v>2.9850699999999999</v>
      </c>
      <c r="J106" s="133">
        <v>0</v>
      </c>
      <c r="K106" s="134">
        <v>0</v>
      </c>
      <c r="L106" s="134">
        <v>0</v>
      </c>
      <c r="M106" s="135">
        <v>0</v>
      </c>
    </row>
    <row r="107" spans="4:13" hidden="1" outlineLevel="1">
      <c r="D107" s="132" t="s">
        <v>88</v>
      </c>
      <c r="E107" s="133">
        <v>1027</v>
      </c>
      <c r="F107" s="133">
        <v>56</v>
      </c>
      <c r="G107" s="134">
        <v>145735.47330000001</v>
      </c>
      <c r="H107" s="134">
        <v>2602.4191999999998</v>
      </c>
      <c r="I107" s="135">
        <v>5.4527799999999997</v>
      </c>
      <c r="J107" s="133">
        <v>0</v>
      </c>
      <c r="K107" s="134">
        <v>0</v>
      </c>
      <c r="L107" s="134">
        <v>0</v>
      </c>
      <c r="M107" s="135">
        <v>0</v>
      </c>
    </row>
    <row r="108" spans="4:13" hidden="1" outlineLevel="1">
      <c r="D108" s="132" t="s">
        <v>89</v>
      </c>
      <c r="E108" s="133">
        <v>281</v>
      </c>
      <c r="F108" s="133">
        <v>11</v>
      </c>
      <c r="G108" s="134">
        <v>35267.046399999999</v>
      </c>
      <c r="H108" s="134">
        <v>3206.0951</v>
      </c>
      <c r="I108" s="135">
        <v>3.91459</v>
      </c>
      <c r="J108" s="133">
        <v>1</v>
      </c>
      <c r="K108" s="134">
        <v>1759.1824999999999</v>
      </c>
      <c r="L108" s="134">
        <v>1759.1824999999999</v>
      </c>
      <c r="M108" s="135">
        <v>0.35587000000000002</v>
      </c>
    </row>
    <row r="109" spans="4:13" hidden="1" outlineLevel="1">
      <c r="D109" s="132" t="s">
        <v>90</v>
      </c>
      <c r="E109" s="133">
        <v>43</v>
      </c>
      <c r="F109" s="133">
        <v>0</v>
      </c>
      <c r="G109" s="134">
        <v>0</v>
      </c>
      <c r="H109" s="134">
        <v>0</v>
      </c>
      <c r="I109" s="135">
        <v>0</v>
      </c>
      <c r="J109" s="133">
        <v>2</v>
      </c>
      <c r="K109" s="134">
        <v>5069.88</v>
      </c>
      <c r="L109" s="134">
        <v>2534.94</v>
      </c>
      <c r="M109" s="135">
        <v>4.65116</v>
      </c>
    </row>
    <row r="110" spans="4:13" hidden="1" outlineLevel="1" collapsed="1">
      <c r="D110" s="132" t="s">
        <v>91</v>
      </c>
      <c r="E110" s="133">
        <v>1</v>
      </c>
      <c r="F110" s="133">
        <v>1</v>
      </c>
      <c r="G110" s="134">
        <v>2625.2856000000002</v>
      </c>
      <c r="H110" s="134">
        <v>2625.2856000000002</v>
      </c>
      <c r="I110" s="135">
        <v>100</v>
      </c>
      <c r="J110" s="133">
        <v>0</v>
      </c>
      <c r="K110" s="134">
        <v>0</v>
      </c>
      <c r="L110" s="134">
        <v>0</v>
      </c>
      <c r="M110" s="135">
        <v>0</v>
      </c>
    </row>
    <row r="111" spans="4:13" hidden="1" outlineLevel="1">
      <c r="D111" s="132" t="s">
        <v>92</v>
      </c>
      <c r="E111" s="133">
        <v>9</v>
      </c>
      <c r="F111" s="133">
        <v>0</v>
      </c>
      <c r="G111" s="134">
        <v>0</v>
      </c>
      <c r="H111" s="134">
        <v>0</v>
      </c>
      <c r="I111" s="135">
        <v>0</v>
      </c>
      <c r="J111" s="133">
        <v>0</v>
      </c>
      <c r="K111" s="134">
        <v>0</v>
      </c>
      <c r="L111" s="134">
        <v>0</v>
      </c>
      <c r="M111" s="135">
        <v>0</v>
      </c>
    </row>
    <row r="112" spans="4:13" hidden="1" outlineLevel="1">
      <c r="D112" s="132" t="s">
        <v>93</v>
      </c>
      <c r="E112" s="133">
        <v>5</v>
      </c>
      <c r="F112" s="133">
        <v>0</v>
      </c>
      <c r="G112" s="134">
        <v>0</v>
      </c>
      <c r="H112" s="134">
        <v>0</v>
      </c>
      <c r="I112" s="135">
        <v>0</v>
      </c>
      <c r="J112" s="133">
        <v>0</v>
      </c>
      <c r="K112" s="134">
        <v>0</v>
      </c>
      <c r="L112" s="134">
        <v>0</v>
      </c>
      <c r="M112" s="135">
        <v>0</v>
      </c>
    </row>
    <row r="113" spans="4:13" hidden="1" outlineLevel="1">
      <c r="D113" s="132" t="s">
        <v>94</v>
      </c>
      <c r="E113" s="133">
        <v>2637</v>
      </c>
      <c r="F113" s="133">
        <v>169</v>
      </c>
      <c r="G113" s="134">
        <v>469519.85200000001</v>
      </c>
      <c r="H113" s="134">
        <v>2778.2240000000002</v>
      </c>
      <c r="I113" s="135">
        <v>6.4088000000000003</v>
      </c>
      <c r="J113" s="133">
        <v>2</v>
      </c>
      <c r="K113" s="134">
        <v>4474.6337999999996</v>
      </c>
      <c r="L113" s="134">
        <v>2237.3168999999998</v>
      </c>
      <c r="M113" s="135">
        <v>7.5840000000000005E-2</v>
      </c>
    </row>
    <row r="114" spans="4:13" hidden="1" outlineLevel="1">
      <c r="D114" s="132" t="s">
        <v>95</v>
      </c>
      <c r="E114" s="133">
        <v>279</v>
      </c>
      <c r="F114" s="133">
        <v>5</v>
      </c>
      <c r="G114" s="134">
        <v>12886.849200000001</v>
      </c>
      <c r="H114" s="134">
        <v>2577.3697999999999</v>
      </c>
      <c r="I114" s="135">
        <v>1.7921100000000001</v>
      </c>
      <c r="J114" s="133">
        <v>0</v>
      </c>
      <c r="K114" s="134">
        <v>0</v>
      </c>
      <c r="L114" s="134">
        <v>0</v>
      </c>
      <c r="M114" s="135">
        <v>0</v>
      </c>
    </row>
    <row r="115" spans="4:13" hidden="1" outlineLevel="1" collapsed="1">
      <c r="D115" s="132" t="s">
        <v>165</v>
      </c>
      <c r="E115" s="133">
        <v>3</v>
      </c>
      <c r="F115" s="133">
        <v>0</v>
      </c>
      <c r="G115" s="134">
        <v>0</v>
      </c>
      <c r="H115" s="134">
        <v>0</v>
      </c>
      <c r="I115" s="135">
        <v>0</v>
      </c>
      <c r="J115" s="133">
        <v>0</v>
      </c>
      <c r="K115" s="134">
        <v>0</v>
      </c>
      <c r="L115" s="134">
        <v>0</v>
      </c>
      <c r="M115" s="135">
        <v>0</v>
      </c>
    </row>
    <row r="116" spans="4:13" hidden="1" outlineLevel="1">
      <c r="D116" s="132" t="s">
        <v>166</v>
      </c>
      <c r="E116" s="133">
        <v>1</v>
      </c>
      <c r="F116" s="133">
        <v>0</v>
      </c>
      <c r="G116" s="134">
        <v>0</v>
      </c>
      <c r="H116" s="134">
        <v>0</v>
      </c>
      <c r="I116" s="135">
        <v>0</v>
      </c>
      <c r="J116" s="133">
        <v>0</v>
      </c>
      <c r="K116" s="134">
        <v>0</v>
      </c>
      <c r="L116" s="134">
        <v>0</v>
      </c>
      <c r="M116" s="135">
        <v>0</v>
      </c>
    </row>
    <row r="117" spans="4:13" hidden="1" outlineLevel="1">
      <c r="D117" s="132" t="s">
        <v>167</v>
      </c>
      <c r="E117" s="133">
        <v>20</v>
      </c>
      <c r="F117" s="133">
        <v>1</v>
      </c>
      <c r="G117" s="134">
        <v>2806.3896</v>
      </c>
      <c r="H117" s="134">
        <v>2806.3896</v>
      </c>
      <c r="I117" s="135">
        <v>5</v>
      </c>
      <c r="J117" s="133">
        <v>0</v>
      </c>
      <c r="K117" s="134">
        <v>0</v>
      </c>
      <c r="L117" s="134">
        <v>0</v>
      </c>
      <c r="M117" s="135">
        <v>0</v>
      </c>
    </row>
    <row r="118" spans="4:13" hidden="1" outlineLevel="1" collapsed="1">
      <c r="D118" s="132" t="s">
        <v>168</v>
      </c>
      <c r="E118" s="133">
        <v>3</v>
      </c>
      <c r="F118" s="133">
        <v>0</v>
      </c>
      <c r="G118" s="134">
        <v>0</v>
      </c>
      <c r="H118" s="134">
        <v>0</v>
      </c>
      <c r="I118" s="135">
        <v>0</v>
      </c>
      <c r="J118" s="133">
        <v>0</v>
      </c>
      <c r="K118" s="134">
        <v>0</v>
      </c>
      <c r="L118" s="134">
        <v>0</v>
      </c>
      <c r="M118" s="135">
        <v>0</v>
      </c>
    </row>
    <row r="119" spans="4:13" hidden="1" outlineLevel="1">
      <c r="D119" s="132" t="s">
        <v>169</v>
      </c>
      <c r="E119" s="133">
        <v>58</v>
      </c>
      <c r="F119" s="133">
        <v>0</v>
      </c>
      <c r="G119" s="134">
        <v>0</v>
      </c>
      <c r="H119" s="134">
        <v>0</v>
      </c>
      <c r="I119" s="135">
        <v>0</v>
      </c>
      <c r="J119" s="133">
        <v>0</v>
      </c>
      <c r="K119" s="134">
        <v>0</v>
      </c>
      <c r="L119" s="134">
        <v>0</v>
      </c>
      <c r="M119" s="135">
        <v>0</v>
      </c>
    </row>
    <row r="120" spans="4:13" hidden="1" outlineLevel="1" collapsed="1">
      <c r="D120" s="132" t="s">
        <v>170</v>
      </c>
      <c r="E120" s="133">
        <v>6</v>
      </c>
      <c r="F120" s="133">
        <v>0</v>
      </c>
      <c r="G120" s="134">
        <v>0</v>
      </c>
      <c r="H120" s="134">
        <v>0</v>
      </c>
      <c r="I120" s="135">
        <v>0</v>
      </c>
      <c r="J120" s="133">
        <v>0</v>
      </c>
      <c r="K120" s="134">
        <v>0</v>
      </c>
      <c r="L120" s="134">
        <v>0</v>
      </c>
      <c r="M120" s="135">
        <v>0</v>
      </c>
    </row>
    <row r="121" spans="4:13" hidden="1" outlineLevel="1" collapsed="1">
      <c r="D121" s="132" t="s">
        <v>171</v>
      </c>
      <c r="E121" s="133">
        <v>1</v>
      </c>
      <c r="F121" s="133">
        <v>0</v>
      </c>
      <c r="G121" s="134">
        <v>0</v>
      </c>
      <c r="H121" s="134">
        <v>0</v>
      </c>
      <c r="I121" s="135">
        <v>0</v>
      </c>
      <c r="J121" s="133">
        <v>0</v>
      </c>
      <c r="K121" s="134">
        <v>0</v>
      </c>
      <c r="L121" s="134">
        <v>0</v>
      </c>
      <c r="M121" s="135">
        <v>0</v>
      </c>
    </row>
    <row r="122" spans="4:13" collapsed="1">
      <c r="D122" s="120" t="s">
        <v>96</v>
      </c>
      <c r="E122" s="121">
        <v>1380</v>
      </c>
      <c r="F122" s="121">
        <v>97</v>
      </c>
      <c r="G122" s="130">
        <v>266428.96919999999</v>
      </c>
      <c r="H122" s="130">
        <v>2746.6904</v>
      </c>
      <c r="I122" s="131">
        <v>7.0289900000000003</v>
      </c>
      <c r="J122" s="121">
        <v>0</v>
      </c>
      <c r="K122" s="130">
        <v>0</v>
      </c>
      <c r="L122" s="130">
        <v>0</v>
      </c>
      <c r="M122" s="131">
        <v>0</v>
      </c>
    </row>
    <row r="123" spans="4:13" hidden="1" outlineLevel="1">
      <c r="D123" s="132" t="s">
        <v>97</v>
      </c>
      <c r="E123" s="133">
        <v>45</v>
      </c>
      <c r="F123" s="133">
        <v>6</v>
      </c>
      <c r="G123" s="134">
        <v>10839.4764</v>
      </c>
      <c r="H123" s="134">
        <v>1806.5794000000001</v>
      </c>
      <c r="I123" s="135">
        <v>13.33333</v>
      </c>
      <c r="J123" s="133">
        <v>0</v>
      </c>
      <c r="K123" s="134">
        <v>0</v>
      </c>
      <c r="L123" s="134">
        <v>0</v>
      </c>
      <c r="M123" s="135">
        <v>0</v>
      </c>
    </row>
    <row r="124" spans="4:13" hidden="1" outlineLevel="1">
      <c r="D124" s="132" t="s">
        <v>98</v>
      </c>
      <c r="E124" s="133">
        <v>2</v>
      </c>
      <c r="F124" s="133">
        <v>0</v>
      </c>
      <c r="G124" s="134">
        <v>0</v>
      </c>
      <c r="H124" s="134">
        <v>0</v>
      </c>
      <c r="I124" s="135">
        <v>0</v>
      </c>
      <c r="J124" s="133">
        <v>0</v>
      </c>
      <c r="K124" s="134">
        <v>0</v>
      </c>
      <c r="L124" s="134">
        <v>0</v>
      </c>
      <c r="M124" s="135">
        <v>0</v>
      </c>
    </row>
    <row r="125" spans="4:13" hidden="1" outlineLevel="1">
      <c r="D125" s="132" t="s">
        <v>99</v>
      </c>
      <c r="E125" s="133">
        <v>90</v>
      </c>
      <c r="F125" s="133">
        <v>3</v>
      </c>
      <c r="G125" s="134">
        <v>15194.8308</v>
      </c>
      <c r="H125" s="134">
        <v>5064.9435999999996</v>
      </c>
      <c r="I125" s="135">
        <v>3.3333300000000001</v>
      </c>
      <c r="J125" s="133">
        <v>0</v>
      </c>
      <c r="K125" s="134">
        <v>0</v>
      </c>
      <c r="L125" s="134">
        <v>0</v>
      </c>
      <c r="M125" s="135">
        <v>0</v>
      </c>
    </row>
    <row r="126" spans="4:13" hidden="1" outlineLevel="1">
      <c r="D126" s="132" t="s">
        <v>100</v>
      </c>
      <c r="E126" s="133">
        <v>128</v>
      </c>
      <c r="F126" s="133">
        <v>5</v>
      </c>
      <c r="G126" s="134">
        <v>9329.3873000000003</v>
      </c>
      <c r="H126" s="134">
        <v>1865.8775000000001</v>
      </c>
      <c r="I126" s="135">
        <v>3.90625</v>
      </c>
      <c r="J126" s="133">
        <v>0</v>
      </c>
      <c r="K126" s="134">
        <v>0</v>
      </c>
      <c r="L126" s="134">
        <v>0</v>
      </c>
      <c r="M126" s="135">
        <v>0</v>
      </c>
    </row>
    <row r="127" spans="4:13" hidden="1" outlineLevel="1" collapsed="1">
      <c r="D127" s="132" t="s">
        <v>101</v>
      </c>
      <c r="E127" s="133">
        <v>8</v>
      </c>
      <c r="F127" s="133">
        <v>0</v>
      </c>
      <c r="G127" s="134">
        <v>0</v>
      </c>
      <c r="H127" s="134">
        <v>0</v>
      </c>
      <c r="I127" s="135">
        <v>0</v>
      </c>
      <c r="J127" s="133">
        <v>0</v>
      </c>
      <c r="K127" s="134">
        <v>0</v>
      </c>
      <c r="L127" s="134">
        <v>0</v>
      </c>
      <c r="M127" s="135">
        <v>0</v>
      </c>
    </row>
    <row r="128" spans="4:13" hidden="1" outlineLevel="1">
      <c r="D128" s="132" t="s">
        <v>102</v>
      </c>
      <c r="E128" s="133">
        <v>912</v>
      </c>
      <c r="F128" s="133">
        <v>71</v>
      </c>
      <c r="G128" s="134">
        <v>201131.68150000001</v>
      </c>
      <c r="H128" s="134">
        <v>2832.8406</v>
      </c>
      <c r="I128" s="135">
        <v>7.7850900000000003</v>
      </c>
      <c r="J128" s="133">
        <v>0</v>
      </c>
      <c r="K128" s="134">
        <v>0</v>
      </c>
      <c r="L128" s="134">
        <v>0</v>
      </c>
      <c r="M128" s="135">
        <v>0</v>
      </c>
    </row>
    <row r="129" spans="4:13" hidden="1" outlineLevel="1" collapsed="1">
      <c r="D129" s="132" t="s">
        <v>103</v>
      </c>
      <c r="E129" s="133">
        <v>4</v>
      </c>
      <c r="F129" s="133">
        <v>0</v>
      </c>
      <c r="G129" s="134">
        <v>0</v>
      </c>
      <c r="H129" s="134">
        <v>0</v>
      </c>
      <c r="I129" s="135">
        <v>0</v>
      </c>
      <c r="J129" s="133">
        <v>0</v>
      </c>
      <c r="K129" s="134">
        <v>0</v>
      </c>
      <c r="L129" s="134">
        <v>0</v>
      </c>
      <c r="M129" s="135">
        <v>0</v>
      </c>
    </row>
    <row r="130" spans="4:13" hidden="1" outlineLevel="1" collapsed="1">
      <c r="D130" s="132" t="s">
        <v>172</v>
      </c>
      <c r="E130" s="133">
        <v>1</v>
      </c>
      <c r="F130" s="133">
        <v>0</v>
      </c>
      <c r="G130" s="134">
        <v>0</v>
      </c>
      <c r="H130" s="134">
        <v>0</v>
      </c>
      <c r="I130" s="135">
        <v>0</v>
      </c>
      <c r="J130" s="133">
        <v>0</v>
      </c>
      <c r="K130" s="134">
        <v>0</v>
      </c>
      <c r="L130" s="134">
        <v>0</v>
      </c>
      <c r="M130" s="135">
        <v>0</v>
      </c>
    </row>
    <row r="131" spans="4:13" hidden="1" outlineLevel="1">
      <c r="D131" s="132" t="s">
        <v>173</v>
      </c>
      <c r="E131" s="133">
        <v>45</v>
      </c>
      <c r="F131" s="133">
        <v>8</v>
      </c>
      <c r="G131" s="134">
        <v>17806.62</v>
      </c>
      <c r="H131" s="134">
        <v>2225.8274999999999</v>
      </c>
      <c r="I131" s="135">
        <v>17.77778</v>
      </c>
      <c r="J131" s="133">
        <v>0</v>
      </c>
      <c r="K131" s="134">
        <v>0</v>
      </c>
      <c r="L131" s="134">
        <v>0</v>
      </c>
      <c r="M131" s="135">
        <v>0</v>
      </c>
    </row>
    <row r="132" spans="4:13" hidden="1" outlineLevel="1" collapsed="1">
      <c r="D132" s="132" t="s">
        <v>174</v>
      </c>
      <c r="E132" s="133">
        <v>30</v>
      </c>
      <c r="F132" s="133">
        <v>0</v>
      </c>
      <c r="G132" s="134">
        <v>0</v>
      </c>
      <c r="H132" s="134">
        <v>0</v>
      </c>
      <c r="I132" s="135">
        <v>0</v>
      </c>
      <c r="J132" s="133">
        <v>0</v>
      </c>
      <c r="K132" s="134">
        <v>0</v>
      </c>
      <c r="L132" s="134">
        <v>0</v>
      </c>
      <c r="M132" s="135">
        <v>0</v>
      </c>
    </row>
    <row r="133" spans="4:13" hidden="1" outlineLevel="1" collapsed="1">
      <c r="D133" s="132" t="s">
        <v>175</v>
      </c>
      <c r="E133" s="133">
        <v>2</v>
      </c>
      <c r="F133" s="133">
        <v>1</v>
      </c>
      <c r="G133" s="134">
        <v>4526.8620000000001</v>
      </c>
      <c r="H133" s="134">
        <v>4526.8620000000001</v>
      </c>
      <c r="I133" s="135">
        <v>50</v>
      </c>
      <c r="J133" s="133">
        <v>0</v>
      </c>
      <c r="K133" s="134">
        <v>0</v>
      </c>
      <c r="L133" s="134">
        <v>0</v>
      </c>
      <c r="M133" s="135">
        <v>0</v>
      </c>
    </row>
    <row r="134" spans="4:13" hidden="1" outlineLevel="1" collapsed="1">
      <c r="D134" s="132" t="s">
        <v>176</v>
      </c>
      <c r="E134" s="133">
        <v>111</v>
      </c>
      <c r="F134" s="133">
        <v>3</v>
      </c>
      <c r="G134" s="134">
        <v>7600.1112000000003</v>
      </c>
      <c r="H134" s="134">
        <v>2533.3703999999998</v>
      </c>
      <c r="I134" s="135">
        <v>2.7027000000000001</v>
      </c>
      <c r="J134" s="133">
        <v>0</v>
      </c>
      <c r="K134" s="134">
        <v>0</v>
      </c>
      <c r="L134" s="134">
        <v>0</v>
      </c>
      <c r="M134" s="135">
        <v>0</v>
      </c>
    </row>
    <row r="135" spans="4:13" hidden="1" outlineLevel="1" collapsed="1">
      <c r="D135" s="132" t="s">
        <v>177</v>
      </c>
      <c r="E135" s="133">
        <v>2</v>
      </c>
      <c r="F135" s="133">
        <v>0</v>
      </c>
      <c r="G135" s="134">
        <v>0</v>
      </c>
      <c r="H135" s="134">
        <v>0</v>
      </c>
      <c r="I135" s="135">
        <v>0</v>
      </c>
      <c r="J135" s="133">
        <v>0</v>
      </c>
      <c r="K135" s="134">
        <v>0</v>
      </c>
      <c r="L135" s="134">
        <v>0</v>
      </c>
      <c r="M135" s="135">
        <v>0</v>
      </c>
    </row>
    <row r="136" spans="4:13" collapsed="1">
      <c r="D136" s="120" t="s">
        <v>104</v>
      </c>
      <c r="E136" s="121">
        <v>10683</v>
      </c>
      <c r="F136" s="121">
        <v>1069</v>
      </c>
      <c r="G136" s="130">
        <v>2943888.1458999999</v>
      </c>
      <c r="H136" s="130">
        <v>2753.8710000000001</v>
      </c>
      <c r="I136" s="131">
        <v>10.006550000000001</v>
      </c>
      <c r="J136" s="121">
        <v>16</v>
      </c>
      <c r="K136" s="130">
        <v>53596.142599999999</v>
      </c>
      <c r="L136" s="130">
        <v>3349.7588999999998</v>
      </c>
      <c r="M136" s="131">
        <v>0.14976999999999999</v>
      </c>
    </row>
    <row r="137" spans="4:13" hidden="1" outlineLevel="1" collapsed="1">
      <c r="D137" s="132" t="s">
        <v>105</v>
      </c>
      <c r="E137" s="133">
        <v>869</v>
      </c>
      <c r="F137" s="133">
        <v>136</v>
      </c>
      <c r="G137" s="134">
        <v>331490.07679999998</v>
      </c>
      <c r="H137" s="134">
        <v>2437.4270000000001</v>
      </c>
      <c r="I137" s="135">
        <v>15.650169999999999</v>
      </c>
      <c r="J137" s="133">
        <v>0</v>
      </c>
      <c r="K137" s="134">
        <v>0</v>
      </c>
      <c r="L137" s="134">
        <v>0</v>
      </c>
      <c r="M137" s="135">
        <v>0</v>
      </c>
    </row>
    <row r="138" spans="4:13" hidden="1" outlineLevel="2" collapsed="1">
      <c r="D138" s="136" t="s">
        <v>115</v>
      </c>
      <c r="E138" s="137">
        <v>8</v>
      </c>
      <c r="F138" s="137">
        <v>2</v>
      </c>
      <c r="G138" s="138">
        <v>3919.83</v>
      </c>
      <c r="H138" s="138">
        <v>1959.915</v>
      </c>
      <c r="I138" s="139">
        <v>25</v>
      </c>
      <c r="J138" s="137">
        <v>0</v>
      </c>
      <c r="K138" s="138">
        <v>0</v>
      </c>
      <c r="L138" s="138">
        <v>0</v>
      </c>
      <c r="M138" s="139">
        <v>0</v>
      </c>
    </row>
    <row r="139" spans="4:13" hidden="1" outlineLevel="1">
      <c r="D139" s="132" t="s">
        <v>106</v>
      </c>
      <c r="E139" s="133">
        <v>41</v>
      </c>
      <c r="F139" s="133">
        <v>3</v>
      </c>
      <c r="G139" s="134">
        <v>4107.4683999999997</v>
      </c>
      <c r="H139" s="134">
        <v>1369.1560999999999</v>
      </c>
      <c r="I139" s="135">
        <v>7.3170700000000002</v>
      </c>
      <c r="J139" s="133">
        <v>0</v>
      </c>
      <c r="K139" s="134">
        <v>0</v>
      </c>
      <c r="L139" s="134">
        <v>0</v>
      </c>
      <c r="M139" s="135">
        <v>0</v>
      </c>
    </row>
    <row r="140" spans="4:13" hidden="1" outlineLevel="1" collapsed="1">
      <c r="D140" s="132" t="s">
        <v>107</v>
      </c>
      <c r="E140" s="133">
        <v>375</v>
      </c>
      <c r="F140" s="133">
        <v>71</v>
      </c>
      <c r="G140" s="134">
        <v>200661.25109999999</v>
      </c>
      <c r="H140" s="134">
        <v>2826.2148000000002</v>
      </c>
      <c r="I140" s="135">
        <v>18.933330000000002</v>
      </c>
      <c r="J140" s="133">
        <v>2</v>
      </c>
      <c r="K140" s="134">
        <v>3853.2449999999999</v>
      </c>
      <c r="L140" s="134">
        <v>1926.6224999999999</v>
      </c>
      <c r="M140" s="135">
        <v>0.53332999999999997</v>
      </c>
    </row>
    <row r="141" spans="4:13" hidden="1" outlineLevel="2" collapsed="1">
      <c r="D141" s="136" t="s">
        <v>115</v>
      </c>
      <c r="E141" s="137">
        <v>2</v>
      </c>
      <c r="F141" s="137">
        <v>0</v>
      </c>
      <c r="G141" s="138">
        <v>0</v>
      </c>
      <c r="H141" s="138">
        <v>0</v>
      </c>
      <c r="I141" s="139">
        <v>0</v>
      </c>
      <c r="J141" s="137">
        <v>0</v>
      </c>
      <c r="K141" s="138">
        <v>0</v>
      </c>
      <c r="L141" s="138">
        <v>0</v>
      </c>
      <c r="M141" s="139">
        <v>0</v>
      </c>
    </row>
    <row r="142" spans="4:13" hidden="1" outlineLevel="1" collapsed="1">
      <c r="D142" s="132" t="s">
        <v>108</v>
      </c>
      <c r="E142" s="133">
        <v>4278</v>
      </c>
      <c r="F142" s="133">
        <v>489</v>
      </c>
      <c r="G142" s="134">
        <v>1319307.4384999999</v>
      </c>
      <c r="H142" s="134">
        <v>2697.9702000000002</v>
      </c>
      <c r="I142" s="135">
        <v>11.430580000000001</v>
      </c>
      <c r="J142" s="133">
        <v>2</v>
      </c>
      <c r="K142" s="134">
        <v>4012.47</v>
      </c>
      <c r="L142" s="134">
        <v>2006.2349999999999</v>
      </c>
      <c r="M142" s="135">
        <v>4.675E-2</v>
      </c>
    </row>
    <row r="143" spans="4:13" hidden="1" outlineLevel="2" collapsed="1">
      <c r="D143" s="136" t="s">
        <v>115</v>
      </c>
      <c r="E143" s="137">
        <v>39</v>
      </c>
      <c r="F143" s="137">
        <v>5</v>
      </c>
      <c r="G143" s="138">
        <v>11763.0216</v>
      </c>
      <c r="H143" s="138">
        <v>2352.6043</v>
      </c>
      <c r="I143" s="139">
        <v>12.820510000000001</v>
      </c>
      <c r="J143" s="137">
        <v>1</v>
      </c>
      <c r="K143" s="138">
        <v>1369.335</v>
      </c>
      <c r="L143" s="138">
        <v>1369.335</v>
      </c>
      <c r="M143" s="139">
        <v>2.5640999999999998</v>
      </c>
    </row>
    <row r="144" spans="4:13" hidden="1" outlineLevel="2" collapsed="1">
      <c r="D144" s="136" t="s">
        <v>116</v>
      </c>
      <c r="E144" s="137">
        <v>1</v>
      </c>
      <c r="F144" s="137">
        <v>0</v>
      </c>
      <c r="G144" s="138">
        <v>0</v>
      </c>
      <c r="H144" s="138">
        <v>0</v>
      </c>
      <c r="I144" s="139">
        <v>0</v>
      </c>
      <c r="J144" s="137">
        <v>0</v>
      </c>
      <c r="K144" s="138">
        <v>0</v>
      </c>
      <c r="L144" s="138">
        <v>0</v>
      </c>
      <c r="M144" s="139">
        <v>0</v>
      </c>
    </row>
    <row r="145" spans="4:13" hidden="1" outlineLevel="1" collapsed="1">
      <c r="D145" s="132" t="s">
        <v>109</v>
      </c>
      <c r="E145" s="133">
        <v>669</v>
      </c>
      <c r="F145" s="133">
        <v>44</v>
      </c>
      <c r="G145" s="134">
        <v>149247.61360000001</v>
      </c>
      <c r="H145" s="134">
        <v>3391.9911999999999</v>
      </c>
      <c r="I145" s="135">
        <v>6.5769799999999998</v>
      </c>
      <c r="J145" s="133">
        <v>0</v>
      </c>
      <c r="K145" s="134">
        <v>0</v>
      </c>
      <c r="L145" s="134">
        <v>0</v>
      </c>
      <c r="M145" s="135">
        <v>0</v>
      </c>
    </row>
    <row r="146" spans="4:13" hidden="1" outlineLevel="2" collapsed="1">
      <c r="D146" s="136" t="s">
        <v>115</v>
      </c>
      <c r="E146" s="137">
        <v>2</v>
      </c>
      <c r="F146" s="137">
        <v>0</v>
      </c>
      <c r="G146" s="138">
        <v>0</v>
      </c>
      <c r="H146" s="138">
        <v>0</v>
      </c>
      <c r="I146" s="139">
        <v>0</v>
      </c>
      <c r="J146" s="137">
        <v>0</v>
      </c>
      <c r="K146" s="138">
        <v>0</v>
      </c>
      <c r="L146" s="138">
        <v>0</v>
      </c>
      <c r="M146" s="139">
        <v>0</v>
      </c>
    </row>
    <row r="147" spans="4:13" hidden="1" outlineLevel="2" collapsed="1">
      <c r="D147" s="136" t="s">
        <v>116</v>
      </c>
      <c r="E147" s="137">
        <v>1</v>
      </c>
      <c r="F147" s="137">
        <v>0</v>
      </c>
      <c r="G147" s="138">
        <v>0</v>
      </c>
      <c r="H147" s="138">
        <v>0</v>
      </c>
      <c r="I147" s="139">
        <v>0</v>
      </c>
      <c r="J147" s="137">
        <v>0</v>
      </c>
      <c r="K147" s="138">
        <v>0</v>
      </c>
      <c r="L147" s="138">
        <v>0</v>
      </c>
      <c r="M147" s="139">
        <v>0</v>
      </c>
    </row>
    <row r="148" spans="4:13" hidden="1" outlineLevel="1" collapsed="1">
      <c r="D148" s="132" t="s">
        <v>110</v>
      </c>
      <c r="E148" s="133">
        <v>3461</v>
      </c>
      <c r="F148" s="133">
        <v>286</v>
      </c>
      <c r="G148" s="134">
        <v>838242.21829999995</v>
      </c>
      <c r="H148" s="134">
        <v>2930.9168</v>
      </c>
      <c r="I148" s="135">
        <v>8.2635100000000001</v>
      </c>
      <c r="J148" s="133">
        <v>1</v>
      </c>
      <c r="K148" s="134">
        <v>2038.08</v>
      </c>
      <c r="L148" s="134">
        <v>2038.08</v>
      </c>
      <c r="M148" s="135">
        <v>2.8889999999999999E-2</v>
      </c>
    </row>
    <row r="149" spans="4:13" hidden="1" outlineLevel="2" collapsed="1">
      <c r="D149" s="136" t="s">
        <v>115</v>
      </c>
      <c r="E149" s="137">
        <v>12</v>
      </c>
      <c r="F149" s="137">
        <v>5</v>
      </c>
      <c r="G149" s="138">
        <v>12795.1572</v>
      </c>
      <c r="H149" s="138">
        <v>2559.0313999999998</v>
      </c>
      <c r="I149" s="139">
        <v>41.666670000000003</v>
      </c>
      <c r="J149" s="137">
        <v>0</v>
      </c>
      <c r="K149" s="138">
        <v>0</v>
      </c>
      <c r="L149" s="138">
        <v>0</v>
      </c>
      <c r="M149" s="139">
        <v>0</v>
      </c>
    </row>
    <row r="150" spans="4:13" hidden="1" outlineLevel="2" collapsed="1">
      <c r="D150" s="136" t="s">
        <v>116</v>
      </c>
      <c r="E150" s="137">
        <v>1</v>
      </c>
      <c r="F150" s="137">
        <v>1</v>
      </c>
      <c r="G150" s="138">
        <v>2067.4056</v>
      </c>
      <c r="H150" s="138">
        <v>2067.4056</v>
      </c>
      <c r="I150" s="139">
        <v>100</v>
      </c>
      <c r="J150" s="137">
        <v>0</v>
      </c>
      <c r="K150" s="138">
        <v>0</v>
      </c>
      <c r="L150" s="138">
        <v>0</v>
      </c>
      <c r="M150" s="139">
        <v>0</v>
      </c>
    </row>
    <row r="151" spans="4:13" hidden="1" outlineLevel="1" collapsed="1">
      <c r="D151" s="132" t="s">
        <v>111</v>
      </c>
      <c r="E151" s="133">
        <v>752</v>
      </c>
      <c r="F151" s="133">
        <v>28</v>
      </c>
      <c r="G151" s="134">
        <v>73079.331200000001</v>
      </c>
      <c r="H151" s="134">
        <v>2609.9760999999999</v>
      </c>
      <c r="I151" s="135">
        <v>3.7233999999999998</v>
      </c>
      <c r="J151" s="133">
        <v>0</v>
      </c>
      <c r="K151" s="134">
        <v>0</v>
      </c>
      <c r="L151" s="134">
        <v>0</v>
      </c>
      <c r="M151" s="135">
        <v>0</v>
      </c>
    </row>
    <row r="152" spans="4:13" hidden="1" outlineLevel="2" collapsed="1">
      <c r="D152" s="136" t="s">
        <v>115</v>
      </c>
      <c r="E152" s="137">
        <v>8</v>
      </c>
      <c r="F152" s="137">
        <v>1</v>
      </c>
      <c r="G152" s="138">
        <v>1176.4295999999999</v>
      </c>
      <c r="H152" s="138">
        <v>1176.4295999999999</v>
      </c>
      <c r="I152" s="139">
        <v>12.5</v>
      </c>
      <c r="J152" s="137">
        <v>0</v>
      </c>
      <c r="K152" s="138">
        <v>0</v>
      </c>
      <c r="L152" s="138">
        <v>0</v>
      </c>
      <c r="M152" s="139">
        <v>0</v>
      </c>
    </row>
    <row r="153" spans="4:13" hidden="1" outlineLevel="1" collapsed="1">
      <c r="D153" s="132" t="s">
        <v>112</v>
      </c>
      <c r="E153" s="133">
        <v>107</v>
      </c>
      <c r="F153" s="133">
        <v>0</v>
      </c>
      <c r="G153" s="134">
        <v>0</v>
      </c>
      <c r="H153" s="134">
        <v>0</v>
      </c>
      <c r="I153" s="135">
        <v>0</v>
      </c>
      <c r="J153" s="133">
        <v>11</v>
      </c>
      <c r="K153" s="134">
        <v>43692.347600000001</v>
      </c>
      <c r="L153" s="134">
        <v>3972.0315999999998</v>
      </c>
      <c r="M153" s="135">
        <v>10.28037</v>
      </c>
    </row>
    <row r="154" spans="4:13" hidden="1" outlineLevel="2" collapsed="1">
      <c r="D154" s="136" t="s">
        <v>115</v>
      </c>
      <c r="E154" s="137">
        <v>1</v>
      </c>
      <c r="F154" s="137">
        <v>0</v>
      </c>
      <c r="G154" s="138">
        <v>0</v>
      </c>
      <c r="H154" s="138">
        <v>0</v>
      </c>
      <c r="I154" s="139">
        <v>0</v>
      </c>
      <c r="J154" s="137">
        <v>0</v>
      </c>
      <c r="K154" s="138">
        <v>0</v>
      </c>
      <c r="L154" s="138">
        <v>0</v>
      </c>
      <c r="M154" s="139">
        <v>0</v>
      </c>
    </row>
    <row r="155" spans="4:13" hidden="1" outlineLevel="1" collapsed="1">
      <c r="D155" s="132" t="s">
        <v>113</v>
      </c>
      <c r="E155" s="133">
        <v>20</v>
      </c>
      <c r="F155" s="133">
        <v>4</v>
      </c>
      <c r="G155" s="134">
        <v>7180.6823999999997</v>
      </c>
      <c r="H155" s="134">
        <v>1795.1705999999999</v>
      </c>
      <c r="I155" s="135">
        <v>20</v>
      </c>
      <c r="J155" s="133">
        <v>0</v>
      </c>
      <c r="K155" s="134">
        <v>0</v>
      </c>
      <c r="L155" s="134">
        <v>0</v>
      </c>
      <c r="M155" s="135">
        <v>0</v>
      </c>
    </row>
    <row r="156" spans="4:13" hidden="1" outlineLevel="2" collapsed="1">
      <c r="D156" s="136" t="s">
        <v>115</v>
      </c>
      <c r="E156" s="137">
        <v>1</v>
      </c>
      <c r="F156" s="137">
        <v>0</v>
      </c>
      <c r="G156" s="138">
        <v>0</v>
      </c>
      <c r="H156" s="138">
        <v>0</v>
      </c>
      <c r="I156" s="139">
        <v>0</v>
      </c>
      <c r="J156" s="137">
        <v>0</v>
      </c>
      <c r="K156" s="138">
        <v>0</v>
      </c>
      <c r="L156" s="138">
        <v>0</v>
      </c>
      <c r="M156" s="139">
        <v>0</v>
      </c>
    </row>
    <row r="157" spans="4:13" hidden="1" outlineLevel="1">
      <c r="D157" s="132" t="s">
        <v>114</v>
      </c>
      <c r="E157" s="133">
        <v>16</v>
      </c>
      <c r="F157" s="133">
        <v>2</v>
      </c>
      <c r="G157" s="134">
        <v>3131.3496</v>
      </c>
      <c r="H157" s="134">
        <v>1565.6748</v>
      </c>
      <c r="I157" s="135">
        <v>12.5</v>
      </c>
      <c r="J157" s="133">
        <v>0</v>
      </c>
      <c r="K157" s="134">
        <v>0</v>
      </c>
      <c r="L157" s="134">
        <v>0</v>
      </c>
      <c r="M157" s="135">
        <v>0</v>
      </c>
    </row>
    <row r="158" spans="4:13" hidden="1" outlineLevel="1" collapsed="1">
      <c r="D158" s="132" t="s">
        <v>178</v>
      </c>
      <c r="E158" s="133">
        <v>6</v>
      </c>
      <c r="F158" s="133">
        <v>1</v>
      </c>
      <c r="G158" s="134">
        <v>2881.0812000000001</v>
      </c>
      <c r="H158" s="134">
        <v>2881.0812000000001</v>
      </c>
      <c r="I158" s="135">
        <v>16.66667</v>
      </c>
      <c r="J158" s="133">
        <v>0</v>
      </c>
      <c r="K158" s="134">
        <v>0</v>
      </c>
      <c r="L158" s="134">
        <v>0</v>
      </c>
      <c r="M158" s="135">
        <v>0</v>
      </c>
    </row>
    <row r="159" spans="4:13" hidden="1" outlineLevel="1">
      <c r="D159" s="132" t="s">
        <v>180</v>
      </c>
      <c r="E159" s="133">
        <v>46</v>
      </c>
      <c r="F159" s="133">
        <v>2</v>
      </c>
      <c r="G159" s="134">
        <v>4417.1423999999997</v>
      </c>
      <c r="H159" s="134">
        <v>2208.5711999999999</v>
      </c>
      <c r="I159" s="135">
        <v>4.3478300000000001</v>
      </c>
      <c r="J159" s="133">
        <v>0</v>
      </c>
      <c r="K159" s="134">
        <v>0</v>
      </c>
      <c r="L159" s="134">
        <v>0</v>
      </c>
      <c r="M159" s="135">
        <v>0</v>
      </c>
    </row>
    <row r="160" spans="4:13" hidden="1" outlineLevel="1" collapsed="1">
      <c r="D160" s="132" t="s">
        <v>181</v>
      </c>
      <c r="E160" s="133">
        <v>2</v>
      </c>
      <c r="F160" s="133">
        <v>0</v>
      </c>
      <c r="G160" s="134">
        <v>0</v>
      </c>
      <c r="H160" s="134">
        <v>0</v>
      </c>
      <c r="I160" s="135">
        <v>0</v>
      </c>
      <c r="J160" s="133">
        <v>0</v>
      </c>
      <c r="K160" s="134">
        <v>0</v>
      </c>
      <c r="L160" s="134">
        <v>0</v>
      </c>
      <c r="M160" s="135">
        <v>0</v>
      </c>
    </row>
    <row r="161" spans="4:13" hidden="1" outlineLevel="1">
      <c r="D161" s="132" t="s">
        <v>182</v>
      </c>
      <c r="E161" s="133">
        <v>28</v>
      </c>
      <c r="F161" s="133">
        <v>3</v>
      </c>
      <c r="G161" s="134">
        <v>10142.492399999999</v>
      </c>
      <c r="H161" s="134">
        <v>3380.8308000000002</v>
      </c>
      <c r="I161" s="135">
        <v>10.71429</v>
      </c>
      <c r="J161" s="133">
        <v>0</v>
      </c>
      <c r="K161" s="134">
        <v>0</v>
      </c>
      <c r="L161" s="134">
        <v>0</v>
      </c>
      <c r="M161" s="135">
        <v>0</v>
      </c>
    </row>
    <row r="162" spans="4:13" hidden="1" outlineLevel="1">
      <c r="D162" s="132" t="s">
        <v>183</v>
      </c>
      <c r="E162" s="133">
        <v>8</v>
      </c>
      <c r="F162" s="133">
        <v>0</v>
      </c>
      <c r="G162" s="134">
        <v>0</v>
      </c>
      <c r="H162" s="134">
        <v>0</v>
      </c>
      <c r="I162" s="135">
        <v>0</v>
      </c>
      <c r="J162" s="133">
        <v>0</v>
      </c>
      <c r="K162" s="134">
        <v>0</v>
      </c>
      <c r="L162" s="134">
        <v>0</v>
      </c>
      <c r="M162" s="135">
        <v>0</v>
      </c>
    </row>
    <row r="163" spans="4:13" hidden="1" outlineLevel="1">
      <c r="D163" s="132" t="s">
        <v>184</v>
      </c>
      <c r="E163" s="133">
        <v>5</v>
      </c>
      <c r="F163" s="133">
        <v>0</v>
      </c>
      <c r="G163" s="134">
        <v>0</v>
      </c>
      <c r="H163" s="134">
        <v>0</v>
      </c>
      <c r="I163" s="135">
        <v>0</v>
      </c>
      <c r="J163" s="133">
        <v>0</v>
      </c>
      <c r="K163" s="134">
        <v>0</v>
      </c>
      <c r="L163" s="134">
        <v>0</v>
      </c>
      <c r="M163" s="135">
        <v>0</v>
      </c>
    </row>
    <row r="164" spans="4:13" collapsed="1">
      <c r="D164" s="120" t="s">
        <v>185</v>
      </c>
      <c r="E164" s="121">
        <v>65</v>
      </c>
      <c r="F164" s="121">
        <v>6</v>
      </c>
      <c r="G164" s="130">
        <v>13217.0576</v>
      </c>
      <c r="H164" s="130">
        <v>2202.8429000000001</v>
      </c>
      <c r="I164" s="131">
        <v>9.2307699999999997</v>
      </c>
      <c r="J164" s="121">
        <v>0</v>
      </c>
      <c r="K164" s="130">
        <v>0</v>
      </c>
      <c r="L164" s="130">
        <v>0</v>
      </c>
      <c r="M164" s="131">
        <v>0</v>
      </c>
    </row>
    <row r="165" spans="4:13" hidden="1" outlineLevel="1" collapsed="1">
      <c r="D165" s="132" t="s">
        <v>186</v>
      </c>
      <c r="E165" s="133">
        <v>1</v>
      </c>
      <c r="F165" s="133">
        <v>0</v>
      </c>
      <c r="G165" s="134">
        <v>0</v>
      </c>
      <c r="H165" s="134">
        <v>0</v>
      </c>
      <c r="I165" s="135">
        <v>0</v>
      </c>
      <c r="J165" s="133">
        <v>0</v>
      </c>
      <c r="K165" s="134">
        <v>0</v>
      </c>
      <c r="L165" s="134">
        <v>0</v>
      </c>
      <c r="M165" s="135">
        <v>0</v>
      </c>
    </row>
    <row r="166" spans="4:13" hidden="1" outlineLevel="1" collapsed="1">
      <c r="D166" s="132" t="s">
        <v>187</v>
      </c>
      <c r="E166" s="133">
        <v>2</v>
      </c>
      <c r="F166" s="133">
        <v>0</v>
      </c>
      <c r="G166" s="134">
        <v>0</v>
      </c>
      <c r="H166" s="134">
        <v>0</v>
      </c>
      <c r="I166" s="135">
        <v>0</v>
      </c>
      <c r="J166" s="133">
        <v>0</v>
      </c>
      <c r="K166" s="134">
        <v>0</v>
      </c>
      <c r="L166" s="134">
        <v>0</v>
      </c>
      <c r="M166" s="135">
        <v>0</v>
      </c>
    </row>
    <row r="167" spans="4:13" hidden="1" outlineLevel="1" collapsed="1">
      <c r="D167" s="132" t="s">
        <v>188</v>
      </c>
      <c r="E167" s="133">
        <v>62</v>
      </c>
      <c r="F167" s="133">
        <v>6</v>
      </c>
      <c r="G167" s="134">
        <v>13217.0576</v>
      </c>
      <c r="H167" s="134">
        <v>2202.8429000000001</v>
      </c>
      <c r="I167" s="135">
        <v>9.6774199999999997</v>
      </c>
      <c r="J167" s="133">
        <v>0</v>
      </c>
      <c r="K167" s="134">
        <v>0</v>
      </c>
      <c r="L167" s="134">
        <v>0</v>
      </c>
      <c r="M167" s="135">
        <v>0</v>
      </c>
    </row>
    <row r="168" spans="4:13">
      <c r="D168" s="140" t="s">
        <v>37</v>
      </c>
      <c r="E168" s="141">
        <v>214829</v>
      </c>
      <c r="F168" s="141">
        <v>16751</v>
      </c>
      <c r="G168" s="142">
        <v>38891445.4309</v>
      </c>
      <c r="H168" s="142">
        <v>2321.7386999999999</v>
      </c>
      <c r="I168" s="143">
        <v>7.7973600000000003</v>
      </c>
      <c r="J168" s="141">
        <v>220</v>
      </c>
      <c r="K168" s="142">
        <v>473603.40039999998</v>
      </c>
      <c r="L168" s="142">
        <v>2152.7426999999998</v>
      </c>
      <c r="M168" s="143">
        <v>0.10241</v>
      </c>
    </row>
  </sheetData>
  <mergeCells count="5">
    <mergeCell ref="C2:F3"/>
    <mergeCell ref="L3:M3"/>
    <mergeCell ref="B7:I7"/>
    <mergeCell ref="F9:I9"/>
    <mergeCell ref="J9:M9"/>
  </mergeCells>
  <hyperlinks>
    <hyperlink ref="C2" r:id="rId1" xr:uid="{0F803F6D-16E8-4590-9731-31E8608B2CB7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3/8/2019 1:08:22 PM 
&amp;"-,Regular"&amp;P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F603-0741-4B29-94C5-F4EA6D20D0E0}">
  <sheetPr>
    <outlinePr summaryBelow="0" summaryRight="0"/>
  </sheetPr>
  <dimension ref="A1:M135"/>
  <sheetViews>
    <sheetView showGridLines="0" workbookViewId="0">
      <pane ySplit="5" topLeftCell="A6" activePane="bottomLeft" state="frozen"/>
      <selection pane="bottomLeft" activeCell="G138" sqref="G138"/>
    </sheetView>
  </sheetViews>
  <sheetFormatPr defaultRowHeight="15" outlineLevelRow="1"/>
  <cols>
    <col min="1" max="1" width="6" style="155" customWidth="1"/>
    <col min="2" max="2" width="1.140625" style="155" customWidth="1"/>
    <col min="3" max="3" width="3" style="155" customWidth="1"/>
    <col min="4" max="4" width="63.140625" style="155" customWidth="1"/>
    <col min="5" max="5" width="13.42578125" style="155" customWidth="1"/>
    <col min="6" max="6" width="11.28515625" style="155" customWidth="1"/>
    <col min="7" max="8" width="13.7109375" style="155" customWidth="1"/>
    <col min="9" max="9" width="12.140625" style="155" customWidth="1"/>
    <col min="10" max="10" width="13.7109375" style="155" customWidth="1"/>
    <col min="11" max="11" width="13.85546875" style="155" customWidth="1"/>
    <col min="12" max="13" width="13.7109375" style="155" customWidth="1"/>
    <col min="14" max="16384" width="9.140625" style="155"/>
  </cols>
  <sheetData>
    <row r="1" spans="1:13" ht="7.15" customHeight="1"/>
    <row r="2" spans="1:13">
      <c r="C2" s="223" t="s">
        <v>8</v>
      </c>
      <c r="D2" s="224"/>
      <c r="E2" s="224"/>
      <c r="F2" s="224"/>
    </row>
    <row r="3" spans="1:13">
      <c r="C3" s="224"/>
      <c r="D3" s="224"/>
      <c r="E3" s="224"/>
      <c r="F3" s="224"/>
      <c r="L3" s="224"/>
      <c r="M3" s="224"/>
    </row>
    <row r="4" spans="1:13" ht="10.35" customHeight="1" thickBot="1"/>
    <row r="5" spans="1:13" ht="9.75" customHeight="1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6" spans="1:13" ht="3.75" customHeight="1"/>
    <row r="7" spans="1:13" ht="23.25" customHeight="1">
      <c r="B7" s="225" t="s">
        <v>6</v>
      </c>
      <c r="C7" s="224"/>
      <c r="D7" s="224"/>
      <c r="E7" s="224"/>
      <c r="F7" s="224"/>
      <c r="G7" s="224"/>
      <c r="H7" s="224"/>
      <c r="I7" s="224"/>
    </row>
    <row r="8" spans="1:13" ht="10.15" customHeight="1"/>
    <row r="9" spans="1:13">
      <c r="D9" s="144" t="s">
        <v>27</v>
      </c>
      <c r="E9" s="145" t="s">
        <v>27</v>
      </c>
      <c r="F9" s="229" t="s">
        <v>14</v>
      </c>
      <c r="G9" s="230"/>
      <c r="H9" s="230"/>
      <c r="I9" s="230"/>
      <c r="J9" s="229" t="s">
        <v>38</v>
      </c>
      <c r="K9" s="230"/>
      <c r="L9" s="230"/>
      <c r="M9" s="231"/>
    </row>
    <row r="10" spans="1:13" ht="45">
      <c r="D10" s="128" t="s">
        <v>27</v>
      </c>
      <c r="E10" s="129" t="s">
        <v>13</v>
      </c>
      <c r="F10" s="156" t="s">
        <v>35</v>
      </c>
      <c r="G10" s="156" t="s">
        <v>20</v>
      </c>
      <c r="H10" s="156" t="s">
        <v>23</v>
      </c>
      <c r="I10" s="156" t="s">
        <v>21</v>
      </c>
      <c r="J10" s="156" t="s">
        <v>35</v>
      </c>
      <c r="K10" s="156" t="s">
        <v>20</v>
      </c>
      <c r="L10" s="156" t="s">
        <v>23</v>
      </c>
      <c r="M10" s="156" t="s">
        <v>21</v>
      </c>
    </row>
    <row r="11" spans="1:13" collapsed="1">
      <c r="D11" s="120" t="s">
        <v>51</v>
      </c>
      <c r="E11" s="121">
        <v>61603</v>
      </c>
      <c r="F11" s="121">
        <v>3190</v>
      </c>
      <c r="G11" s="121">
        <v>7690388.5935000004</v>
      </c>
      <c r="H11" s="130">
        <v>2410.7801233542323</v>
      </c>
      <c r="I11" s="181">
        <v>5.1783192376994629</v>
      </c>
      <c r="J11" s="121">
        <v>33</v>
      </c>
      <c r="K11" s="121">
        <v>120922.518</v>
      </c>
      <c r="L11" s="130">
        <v>3664.3187272727273</v>
      </c>
      <c r="M11" s="181">
        <v>5.3568819700339262E-2</v>
      </c>
    </row>
    <row r="12" spans="1:13" hidden="1" outlineLevel="1">
      <c r="D12" s="132" t="s">
        <v>52</v>
      </c>
      <c r="E12" s="133">
        <v>1139</v>
      </c>
      <c r="F12" s="133">
        <v>139</v>
      </c>
      <c r="G12" s="134">
        <v>283250.36499999999</v>
      </c>
      <c r="H12" s="134">
        <v>2037.7724100719424</v>
      </c>
      <c r="I12" s="135">
        <v>12.203687445127304</v>
      </c>
      <c r="J12" s="133">
        <v>3</v>
      </c>
      <c r="K12" s="134">
        <v>11277.4524</v>
      </c>
      <c r="L12" s="134">
        <v>3759.1507999999999</v>
      </c>
      <c r="M12" s="135">
        <v>0.26338893766461807</v>
      </c>
    </row>
    <row r="13" spans="1:13" hidden="1" outlineLevel="1">
      <c r="D13" s="132" t="s">
        <v>53</v>
      </c>
      <c r="E13" s="133">
        <v>519</v>
      </c>
      <c r="F13" s="133">
        <v>46</v>
      </c>
      <c r="G13" s="134">
        <v>116365.0272</v>
      </c>
      <c r="H13" s="134">
        <v>2529.6745043478259</v>
      </c>
      <c r="I13" s="135">
        <v>8.8631984585741819</v>
      </c>
      <c r="J13" s="133">
        <v>0</v>
      </c>
      <c r="K13" s="134">
        <v>0</v>
      </c>
      <c r="L13" s="134">
        <v>0</v>
      </c>
      <c r="M13" s="135">
        <v>0</v>
      </c>
    </row>
    <row r="14" spans="1:13" hidden="1" outlineLevel="1">
      <c r="D14" s="132" t="s">
        <v>54</v>
      </c>
      <c r="E14" s="133">
        <v>1314</v>
      </c>
      <c r="F14" s="133">
        <v>114</v>
      </c>
      <c r="G14" s="134">
        <v>262265.27480000001</v>
      </c>
      <c r="H14" s="134">
        <v>2300.5725859649124</v>
      </c>
      <c r="I14" s="135">
        <v>8.6757990867579906</v>
      </c>
      <c r="J14" s="133">
        <v>3</v>
      </c>
      <c r="K14" s="134">
        <v>17563.677599999999</v>
      </c>
      <c r="L14" s="134">
        <v>5854.5591999999997</v>
      </c>
      <c r="M14" s="135">
        <v>0.22831050228310501</v>
      </c>
    </row>
    <row r="15" spans="1:13" hidden="1" outlineLevel="1">
      <c r="D15" s="132" t="s">
        <v>55</v>
      </c>
      <c r="E15" s="133">
        <v>14932</v>
      </c>
      <c r="F15" s="133">
        <v>1285</v>
      </c>
      <c r="G15" s="134">
        <v>3044641.8171000001</v>
      </c>
      <c r="H15" s="134">
        <v>2369.3710638910507</v>
      </c>
      <c r="I15" s="135">
        <v>8.6056790784891515</v>
      </c>
      <c r="J15" s="133">
        <v>2</v>
      </c>
      <c r="K15" s="134">
        <v>6802.0919999999996</v>
      </c>
      <c r="L15" s="134">
        <v>3401.0459999999998</v>
      </c>
      <c r="M15" s="135">
        <v>1.3394053040450042E-2</v>
      </c>
    </row>
    <row r="16" spans="1:13" hidden="1" outlineLevel="1">
      <c r="D16" s="132" t="s">
        <v>56</v>
      </c>
      <c r="E16" s="133">
        <v>2342</v>
      </c>
      <c r="F16" s="133">
        <v>94</v>
      </c>
      <c r="G16" s="134">
        <v>252568.44070000001</v>
      </c>
      <c r="H16" s="134">
        <v>2686.8983053191491</v>
      </c>
      <c r="I16" s="135">
        <v>4.0136635354397949</v>
      </c>
      <c r="J16" s="133">
        <v>0</v>
      </c>
      <c r="K16" s="134">
        <v>0</v>
      </c>
      <c r="L16" s="134">
        <v>0</v>
      </c>
      <c r="M16" s="135">
        <v>0</v>
      </c>
    </row>
    <row r="17" spans="4:13" hidden="1" outlineLevel="1">
      <c r="D17" s="132" t="s">
        <v>57</v>
      </c>
      <c r="E17" s="133">
        <v>295</v>
      </c>
      <c r="F17" s="133">
        <v>0</v>
      </c>
      <c r="G17" s="134">
        <v>0</v>
      </c>
      <c r="H17" s="134">
        <v>0</v>
      </c>
      <c r="I17" s="135">
        <v>0</v>
      </c>
      <c r="J17" s="133">
        <v>22</v>
      </c>
      <c r="K17" s="134">
        <v>71603.756399999998</v>
      </c>
      <c r="L17" s="134">
        <v>3254.7161999999998</v>
      </c>
      <c r="M17" s="135">
        <v>7.4576271186440684</v>
      </c>
    </row>
    <row r="18" spans="4:13" hidden="1" outlineLevel="1">
      <c r="D18" s="132" t="s">
        <v>58</v>
      </c>
      <c r="E18" s="133">
        <v>165</v>
      </c>
      <c r="F18" s="133">
        <v>4</v>
      </c>
      <c r="G18" s="134">
        <v>7703.3186999999998</v>
      </c>
      <c r="H18" s="134">
        <v>1925.829675</v>
      </c>
      <c r="I18" s="135">
        <v>2.4242424242424243</v>
      </c>
      <c r="J18" s="133">
        <v>0</v>
      </c>
      <c r="K18" s="134">
        <v>0</v>
      </c>
      <c r="L18" s="134">
        <v>0</v>
      </c>
      <c r="M18" s="135">
        <v>0</v>
      </c>
    </row>
    <row r="19" spans="4:13" hidden="1" outlineLevel="1">
      <c r="D19" s="132" t="s">
        <v>59</v>
      </c>
      <c r="E19" s="133">
        <v>32295</v>
      </c>
      <c r="F19" s="133">
        <v>1175</v>
      </c>
      <c r="G19" s="134">
        <v>2935903.2048999998</v>
      </c>
      <c r="H19" s="134">
        <v>2498.6410254468083</v>
      </c>
      <c r="I19" s="135">
        <v>3.6383341074469735</v>
      </c>
      <c r="J19" s="133">
        <v>0</v>
      </c>
      <c r="K19" s="134">
        <v>0</v>
      </c>
      <c r="L19" s="134">
        <v>0</v>
      </c>
      <c r="M19" s="135">
        <v>0</v>
      </c>
    </row>
    <row r="20" spans="4:13" hidden="1" outlineLevel="1">
      <c r="D20" s="132" t="s">
        <v>60</v>
      </c>
      <c r="E20" s="133">
        <v>5785</v>
      </c>
      <c r="F20" s="133">
        <v>240</v>
      </c>
      <c r="G20" s="134">
        <v>576881.17469999997</v>
      </c>
      <c r="H20" s="134">
        <v>2403.6715612499997</v>
      </c>
      <c r="I20" s="135">
        <v>4.1486603284356089</v>
      </c>
      <c r="J20" s="133">
        <v>0</v>
      </c>
      <c r="K20" s="134">
        <v>0</v>
      </c>
      <c r="L20" s="134">
        <v>0</v>
      </c>
      <c r="M20" s="135">
        <v>0</v>
      </c>
    </row>
    <row r="21" spans="4:13" hidden="1" outlineLevel="1" collapsed="1">
      <c r="D21" s="132" t="s">
        <v>61</v>
      </c>
      <c r="E21" s="133">
        <v>8</v>
      </c>
      <c r="F21" s="133">
        <v>2</v>
      </c>
      <c r="G21" s="134">
        <v>4731.5940000000001</v>
      </c>
      <c r="H21" s="134">
        <v>2365.797</v>
      </c>
      <c r="I21" s="135">
        <v>25</v>
      </c>
      <c r="J21" s="133">
        <v>0</v>
      </c>
      <c r="K21" s="134">
        <v>0</v>
      </c>
      <c r="L21" s="134">
        <v>0</v>
      </c>
      <c r="M21" s="135">
        <v>0</v>
      </c>
    </row>
    <row r="22" spans="4:13" hidden="1" outlineLevel="1">
      <c r="D22" s="132" t="s">
        <v>62</v>
      </c>
      <c r="E22" s="133">
        <v>194</v>
      </c>
      <c r="F22" s="133">
        <v>9</v>
      </c>
      <c r="G22" s="134">
        <v>22984.885200000001</v>
      </c>
      <c r="H22" s="134">
        <v>2553.8761333333332</v>
      </c>
      <c r="I22" s="135">
        <v>4.6391752577319592</v>
      </c>
      <c r="J22" s="133">
        <v>0</v>
      </c>
      <c r="K22" s="134">
        <v>0</v>
      </c>
      <c r="L22" s="134">
        <v>0</v>
      </c>
      <c r="M22" s="135">
        <v>0</v>
      </c>
    </row>
    <row r="23" spans="4:13" hidden="1" outlineLevel="1">
      <c r="D23" s="132" t="s">
        <v>127</v>
      </c>
      <c r="E23" s="133">
        <v>24</v>
      </c>
      <c r="F23" s="133">
        <v>1</v>
      </c>
      <c r="G23" s="134">
        <v>0</v>
      </c>
      <c r="H23" s="134">
        <v>0</v>
      </c>
      <c r="I23" s="135">
        <v>4.1666666666666661</v>
      </c>
      <c r="J23" s="133">
        <v>3</v>
      </c>
      <c r="K23" s="134">
        <v>13675.5396</v>
      </c>
      <c r="L23" s="134">
        <v>4558.5132000000003</v>
      </c>
      <c r="M23" s="135">
        <v>12.5</v>
      </c>
    </row>
    <row r="24" spans="4:13" hidden="1" outlineLevel="1" collapsed="1">
      <c r="D24" s="132" t="s">
        <v>128</v>
      </c>
      <c r="E24" s="133">
        <v>47</v>
      </c>
      <c r="F24" s="133">
        <v>2</v>
      </c>
      <c r="G24" s="134">
        <v>4039.3883999999998</v>
      </c>
      <c r="H24" s="134">
        <v>2019.6941999999999</v>
      </c>
      <c r="I24" s="135">
        <v>4.2553191489361701</v>
      </c>
      <c r="J24" s="133">
        <v>0</v>
      </c>
      <c r="K24" s="134">
        <v>0</v>
      </c>
      <c r="L24" s="134">
        <v>0</v>
      </c>
      <c r="M24" s="135">
        <v>0</v>
      </c>
    </row>
    <row r="25" spans="4:13" hidden="1" outlineLevel="1" collapsed="1">
      <c r="D25" s="132" t="s">
        <v>129</v>
      </c>
      <c r="E25" s="133">
        <v>12</v>
      </c>
      <c r="F25" s="133">
        <v>0</v>
      </c>
      <c r="G25" s="134">
        <v>0</v>
      </c>
      <c r="H25" s="134">
        <v>0</v>
      </c>
      <c r="I25" s="135">
        <v>0</v>
      </c>
      <c r="J25" s="133">
        <v>0</v>
      </c>
      <c r="K25" s="134">
        <v>0</v>
      </c>
      <c r="L25" s="134">
        <v>0</v>
      </c>
      <c r="M25" s="135">
        <v>0</v>
      </c>
    </row>
    <row r="26" spans="4:13" hidden="1" outlineLevel="1">
      <c r="D26" s="132" t="s">
        <v>130</v>
      </c>
      <c r="E26" s="133">
        <v>45</v>
      </c>
      <c r="F26" s="133">
        <v>1</v>
      </c>
      <c r="G26" s="134">
        <v>2468.5524</v>
      </c>
      <c r="H26" s="134">
        <v>2468.5524</v>
      </c>
      <c r="I26" s="135">
        <v>2.2222222222222223</v>
      </c>
      <c r="J26" s="133">
        <v>0</v>
      </c>
      <c r="K26" s="134">
        <v>0</v>
      </c>
      <c r="L26" s="134">
        <v>0</v>
      </c>
      <c r="M26" s="135">
        <v>0</v>
      </c>
    </row>
    <row r="27" spans="4:13" hidden="1" outlineLevel="1">
      <c r="D27" s="132" t="s">
        <v>131</v>
      </c>
      <c r="E27" s="133">
        <v>8</v>
      </c>
      <c r="F27" s="133">
        <v>0</v>
      </c>
      <c r="G27" s="134">
        <v>0</v>
      </c>
      <c r="H27" s="134">
        <v>0</v>
      </c>
      <c r="I27" s="135">
        <v>0</v>
      </c>
      <c r="J27" s="133">
        <v>0</v>
      </c>
      <c r="K27" s="134">
        <v>0</v>
      </c>
      <c r="L27" s="134">
        <v>0</v>
      </c>
      <c r="M27" s="135">
        <v>0</v>
      </c>
    </row>
    <row r="28" spans="4:13" hidden="1" outlineLevel="1">
      <c r="D28" s="132" t="s">
        <v>164</v>
      </c>
      <c r="E28" s="133">
        <v>463</v>
      </c>
      <c r="F28" s="133">
        <v>25</v>
      </c>
      <c r="G28" s="134">
        <v>57452.642</v>
      </c>
      <c r="H28" s="134">
        <v>2298.1056800000001</v>
      </c>
      <c r="I28" s="135">
        <v>5.3995680345572357</v>
      </c>
      <c r="J28" s="133">
        <v>0</v>
      </c>
      <c r="K28" s="134">
        <v>0</v>
      </c>
      <c r="L28" s="134">
        <v>0</v>
      </c>
      <c r="M28" s="135">
        <v>0</v>
      </c>
    </row>
    <row r="29" spans="4:13" hidden="1" outlineLevel="1">
      <c r="D29" s="132" t="s">
        <v>132</v>
      </c>
      <c r="E29" s="133">
        <v>53</v>
      </c>
      <c r="F29" s="133">
        <v>3</v>
      </c>
      <c r="G29" s="134">
        <v>7982.5140000000001</v>
      </c>
      <c r="H29" s="134">
        <v>2660.8380000000002</v>
      </c>
      <c r="I29" s="135">
        <v>5.6603773584905666</v>
      </c>
      <c r="J29" s="133">
        <v>0</v>
      </c>
      <c r="K29" s="134">
        <v>0</v>
      </c>
      <c r="L29" s="134">
        <v>0</v>
      </c>
      <c r="M29" s="135">
        <v>0</v>
      </c>
    </row>
    <row r="30" spans="4:13" hidden="1" outlineLevel="1">
      <c r="D30" s="132" t="s">
        <v>133</v>
      </c>
      <c r="E30" s="133">
        <v>1674</v>
      </c>
      <c r="F30" s="133">
        <v>43</v>
      </c>
      <c r="G30" s="134">
        <v>96362.995699999999</v>
      </c>
      <c r="H30" s="134">
        <v>2240.9998999999998</v>
      </c>
      <c r="I30" s="135">
        <v>2.5686977299880525</v>
      </c>
      <c r="J30" s="133">
        <v>0</v>
      </c>
      <c r="K30" s="134">
        <v>0</v>
      </c>
      <c r="L30" s="134">
        <v>0</v>
      </c>
      <c r="M30" s="135">
        <v>0</v>
      </c>
    </row>
    <row r="31" spans="4:13" hidden="1" outlineLevel="1">
      <c r="D31" s="132" t="s">
        <v>134</v>
      </c>
      <c r="E31" s="133">
        <v>270</v>
      </c>
      <c r="F31" s="133">
        <v>7</v>
      </c>
      <c r="G31" s="134">
        <v>14787.3987</v>
      </c>
      <c r="H31" s="134">
        <v>2112.4855285714284</v>
      </c>
      <c r="I31" s="135">
        <v>2.5925925925925926</v>
      </c>
      <c r="J31" s="133">
        <v>0</v>
      </c>
      <c r="K31" s="134">
        <v>0</v>
      </c>
      <c r="L31" s="134">
        <v>0</v>
      </c>
      <c r="M31" s="135">
        <v>0</v>
      </c>
    </row>
    <row r="32" spans="4:13" hidden="1" outlineLevel="1" collapsed="1">
      <c r="D32" s="132" t="s">
        <v>135</v>
      </c>
      <c r="E32" s="133">
        <v>3</v>
      </c>
      <c r="F32" s="133">
        <v>0</v>
      </c>
      <c r="G32" s="134">
        <v>0</v>
      </c>
      <c r="H32" s="134">
        <v>0</v>
      </c>
      <c r="I32" s="135">
        <v>0</v>
      </c>
      <c r="J32" s="133">
        <v>0</v>
      </c>
      <c r="K32" s="134">
        <v>0</v>
      </c>
      <c r="L32" s="134">
        <v>0</v>
      </c>
      <c r="M32" s="135">
        <v>0</v>
      </c>
    </row>
    <row r="33" spans="4:13" hidden="1" outlineLevel="1" collapsed="1">
      <c r="D33" s="132" t="s">
        <v>136</v>
      </c>
      <c r="E33" s="133">
        <v>16</v>
      </c>
      <c r="F33" s="133">
        <v>0</v>
      </c>
      <c r="G33" s="134">
        <v>0</v>
      </c>
      <c r="H33" s="134">
        <v>0</v>
      </c>
      <c r="I33" s="135">
        <v>0</v>
      </c>
      <c r="J33" s="133">
        <v>0</v>
      </c>
      <c r="K33" s="134">
        <v>0</v>
      </c>
      <c r="L33" s="134">
        <v>0</v>
      </c>
      <c r="M33" s="135">
        <v>0</v>
      </c>
    </row>
    <row r="34" spans="4:13" collapsed="1">
      <c r="D34" s="120" t="s">
        <v>63</v>
      </c>
      <c r="E34" s="121">
        <v>18468</v>
      </c>
      <c r="F34" s="121">
        <v>935</v>
      </c>
      <c r="G34" s="121">
        <v>2241618.1325000003</v>
      </c>
      <c r="H34" s="130">
        <v>2397.4525481283426</v>
      </c>
      <c r="I34" s="181">
        <v>5.0628113493610574</v>
      </c>
      <c r="J34" s="121">
        <v>11</v>
      </c>
      <c r="K34" s="121">
        <v>33088.866000000002</v>
      </c>
      <c r="L34" s="130">
        <v>3008.0787272727275</v>
      </c>
      <c r="M34" s="181">
        <v>5.956248646307126E-2</v>
      </c>
    </row>
    <row r="35" spans="4:13" hidden="1" outlineLevel="1">
      <c r="D35" s="132" t="s">
        <v>64</v>
      </c>
      <c r="E35" s="133">
        <v>372</v>
      </c>
      <c r="F35" s="133">
        <v>53</v>
      </c>
      <c r="G35" s="134">
        <v>122012.50569999999</v>
      </c>
      <c r="H35" s="134">
        <v>2302.1227490566039</v>
      </c>
      <c r="I35" s="135">
        <v>14.24731182795699</v>
      </c>
      <c r="J35" s="133">
        <v>0</v>
      </c>
      <c r="K35" s="134">
        <v>0</v>
      </c>
      <c r="L35" s="134">
        <v>0</v>
      </c>
      <c r="M35" s="135">
        <v>0</v>
      </c>
    </row>
    <row r="36" spans="4:13" hidden="1" outlineLevel="1">
      <c r="D36" s="132" t="s">
        <v>65</v>
      </c>
      <c r="E36" s="133">
        <v>33</v>
      </c>
      <c r="F36" s="133">
        <v>1</v>
      </c>
      <c r="G36" s="134">
        <v>5055.8015999999998</v>
      </c>
      <c r="H36" s="134">
        <v>5055.8015999999998</v>
      </c>
      <c r="I36" s="135">
        <v>3.0303030303030303</v>
      </c>
      <c r="J36" s="133">
        <v>0</v>
      </c>
      <c r="K36" s="134">
        <v>0</v>
      </c>
      <c r="L36" s="134">
        <v>0</v>
      </c>
      <c r="M36" s="135">
        <v>0</v>
      </c>
    </row>
    <row r="37" spans="4:13" hidden="1" outlineLevel="1">
      <c r="D37" s="132" t="s">
        <v>66</v>
      </c>
      <c r="E37" s="133">
        <v>1234</v>
      </c>
      <c r="F37" s="133">
        <v>79</v>
      </c>
      <c r="G37" s="134">
        <v>175020.56219999999</v>
      </c>
      <c r="H37" s="134">
        <v>2215.4501544303794</v>
      </c>
      <c r="I37" s="135">
        <v>6.4019448946515398</v>
      </c>
      <c r="J37" s="133">
        <v>5</v>
      </c>
      <c r="K37" s="134">
        <v>9381.0192000000006</v>
      </c>
      <c r="L37" s="134">
        <v>1876.2038400000001</v>
      </c>
      <c r="M37" s="135">
        <v>0.4051863857374392</v>
      </c>
    </row>
    <row r="38" spans="4:13" hidden="1" outlineLevel="1">
      <c r="D38" s="132" t="s">
        <v>67</v>
      </c>
      <c r="E38" s="133">
        <v>1488</v>
      </c>
      <c r="F38" s="133">
        <v>96</v>
      </c>
      <c r="G38" s="134">
        <v>228985.20929999999</v>
      </c>
      <c r="H38" s="134">
        <v>2385.2625968749999</v>
      </c>
      <c r="I38" s="135">
        <v>6.4516129032258061</v>
      </c>
      <c r="J38" s="133">
        <v>1</v>
      </c>
      <c r="K38" s="134">
        <v>9782.7839999999997</v>
      </c>
      <c r="L38" s="134">
        <v>9782.7839999999997</v>
      </c>
      <c r="M38" s="135">
        <v>6.7204301075268827E-2</v>
      </c>
    </row>
    <row r="39" spans="4:13" hidden="1" outlineLevel="1">
      <c r="D39" s="132" t="s">
        <v>68</v>
      </c>
      <c r="E39" s="133">
        <v>135</v>
      </c>
      <c r="F39" s="133">
        <v>5</v>
      </c>
      <c r="G39" s="134">
        <v>16391.7058</v>
      </c>
      <c r="H39" s="134">
        <v>3278.3411599999999</v>
      </c>
      <c r="I39" s="135">
        <v>3.7037037037037033</v>
      </c>
      <c r="J39" s="133">
        <v>0</v>
      </c>
      <c r="K39" s="134">
        <v>0</v>
      </c>
      <c r="L39" s="134">
        <v>0</v>
      </c>
      <c r="M39" s="135">
        <v>0</v>
      </c>
    </row>
    <row r="40" spans="4:13" hidden="1" outlineLevel="1">
      <c r="D40" s="132" t="s">
        <v>69</v>
      </c>
      <c r="E40" s="133">
        <v>11711</v>
      </c>
      <c r="F40" s="133">
        <v>509</v>
      </c>
      <c r="G40" s="134">
        <v>1221618.1163000001</v>
      </c>
      <c r="H40" s="134">
        <v>2400.0355919449903</v>
      </c>
      <c r="I40" s="135">
        <v>4.3463410468790027</v>
      </c>
      <c r="J40" s="133">
        <v>1</v>
      </c>
      <c r="K40" s="134">
        <v>2690.9796000000001</v>
      </c>
      <c r="L40" s="134">
        <v>2690.9796000000001</v>
      </c>
      <c r="M40" s="135">
        <v>8.5389804457347788E-3</v>
      </c>
    </row>
    <row r="41" spans="4:13" hidden="1" outlineLevel="1" collapsed="1">
      <c r="D41" s="132" t="s">
        <v>137</v>
      </c>
      <c r="E41" s="133">
        <v>7</v>
      </c>
      <c r="F41" s="133">
        <v>0</v>
      </c>
      <c r="G41" s="134">
        <v>0</v>
      </c>
      <c r="H41" s="134">
        <v>0</v>
      </c>
      <c r="I41" s="135">
        <v>0</v>
      </c>
      <c r="J41" s="133">
        <v>0</v>
      </c>
      <c r="K41" s="134">
        <v>0</v>
      </c>
      <c r="L41" s="134">
        <v>0</v>
      </c>
      <c r="M41" s="135">
        <v>0</v>
      </c>
    </row>
    <row r="42" spans="4:13" hidden="1" outlineLevel="1">
      <c r="D42" s="132" t="s">
        <v>70</v>
      </c>
      <c r="E42" s="133">
        <v>53</v>
      </c>
      <c r="F42" s="133">
        <v>3</v>
      </c>
      <c r="G42" s="134">
        <v>4383.9961999999996</v>
      </c>
      <c r="H42" s="134">
        <v>1461.3320666666666</v>
      </c>
      <c r="I42" s="135">
        <v>5.6603773584905666</v>
      </c>
      <c r="J42" s="133">
        <v>0</v>
      </c>
      <c r="K42" s="134">
        <v>0</v>
      </c>
      <c r="L42" s="134">
        <v>0</v>
      </c>
      <c r="M42" s="135">
        <v>0</v>
      </c>
    </row>
    <row r="43" spans="4:13" hidden="1" outlineLevel="1" collapsed="1">
      <c r="D43" s="132" t="s">
        <v>138</v>
      </c>
      <c r="E43" s="133">
        <v>29</v>
      </c>
      <c r="F43" s="133">
        <v>0</v>
      </c>
      <c r="G43" s="134">
        <v>0</v>
      </c>
      <c r="H43" s="134">
        <v>0</v>
      </c>
      <c r="I43" s="135">
        <v>0</v>
      </c>
      <c r="J43" s="133">
        <v>0</v>
      </c>
      <c r="K43" s="134">
        <v>0</v>
      </c>
      <c r="L43" s="134">
        <v>0</v>
      </c>
      <c r="M43" s="135">
        <v>0</v>
      </c>
    </row>
    <row r="44" spans="4:13" hidden="1" outlineLevel="1">
      <c r="D44" s="132" t="s">
        <v>139</v>
      </c>
      <c r="E44" s="133">
        <v>888</v>
      </c>
      <c r="F44" s="133">
        <v>0</v>
      </c>
      <c r="G44" s="134">
        <v>0</v>
      </c>
      <c r="H44" s="134">
        <v>0</v>
      </c>
      <c r="I44" s="135">
        <v>0</v>
      </c>
      <c r="J44" s="133">
        <v>0</v>
      </c>
      <c r="K44" s="134">
        <v>0</v>
      </c>
      <c r="L44" s="134">
        <v>0</v>
      </c>
      <c r="M44" s="135">
        <v>0</v>
      </c>
    </row>
    <row r="45" spans="4:13" hidden="1" outlineLevel="1">
      <c r="D45" s="132" t="s">
        <v>140</v>
      </c>
      <c r="E45" s="133">
        <v>14</v>
      </c>
      <c r="F45" s="133">
        <v>0</v>
      </c>
      <c r="G45" s="134">
        <v>0</v>
      </c>
      <c r="H45" s="134">
        <v>0</v>
      </c>
      <c r="I45" s="135">
        <v>0</v>
      </c>
      <c r="J45" s="133">
        <v>0</v>
      </c>
      <c r="K45" s="134">
        <v>0</v>
      </c>
      <c r="L45" s="134">
        <v>0</v>
      </c>
      <c r="M45" s="135">
        <v>0</v>
      </c>
    </row>
    <row r="46" spans="4:13" hidden="1" outlineLevel="1">
      <c r="D46" s="132" t="s">
        <v>141</v>
      </c>
      <c r="E46" s="133">
        <v>19</v>
      </c>
      <c r="F46" s="133">
        <v>0</v>
      </c>
      <c r="G46" s="134">
        <v>0</v>
      </c>
      <c r="H46" s="134">
        <v>0</v>
      </c>
      <c r="I46" s="135">
        <v>0</v>
      </c>
      <c r="J46" s="133">
        <v>0</v>
      </c>
      <c r="K46" s="134">
        <v>0</v>
      </c>
      <c r="L46" s="134">
        <v>0</v>
      </c>
      <c r="M46" s="135">
        <v>0</v>
      </c>
    </row>
    <row r="47" spans="4:13" hidden="1" outlineLevel="1">
      <c r="D47" s="132" t="s">
        <v>142</v>
      </c>
      <c r="E47" s="133">
        <v>548</v>
      </c>
      <c r="F47" s="133">
        <v>0</v>
      </c>
      <c r="G47" s="134">
        <v>0</v>
      </c>
      <c r="H47" s="134">
        <v>0</v>
      </c>
      <c r="I47" s="135">
        <v>0</v>
      </c>
      <c r="J47" s="133">
        <v>0</v>
      </c>
      <c r="K47" s="134">
        <v>0</v>
      </c>
      <c r="L47" s="134">
        <v>0</v>
      </c>
      <c r="M47" s="135">
        <v>0</v>
      </c>
    </row>
    <row r="48" spans="4:13" hidden="1" outlineLevel="1" collapsed="1">
      <c r="D48" s="132" t="s">
        <v>143</v>
      </c>
      <c r="E48" s="133">
        <v>29</v>
      </c>
      <c r="F48" s="133">
        <v>0</v>
      </c>
      <c r="G48" s="134">
        <v>0</v>
      </c>
      <c r="H48" s="134">
        <v>0</v>
      </c>
      <c r="I48" s="135">
        <v>0</v>
      </c>
      <c r="J48" s="133">
        <v>0</v>
      </c>
      <c r="K48" s="134">
        <v>0</v>
      </c>
      <c r="L48" s="134">
        <v>0</v>
      </c>
      <c r="M48" s="135">
        <v>0</v>
      </c>
    </row>
    <row r="49" spans="4:13" hidden="1" outlineLevel="1">
      <c r="D49" s="132" t="s">
        <v>144</v>
      </c>
      <c r="E49" s="133">
        <v>1847</v>
      </c>
      <c r="F49" s="133">
        <v>0</v>
      </c>
      <c r="G49" s="134">
        <v>0</v>
      </c>
      <c r="H49" s="134">
        <v>0</v>
      </c>
      <c r="I49" s="135">
        <v>0</v>
      </c>
      <c r="J49" s="133">
        <v>0</v>
      </c>
      <c r="K49" s="134">
        <v>0</v>
      </c>
      <c r="L49" s="134">
        <v>0</v>
      </c>
      <c r="M49" s="135">
        <v>0</v>
      </c>
    </row>
    <row r="50" spans="4:13" hidden="1" outlineLevel="1" collapsed="1">
      <c r="D50" s="132" t="s">
        <v>145</v>
      </c>
      <c r="E50" s="133">
        <v>1</v>
      </c>
      <c r="F50" s="133">
        <v>0</v>
      </c>
      <c r="G50" s="134">
        <v>0</v>
      </c>
      <c r="H50" s="134">
        <v>0</v>
      </c>
      <c r="I50" s="135">
        <v>0</v>
      </c>
      <c r="J50" s="133">
        <v>0</v>
      </c>
      <c r="K50" s="134">
        <v>0</v>
      </c>
      <c r="L50" s="134">
        <v>0</v>
      </c>
      <c r="M50" s="135">
        <v>0</v>
      </c>
    </row>
    <row r="51" spans="4:13" hidden="1" outlineLevel="1" collapsed="1">
      <c r="D51" s="132" t="s">
        <v>146</v>
      </c>
      <c r="E51" s="133">
        <v>6</v>
      </c>
      <c r="F51" s="133">
        <v>0</v>
      </c>
      <c r="G51" s="134">
        <v>0</v>
      </c>
      <c r="H51" s="134">
        <v>0</v>
      </c>
      <c r="I51" s="135">
        <v>0</v>
      </c>
      <c r="J51" s="133">
        <v>0</v>
      </c>
      <c r="K51" s="134">
        <v>0</v>
      </c>
      <c r="L51" s="134">
        <v>0</v>
      </c>
      <c r="M51" s="135">
        <v>0</v>
      </c>
    </row>
    <row r="52" spans="4:13" hidden="1" outlineLevel="1">
      <c r="D52" s="132" t="s">
        <v>147</v>
      </c>
      <c r="E52" s="133">
        <v>54</v>
      </c>
      <c r="F52" s="133">
        <v>3</v>
      </c>
      <c r="G52" s="134">
        <v>6985.2744000000002</v>
      </c>
      <c r="H52" s="134">
        <v>2328.4248000000002</v>
      </c>
      <c r="I52" s="135">
        <v>5.5555555555555554</v>
      </c>
      <c r="J52" s="133">
        <v>0</v>
      </c>
      <c r="K52" s="134">
        <v>0</v>
      </c>
      <c r="L52" s="134">
        <v>0</v>
      </c>
      <c r="M52" s="135">
        <v>0</v>
      </c>
    </row>
    <row r="53" spans="4:13" collapsed="1">
      <c r="D53" s="120" t="s">
        <v>71</v>
      </c>
      <c r="E53" s="121">
        <v>6168</v>
      </c>
      <c r="F53" s="121">
        <v>728</v>
      </c>
      <c r="G53" s="121">
        <v>1727820.3102999998</v>
      </c>
      <c r="H53" s="130">
        <v>2373.3795471153844</v>
      </c>
      <c r="I53" s="181">
        <v>11.802853437094681</v>
      </c>
      <c r="J53" s="121">
        <v>7</v>
      </c>
      <c r="K53" s="121">
        <v>20295.118199999997</v>
      </c>
      <c r="L53" s="130">
        <v>2899.3025999999995</v>
      </c>
      <c r="M53" s="181">
        <v>0.11348897535667965</v>
      </c>
    </row>
    <row r="54" spans="4:13" hidden="1" outlineLevel="1">
      <c r="D54" s="132" t="s">
        <v>72</v>
      </c>
      <c r="E54" s="133">
        <v>219</v>
      </c>
      <c r="F54" s="133">
        <v>22</v>
      </c>
      <c r="G54" s="134">
        <v>55964.104800000001</v>
      </c>
      <c r="H54" s="134">
        <v>2543.8229454545453</v>
      </c>
      <c r="I54" s="135">
        <v>10.045662100456621</v>
      </c>
      <c r="J54" s="133">
        <v>2</v>
      </c>
      <c r="K54" s="134">
        <v>14747.553599999999</v>
      </c>
      <c r="L54" s="134">
        <v>7373.7767999999996</v>
      </c>
      <c r="M54" s="135">
        <v>0.91324200913242004</v>
      </c>
    </row>
    <row r="55" spans="4:13" hidden="1" outlineLevel="1" collapsed="1">
      <c r="D55" s="132" t="s">
        <v>148</v>
      </c>
      <c r="E55" s="133">
        <v>15</v>
      </c>
      <c r="F55" s="133">
        <v>2</v>
      </c>
      <c r="G55" s="134">
        <v>481.72879999999998</v>
      </c>
      <c r="H55" s="134">
        <v>240.86439999999999</v>
      </c>
      <c r="I55" s="135">
        <v>13.333333333333334</v>
      </c>
      <c r="J55" s="133">
        <v>5</v>
      </c>
      <c r="K55" s="134">
        <v>5547.5645999999997</v>
      </c>
      <c r="L55" s="134">
        <v>1109.5129199999999</v>
      </c>
      <c r="M55" s="135">
        <v>33.333333333333329</v>
      </c>
    </row>
    <row r="56" spans="4:13" hidden="1" outlineLevel="1">
      <c r="D56" s="132" t="s">
        <v>149</v>
      </c>
      <c r="E56" s="133">
        <v>5550</v>
      </c>
      <c r="F56" s="133">
        <v>666</v>
      </c>
      <c r="G56" s="134">
        <v>1580688.2598999999</v>
      </c>
      <c r="H56" s="134">
        <v>2373.4057956456454</v>
      </c>
      <c r="I56" s="135">
        <v>12</v>
      </c>
      <c r="J56" s="133">
        <v>0</v>
      </c>
      <c r="K56" s="134">
        <v>0</v>
      </c>
      <c r="L56" s="134">
        <v>0</v>
      </c>
      <c r="M56" s="135">
        <v>0</v>
      </c>
    </row>
    <row r="57" spans="4:13" hidden="1" outlineLevel="1">
      <c r="D57" s="132" t="s">
        <v>150</v>
      </c>
      <c r="E57" s="133">
        <v>212</v>
      </c>
      <c r="F57" s="133">
        <v>12</v>
      </c>
      <c r="G57" s="134">
        <v>21821.341199999999</v>
      </c>
      <c r="H57" s="134">
        <v>1818.4450999999999</v>
      </c>
      <c r="I57" s="135">
        <v>5.6603773584905666</v>
      </c>
      <c r="J57" s="133">
        <v>0</v>
      </c>
      <c r="K57" s="134">
        <v>0</v>
      </c>
      <c r="L57" s="134">
        <v>0</v>
      </c>
      <c r="M57" s="135">
        <v>0</v>
      </c>
    </row>
    <row r="58" spans="4:13" hidden="1" outlineLevel="1">
      <c r="D58" s="132" t="s">
        <v>151</v>
      </c>
      <c r="E58" s="133">
        <v>172</v>
      </c>
      <c r="F58" s="133">
        <v>26</v>
      </c>
      <c r="G58" s="134">
        <v>68864.875599999999</v>
      </c>
      <c r="H58" s="134">
        <v>2648.6490615384614</v>
      </c>
      <c r="I58" s="135">
        <v>15.11627906976744</v>
      </c>
      <c r="J58" s="133">
        <v>0</v>
      </c>
      <c r="K58" s="134">
        <v>0</v>
      </c>
      <c r="L58" s="134">
        <v>0</v>
      </c>
      <c r="M58" s="135">
        <v>0</v>
      </c>
    </row>
    <row r="59" spans="4:13" collapsed="1">
      <c r="D59" s="120" t="s">
        <v>73</v>
      </c>
      <c r="E59" s="121">
        <v>111879</v>
      </c>
      <c r="F59" s="121">
        <v>10944</v>
      </c>
      <c r="G59" s="121">
        <v>26626753.949499998</v>
      </c>
      <c r="H59" s="130">
        <v>2433.0001781341371</v>
      </c>
      <c r="I59" s="181">
        <v>9.781996621349851</v>
      </c>
      <c r="J59" s="121">
        <v>143</v>
      </c>
      <c r="K59" s="121">
        <v>574055.73270000005</v>
      </c>
      <c r="L59" s="130">
        <v>4014.3757531468536</v>
      </c>
      <c r="M59" s="181">
        <v>0.12781665906917294</v>
      </c>
    </row>
    <row r="60" spans="4:13" hidden="1" outlineLevel="1">
      <c r="D60" s="132" t="s">
        <v>74</v>
      </c>
      <c r="E60" s="133">
        <v>6981</v>
      </c>
      <c r="F60" s="133">
        <v>1066</v>
      </c>
      <c r="G60" s="134">
        <v>2361509.5567999999</v>
      </c>
      <c r="H60" s="134">
        <v>2215.2997718574106</v>
      </c>
      <c r="I60" s="135">
        <v>15.27001862197393</v>
      </c>
      <c r="J60" s="133">
        <v>4</v>
      </c>
      <c r="K60" s="134">
        <v>18662.983199999999</v>
      </c>
      <c r="L60" s="134">
        <v>4665.7457999999997</v>
      </c>
      <c r="M60" s="135">
        <v>5.729838132072769E-2</v>
      </c>
    </row>
    <row r="61" spans="4:13" hidden="1" outlineLevel="1">
      <c r="D61" s="132" t="s">
        <v>75</v>
      </c>
      <c r="E61" s="133">
        <v>390</v>
      </c>
      <c r="F61" s="133">
        <v>40</v>
      </c>
      <c r="G61" s="134">
        <v>104324.4624</v>
      </c>
      <c r="H61" s="134">
        <v>2608.1115600000003</v>
      </c>
      <c r="I61" s="135">
        <v>10.256410256410255</v>
      </c>
      <c r="J61" s="133">
        <v>0</v>
      </c>
      <c r="K61" s="134">
        <v>0</v>
      </c>
      <c r="L61" s="134">
        <v>0</v>
      </c>
      <c r="M61" s="135">
        <v>0</v>
      </c>
    </row>
    <row r="62" spans="4:13" hidden="1" outlineLevel="1">
      <c r="D62" s="132" t="s">
        <v>76</v>
      </c>
      <c r="E62" s="133">
        <v>4154</v>
      </c>
      <c r="F62" s="133">
        <v>314</v>
      </c>
      <c r="G62" s="134">
        <v>786531.01430000004</v>
      </c>
      <c r="H62" s="134">
        <v>2504.8758417197455</v>
      </c>
      <c r="I62" s="135">
        <v>7.5589792970630718</v>
      </c>
      <c r="J62" s="133">
        <v>2</v>
      </c>
      <c r="K62" s="134">
        <v>11999.196</v>
      </c>
      <c r="L62" s="134">
        <v>5999.598</v>
      </c>
      <c r="M62" s="135">
        <v>4.8146364949446317E-2</v>
      </c>
    </row>
    <row r="63" spans="4:13" hidden="1" outlineLevel="1">
      <c r="D63" s="132" t="s">
        <v>77</v>
      </c>
      <c r="E63" s="133">
        <v>44727</v>
      </c>
      <c r="F63" s="133">
        <v>6132</v>
      </c>
      <c r="G63" s="134">
        <v>14896930.088500001</v>
      </c>
      <c r="H63" s="134">
        <v>2429.3754221298109</v>
      </c>
      <c r="I63" s="135">
        <v>13.709839694144478</v>
      </c>
      <c r="J63" s="133">
        <v>13</v>
      </c>
      <c r="K63" s="134">
        <v>46467.819799999997</v>
      </c>
      <c r="L63" s="134">
        <v>3574.4476769230769</v>
      </c>
      <c r="M63" s="135">
        <v>2.9065217877344778E-2</v>
      </c>
    </row>
    <row r="64" spans="4:13" hidden="1" outlineLevel="1">
      <c r="D64" s="132" t="s">
        <v>78</v>
      </c>
      <c r="E64" s="133">
        <v>4952</v>
      </c>
      <c r="F64" s="133">
        <v>209</v>
      </c>
      <c r="G64" s="134">
        <v>642593.6483</v>
      </c>
      <c r="H64" s="134">
        <v>3074.6107574162679</v>
      </c>
      <c r="I64" s="135">
        <v>4.2205169628432957</v>
      </c>
      <c r="J64" s="133">
        <v>0</v>
      </c>
      <c r="K64" s="134">
        <v>0</v>
      </c>
      <c r="L64" s="134">
        <v>0</v>
      </c>
      <c r="M64" s="135">
        <v>0</v>
      </c>
    </row>
    <row r="65" spans="4:13" hidden="1" outlineLevel="1">
      <c r="D65" s="132" t="s">
        <v>79</v>
      </c>
      <c r="E65" s="133">
        <v>34356</v>
      </c>
      <c r="F65" s="133">
        <v>1777</v>
      </c>
      <c r="G65" s="134">
        <v>4443387.2032000003</v>
      </c>
      <c r="H65" s="134">
        <v>2500.4992702307263</v>
      </c>
      <c r="I65" s="135">
        <v>5.1723134241471653</v>
      </c>
      <c r="J65" s="133">
        <v>10</v>
      </c>
      <c r="K65" s="134">
        <v>43288.840799999998</v>
      </c>
      <c r="L65" s="134">
        <v>4328.8840799999998</v>
      </c>
      <c r="M65" s="135">
        <v>2.9106997322156245E-2</v>
      </c>
    </row>
    <row r="66" spans="4:13" hidden="1" outlineLevel="1">
      <c r="D66" s="132" t="s">
        <v>80</v>
      </c>
      <c r="E66" s="133">
        <v>12214</v>
      </c>
      <c r="F66" s="133">
        <v>1105</v>
      </c>
      <c r="G66" s="134">
        <v>2642107.9892000002</v>
      </c>
      <c r="H66" s="134">
        <v>2391.0479540271494</v>
      </c>
      <c r="I66" s="135">
        <v>9.0469952513509089</v>
      </c>
      <c r="J66" s="133">
        <v>3</v>
      </c>
      <c r="K66" s="134">
        <v>16554.288</v>
      </c>
      <c r="L66" s="134">
        <v>5518.0960000000005</v>
      </c>
      <c r="M66" s="135">
        <v>2.4561978057966269E-2</v>
      </c>
    </row>
    <row r="67" spans="4:13" hidden="1" outlineLevel="1">
      <c r="D67" s="132" t="s">
        <v>81</v>
      </c>
      <c r="E67" s="133">
        <v>957</v>
      </c>
      <c r="F67" s="133">
        <v>1</v>
      </c>
      <c r="G67" s="134">
        <v>314.48360000000002</v>
      </c>
      <c r="H67" s="134">
        <v>314.48360000000002</v>
      </c>
      <c r="I67" s="135">
        <v>0.10449320794148381</v>
      </c>
      <c r="J67" s="133">
        <v>110</v>
      </c>
      <c r="K67" s="134">
        <v>432289.29249999998</v>
      </c>
      <c r="L67" s="134">
        <v>3929.9026590909089</v>
      </c>
      <c r="M67" s="135">
        <v>11.494252873563218</v>
      </c>
    </row>
    <row r="68" spans="4:13" hidden="1" outlineLevel="1">
      <c r="D68" s="132" t="s">
        <v>82</v>
      </c>
      <c r="E68" s="133">
        <v>119</v>
      </c>
      <c r="F68" s="133">
        <v>14</v>
      </c>
      <c r="G68" s="134">
        <v>30525.304800000002</v>
      </c>
      <c r="H68" s="134">
        <v>2180.3789142857145</v>
      </c>
      <c r="I68" s="135">
        <v>11.76470588235294</v>
      </c>
      <c r="J68" s="133">
        <v>0</v>
      </c>
      <c r="K68" s="134">
        <v>0</v>
      </c>
      <c r="L68" s="134">
        <v>0</v>
      </c>
      <c r="M68" s="135">
        <v>0</v>
      </c>
    </row>
    <row r="69" spans="4:13" hidden="1" outlineLevel="1">
      <c r="D69" s="132" t="s">
        <v>83</v>
      </c>
      <c r="E69" s="133">
        <v>274</v>
      </c>
      <c r="F69" s="133">
        <v>23</v>
      </c>
      <c r="G69" s="134">
        <v>66359.643899999995</v>
      </c>
      <c r="H69" s="134">
        <v>2885.201908695652</v>
      </c>
      <c r="I69" s="135">
        <v>8.3941605839416056</v>
      </c>
      <c r="J69" s="133">
        <v>0</v>
      </c>
      <c r="K69" s="134">
        <v>0</v>
      </c>
      <c r="L69" s="134">
        <v>0</v>
      </c>
      <c r="M69" s="135">
        <v>0</v>
      </c>
    </row>
    <row r="70" spans="4:13" hidden="1" outlineLevel="1">
      <c r="D70" s="132" t="s">
        <v>152</v>
      </c>
      <c r="E70" s="133">
        <v>16</v>
      </c>
      <c r="F70" s="133">
        <v>0</v>
      </c>
      <c r="G70" s="134">
        <v>0</v>
      </c>
      <c r="H70" s="134">
        <v>0</v>
      </c>
      <c r="I70" s="135">
        <v>0</v>
      </c>
      <c r="J70" s="133">
        <v>1</v>
      </c>
      <c r="K70" s="134">
        <v>4793.3123999999998</v>
      </c>
      <c r="L70" s="134">
        <v>4793.3123999999998</v>
      </c>
      <c r="M70" s="135">
        <v>6.25</v>
      </c>
    </row>
    <row r="71" spans="4:13" hidden="1" outlineLevel="1">
      <c r="D71" s="132" t="s">
        <v>153</v>
      </c>
      <c r="E71" s="133">
        <v>97</v>
      </c>
      <c r="F71" s="133">
        <v>3</v>
      </c>
      <c r="G71" s="134">
        <v>7093.9943999999996</v>
      </c>
      <c r="H71" s="134">
        <v>2364.6648</v>
      </c>
      <c r="I71" s="135">
        <v>3.0927835051546393</v>
      </c>
      <c r="J71" s="133">
        <v>0</v>
      </c>
      <c r="K71" s="134">
        <v>0</v>
      </c>
      <c r="L71" s="134">
        <v>0</v>
      </c>
      <c r="M71" s="135">
        <v>0</v>
      </c>
    </row>
    <row r="72" spans="4:13" hidden="1" outlineLevel="1" collapsed="1">
      <c r="D72" s="132" t="s">
        <v>154</v>
      </c>
      <c r="E72" s="133">
        <v>3</v>
      </c>
      <c r="F72" s="133">
        <v>0</v>
      </c>
      <c r="G72" s="134">
        <v>0</v>
      </c>
      <c r="H72" s="134">
        <v>0</v>
      </c>
      <c r="I72" s="135">
        <v>0</v>
      </c>
      <c r="J72" s="133">
        <v>0</v>
      </c>
      <c r="K72" s="134">
        <v>0</v>
      </c>
      <c r="L72" s="134">
        <v>0</v>
      </c>
      <c r="M72" s="135">
        <v>0</v>
      </c>
    </row>
    <row r="73" spans="4:13" hidden="1" outlineLevel="1">
      <c r="D73" s="132" t="s">
        <v>155</v>
      </c>
      <c r="E73" s="133">
        <v>50</v>
      </c>
      <c r="F73" s="133">
        <v>3</v>
      </c>
      <c r="G73" s="134">
        <v>6445.0248000000001</v>
      </c>
      <c r="H73" s="134">
        <v>2148.3416000000002</v>
      </c>
      <c r="I73" s="135">
        <v>6</v>
      </c>
      <c r="J73" s="133">
        <v>0</v>
      </c>
      <c r="K73" s="134">
        <v>0</v>
      </c>
      <c r="L73" s="134">
        <v>0</v>
      </c>
      <c r="M73" s="135">
        <v>0</v>
      </c>
    </row>
    <row r="74" spans="4:13" hidden="1" outlineLevel="1">
      <c r="D74" s="132" t="s">
        <v>156</v>
      </c>
      <c r="E74" s="133">
        <v>1223</v>
      </c>
      <c r="F74" s="133">
        <v>167</v>
      </c>
      <c r="G74" s="134">
        <v>394580.91989999998</v>
      </c>
      <c r="H74" s="134">
        <v>2362.7599994011975</v>
      </c>
      <c r="I74" s="135">
        <v>13.654946852003272</v>
      </c>
      <c r="J74" s="133">
        <v>0</v>
      </c>
      <c r="K74" s="134">
        <v>0</v>
      </c>
      <c r="L74" s="134">
        <v>0</v>
      </c>
      <c r="M74" s="135">
        <v>0</v>
      </c>
    </row>
    <row r="75" spans="4:13" hidden="1" outlineLevel="1">
      <c r="D75" s="132" t="s">
        <v>157</v>
      </c>
      <c r="E75" s="133">
        <v>82</v>
      </c>
      <c r="F75" s="133">
        <v>1</v>
      </c>
      <c r="G75" s="134">
        <v>2812.5767999999998</v>
      </c>
      <c r="H75" s="134">
        <v>2812.5767999999998</v>
      </c>
      <c r="I75" s="135">
        <v>1.2195121951219512</v>
      </c>
      <c r="J75" s="133">
        <v>0</v>
      </c>
      <c r="K75" s="134">
        <v>0</v>
      </c>
      <c r="L75" s="134">
        <v>0</v>
      </c>
      <c r="M75" s="135">
        <v>0</v>
      </c>
    </row>
    <row r="76" spans="4:13" hidden="1" outlineLevel="1">
      <c r="D76" s="132" t="s">
        <v>158</v>
      </c>
      <c r="E76" s="133">
        <v>619</v>
      </c>
      <c r="F76" s="133">
        <v>29</v>
      </c>
      <c r="G76" s="134">
        <v>82205.215200000006</v>
      </c>
      <c r="H76" s="134">
        <v>2834.6625931034487</v>
      </c>
      <c r="I76" s="135">
        <v>4.6849757673667201</v>
      </c>
      <c r="J76" s="133">
        <v>0</v>
      </c>
      <c r="K76" s="134">
        <v>0</v>
      </c>
      <c r="L76" s="134">
        <v>0</v>
      </c>
      <c r="M76" s="135">
        <v>0</v>
      </c>
    </row>
    <row r="77" spans="4:13" hidden="1" outlineLevel="1">
      <c r="D77" s="132" t="s">
        <v>159</v>
      </c>
      <c r="E77" s="133">
        <v>456</v>
      </c>
      <c r="F77" s="133">
        <v>35</v>
      </c>
      <c r="G77" s="134">
        <v>94534.366599999994</v>
      </c>
      <c r="H77" s="134">
        <v>2700.9819028571428</v>
      </c>
      <c r="I77" s="135">
        <v>7.6754385964912286</v>
      </c>
      <c r="J77" s="133">
        <v>0</v>
      </c>
      <c r="K77" s="134">
        <v>0</v>
      </c>
      <c r="L77" s="134">
        <v>0</v>
      </c>
      <c r="M77" s="135">
        <v>0</v>
      </c>
    </row>
    <row r="78" spans="4:13" hidden="1" outlineLevel="1" collapsed="1">
      <c r="D78" s="132" t="s">
        <v>160</v>
      </c>
      <c r="E78" s="133">
        <v>1</v>
      </c>
      <c r="F78" s="133">
        <v>0</v>
      </c>
      <c r="G78" s="134">
        <v>0</v>
      </c>
      <c r="H78" s="134">
        <v>0</v>
      </c>
      <c r="I78" s="135">
        <v>0</v>
      </c>
      <c r="J78" s="133">
        <v>0</v>
      </c>
      <c r="K78" s="134">
        <v>0</v>
      </c>
      <c r="L78" s="134">
        <v>0</v>
      </c>
      <c r="M78" s="135">
        <v>0</v>
      </c>
    </row>
    <row r="79" spans="4:13" hidden="1" outlineLevel="1">
      <c r="D79" s="132" t="s">
        <v>161</v>
      </c>
      <c r="E79" s="133">
        <v>9</v>
      </c>
      <c r="F79" s="133">
        <v>1</v>
      </c>
      <c r="G79" s="134">
        <v>1026.1379999999999</v>
      </c>
      <c r="H79" s="134">
        <v>1026.1379999999999</v>
      </c>
      <c r="I79" s="135">
        <v>11.111111111111111</v>
      </c>
      <c r="J79" s="133">
        <v>0</v>
      </c>
      <c r="K79" s="134">
        <v>0</v>
      </c>
      <c r="L79" s="134">
        <v>0</v>
      </c>
      <c r="M79" s="135">
        <v>0</v>
      </c>
    </row>
    <row r="80" spans="4:13" hidden="1" outlineLevel="1">
      <c r="D80" s="132" t="s">
        <v>162</v>
      </c>
      <c r="E80" s="133">
        <v>199</v>
      </c>
      <c r="F80" s="133">
        <v>24</v>
      </c>
      <c r="G80" s="134">
        <v>63472.318800000001</v>
      </c>
      <c r="H80" s="134">
        <v>2644.6799500000002</v>
      </c>
      <c r="I80" s="135">
        <v>12.060301507537687</v>
      </c>
      <c r="J80" s="133">
        <v>0</v>
      </c>
      <c r="K80" s="134">
        <v>0</v>
      </c>
      <c r="L80" s="134">
        <v>0</v>
      </c>
      <c r="M80" s="135">
        <v>0</v>
      </c>
    </row>
    <row r="81" spans="4:13" collapsed="1">
      <c r="D81" s="120" t="s">
        <v>84</v>
      </c>
      <c r="E81" s="121">
        <v>4583</v>
      </c>
      <c r="F81" s="121">
        <v>214</v>
      </c>
      <c r="G81" s="121">
        <v>595043.85239999997</v>
      </c>
      <c r="H81" s="130">
        <v>2780.5787495327099</v>
      </c>
      <c r="I81" s="181">
        <v>4.669430504036657</v>
      </c>
      <c r="J81" s="121">
        <v>6</v>
      </c>
      <c r="K81" s="121">
        <v>23916.938399999999</v>
      </c>
      <c r="L81" s="130">
        <v>3986.1563999999998</v>
      </c>
      <c r="M81" s="181">
        <v>0.13091861226271004</v>
      </c>
    </row>
    <row r="82" spans="4:13" hidden="1" outlineLevel="1">
      <c r="D82" s="132" t="s">
        <v>85</v>
      </c>
      <c r="E82" s="133">
        <v>100</v>
      </c>
      <c r="F82" s="133">
        <v>5</v>
      </c>
      <c r="G82" s="134">
        <v>16996.5144</v>
      </c>
      <c r="H82" s="134">
        <v>3399.3028800000002</v>
      </c>
      <c r="I82" s="135">
        <v>5</v>
      </c>
      <c r="J82" s="133">
        <v>0</v>
      </c>
      <c r="K82" s="134">
        <v>0</v>
      </c>
      <c r="L82" s="134">
        <v>0</v>
      </c>
      <c r="M82" s="135">
        <v>0</v>
      </c>
    </row>
    <row r="83" spans="4:13" hidden="1" outlineLevel="1">
      <c r="D83" s="132" t="s">
        <v>86</v>
      </c>
      <c r="E83" s="133">
        <v>42</v>
      </c>
      <c r="F83" s="133">
        <v>5</v>
      </c>
      <c r="G83" s="134">
        <v>13529.0244</v>
      </c>
      <c r="H83" s="134">
        <v>2705.8048800000001</v>
      </c>
      <c r="I83" s="135">
        <v>11.904761904761903</v>
      </c>
      <c r="J83" s="133">
        <v>0</v>
      </c>
      <c r="K83" s="134">
        <v>0</v>
      </c>
      <c r="L83" s="134">
        <v>0</v>
      </c>
      <c r="M83" s="135">
        <v>0</v>
      </c>
    </row>
    <row r="84" spans="4:13" hidden="1" outlineLevel="1" collapsed="1">
      <c r="D84" s="132" t="s">
        <v>87</v>
      </c>
      <c r="E84" s="133">
        <v>67</v>
      </c>
      <c r="F84" s="133">
        <v>7</v>
      </c>
      <c r="G84" s="134">
        <v>22382.58</v>
      </c>
      <c r="H84" s="134">
        <v>3197.511428571429</v>
      </c>
      <c r="I84" s="135">
        <v>10.44776119402985</v>
      </c>
      <c r="J84" s="133">
        <v>1</v>
      </c>
      <c r="K84" s="134">
        <v>5044.2479999999996</v>
      </c>
      <c r="L84" s="134">
        <v>5044.2479999999996</v>
      </c>
      <c r="M84" s="135">
        <v>1.4925373134328357</v>
      </c>
    </row>
    <row r="85" spans="4:13" hidden="1" outlineLevel="1">
      <c r="D85" s="132" t="s">
        <v>88</v>
      </c>
      <c r="E85" s="133">
        <v>1027</v>
      </c>
      <c r="F85" s="133">
        <v>69</v>
      </c>
      <c r="G85" s="134">
        <v>181453.68119999999</v>
      </c>
      <c r="H85" s="134">
        <v>2629.7634956521738</v>
      </c>
      <c r="I85" s="135">
        <v>6.7185978578383638</v>
      </c>
      <c r="J85" s="133">
        <v>0</v>
      </c>
      <c r="K85" s="134">
        <v>0</v>
      </c>
      <c r="L85" s="134">
        <v>0</v>
      </c>
      <c r="M85" s="135">
        <v>0</v>
      </c>
    </row>
    <row r="86" spans="4:13" hidden="1" outlineLevel="1">
      <c r="D86" s="132" t="s">
        <v>89</v>
      </c>
      <c r="E86" s="133">
        <v>281</v>
      </c>
      <c r="F86" s="133">
        <v>10</v>
      </c>
      <c r="G86" s="134">
        <v>30790.3956</v>
      </c>
      <c r="H86" s="134">
        <v>3079.0395600000002</v>
      </c>
      <c r="I86" s="135">
        <v>3.5587188612099649</v>
      </c>
      <c r="J86" s="133">
        <v>1</v>
      </c>
      <c r="K86" s="134">
        <v>4137.5976000000001</v>
      </c>
      <c r="L86" s="134">
        <v>4137.5976000000001</v>
      </c>
      <c r="M86" s="135">
        <v>0.35587188612099641</v>
      </c>
    </row>
    <row r="87" spans="4:13" hidden="1" outlineLevel="1">
      <c r="D87" s="132" t="s">
        <v>90</v>
      </c>
      <c r="E87" s="133">
        <v>43</v>
      </c>
      <c r="F87" s="133">
        <v>0</v>
      </c>
      <c r="G87" s="134">
        <v>0</v>
      </c>
      <c r="H87" s="134">
        <v>0</v>
      </c>
      <c r="I87" s="135">
        <v>0</v>
      </c>
      <c r="J87" s="133">
        <v>3</v>
      </c>
      <c r="K87" s="134">
        <v>9155.8487999999998</v>
      </c>
      <c r="L87" s="134">
        <v>3051.9495999999999</v>
      </c>
      <c r="M87" s="135">
        <v>6.9767441860465116</v>
      </c>
    </row>
    <row r="88" spans="4:13" hidden="1" outlineLevel="1" collapsed="1">
      <c r="D88" s="132" t="s">
        <v>91</v>
      </c>
      <c r="E88" s="133">
        <v>1</v>
      </c>
      <c r="F88" s="133">
        <v>0</v>
      </c>
      <c r="G88" s="134">
        <v>0</v>
      </c>
      <c r="H88" s="134">
        <v>0</v>
      </c>
      <c r="I88" s="135">
        <v>0</v>
      </c>
      <c r="J88" s="133">
        <v>0</v>
      </c>
      <c r="K88" s="134">
        <v>0</v>
      </c>
      <c r="L88" s="134">
        <v>0</v>
      </c>
      <c r="M88" s="135">
        <v>0</v>
      </c>
    </row>
    <row r="89" spans="4:13" hidden="1" outlineLevel="1">
      <c r="D89" s="132" t="s">
        <v>92</v>
      </c>
      <c r="E89" s="133">
        <v>9</v>
      </c>
      <c r="F89" s="133">
        <v>0</v>
      </c>
      <c r="G89" s="134">
        <v>0</v>
      </c>
      <c r="H89" s="134">
        <v>0</v>
      </c>
      <c r="I89" s="135">
        <v>0</v>
      </c>
      <c r="J89" s="133">
        <v>0</v>
      </c>
      <c r="K89" s="134">
        <v>0</v>
      </c>
      <c r="L89" s="134">
        <v>0</v>
      </c>
      <c r="M89" s="135">
        <v>0</v>
      </c>
    </row>
    <row r="90" spans="4:13" hidden="1" outlineLevel="1">
      <c r="D90" s="132" t="s">
        <v>93</v>
      </c>
      <c r="E90" s="133">
        <v>5</v>
      </c>
      <c r="F90" s="133">
        <v>0</v>
      </c>
      <c r="G90" s="134">
        <v>0</v>
      </c>
      <c r="H90" s="134">
        <v>0</v>
      </c>
      <c r="I90" s="135">
        <v>0</v>
      </c>
      <c r="J90" s="133">
        <v>0</v>
      </c>
      <c r="K90" s="134">
        <v>0</v>
      </c>
      <c r="L90" s="134">
        <v>0</v>
      </c>
      <c r="M90" s="135">
        <v>0</v>
      </c>
    </row>
    <row r="91" spans="4:13" hidden="1" outlineLevel="1">
      <c r="D91" s="132" t="s">
        <v>94</v>
      </c>
      <c r="E91" s="133">
        <v>2637</v>
      </c>
      <c r="F91" s="133">
        <v>107</v>
      </c>
      <c r="G91" s="134">
        <v>301711.83960000001</v>
      </c>
      <c r="H91" s="134">
        <v>2819.7368186915887</v>
      </c>
      <c r="I91" s="135">
        <v>4.0576412590064468</v>
      </c>
      <c r="J91" s="133">
        <v>1</v>
      </c>
      <c r="K91" s="134">
        <v>5579.2439999999997</v>
      </c>
      <c r="L91" s="134">
        <v>5579.2439999999997</v>
      </c>
      <c r="M91" s="135">
        <v>3.7921880925293895E-2</v>
      </c>
    </row>
    <row r="92" spans="4:13" hidden="1" outlineLevel="1">
      <c r="D92" s="132" t="s">
        <v>95</v>
      </c>
      <c r="E92" s="133">
        <v>279</v>
      </c>
      <c r="F92" s="133">
        <v>3</v>
      </c>
      <c r="G92" s="134">
        <v>8822.5920000000006</v>
      </c>
      <c r="H92" s="134">
        <v>2940.864</v>
      </c>
      <c r="I92" s="135">
        <v>1.0752688172043012</v>
      </c>
      <c r="J92" s="133">
        <v>0</v>
      </c>
      <c r="K92" s="134">
        <v>0</v>
      </c>
      <c r="L92" s="134">
        <v>0</v>
      </c>
      <c r="M92" s="135">
        <v>0</v>
      </c>
    </row>
    <row r="93" spans="4:13" hidden="1" outlineLevel="1" collapsed="1">
      <c r="D93" s="132" t="s">
        <v>165</v>
      </c>
      <c r="E93" s="133">
        <v>3</v>
      </c>
      <c r="F93" s="133">
        <v>2</v>
      </c>
      <c r="G93" s="134">
        <v>4971.3083999999999</v>
      </c>
      <c r="H93" s="134">
        <v>2485.6541999999999</v>
      </c>
      <c r="I93" s="135">
        <v>66.666666666666657</v>
      </c>
      <c r="J93" s="133">
        <v>0</v>
      </c>
      <c r="K93" s="134">
        <v>0</v>
      </c>
      <c r="L93" s="134">
        <v>0</v>
      </c>
      <c r="M93" s="135">
        <v>0</v>
      </c>
    </row>
    <row r="94" spans="4:13" hidden="1" outlineLevel="1">
      <c r="D94" s="132" t="s">
        <v>166</v>
      </c>
      <c r="E94" s="133">
        <v>1</v>
      </c>
      <c r="F94" s="133">
        <v>0</v>
      </c>
      <c r="G94" s="134">
        <v>0</v>
      </c>
      <c r="H94" s="134">
        <v>0</v>
      </c>
      <c r="I94" s="135">
        <v>0</v>
      </c>
      <c r="J94" s="133">
        <v>0</v>
      </c>
      <c r="K94" s="134">
        <v>0</v>
      </c>
      <c r="L94" s="134">
        <v>0</v>
      </c>
      <c r="M94" s="135">
        <v>0</v>
      </c>
    </row>
    <row r="95" spans="4:13" hidden="1" outlineLevel="1">
      <c r="D95" s="132" t="s">
        <v>167</v>
      </c>
      <c r="E95" s="133">
        <v>20</v>
      </c>
      <c r="F95" s="133">
        <v>3</v>
      </c>
      <c r="G95" s="134">
        <v>8304.1524000000009</v>
      </c>
      <c r="H95" s="134">
        <v>2768.0508000000004</v>
      </c>
      <c r="I95" s="135">
        <v>15</v>
      </c>
      <c r="J95" s="133">
        <v>0</v>
      </c>
      <c r="K95" s="134">
        <v>0</v>
      </c>
      <c r="L95" s="134">
        <v>0</v>
      </c>
      <c r="M95" s="135">
        <v>0</v>
      </c>
    </row>
    <row r="96" spans="4:13" hidden="1" outlineLevel="1" collapsed="1">
      <c r="D96" s="132" t="s">
        <v>168</v>
      </c>
      <c r="E96" s="133">
        <v>3</v>
      </c>
      <c r="F96" s="133">
        <v>0</v>
      </c>
      <c r="G96" s="134">
        <v>0</v>
      </c>
      <c r="H96" s="134">
        <v>0</v>
      </c>
      <c r="I96" s="135">
        <v>0</v>
      </c>
      <c r="J96" s="133">
        <v>0</v>
      </c>
      <c r="K96" s="134">
        <v>0</v>
      </c>
      <c r="L96" s="134">
        <v>0</v>
      </c>
      <c r="M96" s="135">
        <v>0</v>
      </c>
    </row>
    <row r="97" spans="4:13" hidden="1" outlineLevel="1">
      <c r="D97" s="132" t="s">
        <v>169</v>
      </c>
      <c r="E97" s="133">
        <v>58</v>
      </c>
      <c r="F97" s="133">
        <v>3</v>
      </c>
      <c r="G97" s="134">
        <v>6081.7644</v>
      </c>
      <c r="H97" s="134">
        <v>2027.2547999999999</v>
      </c>
      <c r="I97" s="135">
        <v>5.1724137931034484</v>
      </c>
      <c r="J97" s="133">
        <v>0</v>
      </c>
      <c r="K97" s="134">
        <v>0</v>
      </c>
      <c r="L97" s="134">
        <v>0</v>
      </c>
      <c r="M97" s="135">
        <v>0</v>
      </c>
    </row>
    <row r="98" spans="4:13" hidden="1" outlineLevel="1" collapsed="1">
      <c r="D98" s="132" t="s">
        <v>170</v>
      </c>
      <c r="E98" s="133">
        <v>6</v>
      </c>
      <c r="F98" s="133">
        <v>0</v>
      </c>
      <c r="G98" s="134">
        <v>0</v>
      </c>
      <c r="H98" s="134">
        <v>0</v>
      </c>
      <c r="I98" s="135">
        <v>0</v>
      </c>
      <c r="J98" s="133">
        <v>0</v>
      </c>
      <c r="K98" s="134">
        <v>0</v>
      </c>
      <c r="L98" s="134">
        <v>0</v>
      </c>
      <c r="M98" s="135">
        <v>0</v>
      </c>
    </row>
    <row r="99" spans="4:13" hidden="1" outlineLevel="1" collapsed="1">
      <c r="D99" s="132" t="s">
        <v>171</v>
      </c>
      <c r="E99" s="133">
        <v>1</v>
      </c>
      <c r="F99" s="133">
        <v>0</v>
      </c>
      <c r="G99" s="134">
        <v>0</v>
      </c>
      <c r="H99" s="134">
        <v>0</v>
      </c>
      <c r="I99" s="135">
        <v>0</v>
      </c>
      <c r="J99" s="133">
        <v>0</v>
      </c>
      <c r="K99" s="134">
        <v>0</v>
      </c>
      <c r="L99" s="134">
        <v>0</v>
      </c>
      <c r="M99" s="135">
        <v>0</v>
      </c>
    </row>
    <row r="100" spans="4:13" collapsed="1">
      <c r="D100" s="120" t="s">
        <v>96</v>
      </c>
      <c r="E100" s="121">
        <v>1380</v>
      </c>
      <c r="F100" s="121">
        <v>58</v>
      </c>
      <c r="G100" s="121">
        <v>173302.614</v>
      </c>
      <c r="H100" s="130">
        <v>2987.9761034482758</v>
      </c>
      <c r="I100" s="181">
        <v>4.2028985507246377</v>
      </c>
      <c r="J100" s="121">
        <v>0</v>
      </c>
      <c r="K100" s="121">
        <v>0</v>
      </c>
      <c r="L100" s="130">
        <v>0</v>
      </c>
      <c r="M100" s="181">
        <v>0</v>
      </c>
    </row>
    <row r="101" spans="4:13" hidden="1" outlineLevel="1">
      <c r="D101" s="132" t="s">
        <v>97</v>
      </c>
      <c r="E101" s="133">
        <v>45</v>
      </c>
      <c r="F101" s="133">
        <v>2</v>
      </c>
      <c r="G101" s="134">
        <v>2669.2559999999999</v>
      </c>
      <c r="H101" s="134">
        <v>1334.6279999999999</v>
      </c>
      <c r="I101" s="135">
        <v>4.4444444444444446</v>
      </c>
      <c r="J101" s="133">
        <v>0</v>
      </c>
      <c r="K101" s="134">
        <v>0</v>
      </c>
      <c r="L101" s="134">
        <v>0</v>
      </c>
      <c r="M101" s="135">
        <v>0</v>
      </c>
    </row>
    <row r="102" spans="4:13" hidden="1" outlineLevel="1">
      <c r="D102" s="132" t="s">
        <v>98</v>
      </c>
      <c r="E102" s="133">
        <v>2</v>
      </c>
      <c r="F102" s="133">
        <v>0</v>
      </c>
      <c r="G102" s="134">
        <v>0</v>
      </c>
      <c r="H102" s="134">
        <v>0</v>
      </c>
      <c r="I102" s="135">
        <v>0</v>
      </c>
      <c r="J102" s="133">
        <v>0</v>
      </c>
      <c r="K102" s="134">
        <v>0</v>
      </c>
      <c r="L102" s="134">
        <v>0</v>
      </c>
      <c r="M102" s="135">
        <v>0</v>
      </c>
    </row>
    <row r="103" spans="4:13" hidden="1" outlineLevel="1">
      <c r="D103" s="132" t="s">
        <v>99</v>
      </c>
      <c r="E103" s="133">
        <v>90</v>
      </c>
      <c r="F103" s="133">
        <v>3</v>
      </c>
      <c r="G103" s="134">
        <v>9876.9251999999997</v>
      </c>
      <c r="H103" s="134">
        <v>3292.3083999999999</v>
      </c>
      <c r="I103" s="135">
        <v>3.3333333333333335</v>
      </c>
      <c r="J103" s="133">
        <v>0</v>
      </c>
      <c r="K103" s="134">
        <v>0</v>
      </c>
      <c r="L103" s="134">
        <v>0</v>
      </c>
      <c r="M103" s="135">
        <v>0</v>
      </c>
    </row>
    <row r="104" spans="4:13" hidden="1" outlineLevel="1">
      <c r="D104" s="132" t="s">
        <v>100</v>
      </c>
      <c r="E104" s="133">
        <v>128</v>
      </c>
      <c r="F104" s="133">
        <v>1</v>
      </c>
      <c r="G104" s="134">
        <v>2499.2087999999999</v>
      </c>
      <c r="H104" s="134">
        <v>2499.2087999999999</v>
      </c>
      <c r="I104" s="135">
        <v>0.78125</v>
      </c>
      <c r="J104" s="133">
        <v>0</v>
      </c>
      <c r="K104" s="134">
        <v>0</v>
      </c>
      <c r="L104" s="134">
        <v>0</v>
      </c>
      <c r="M104" s="135">
        <v>0</v>
      </c>
    </row>
    <row r="105" spans="4:13" hidden="1" outlineLevel="1" collapsed="1">
      <c r="D105" s="132" t="s">
        <v>101</v>
      </c>
      <c r="E105" s="133">
        <v>8</v>
      </c>
      <c r="F105" s="133">
        <v>0</v>
      </c>
      <c r="G105" s="134">
        <v>0</v>
      </c>
      <c r="H105" s="134">
        <v>0</v>
      </c>
      <c r="I105" s="135">
        <v>0</v>
      </c>
      <c r="J105" s="133">
        <v>0</v>
      </c>
      <c r="K105" s="134">
        <v>0</v>
      </c>
      <c r="L105" s="134">
        <v>0</v>
      </c>
      <c r="M105" s="135">
        <v>0</v>
      </c>
    </row>
    <row r="106" spans="4:13" hidden="1" outlineLevel="1">
      <c r="D106" s="132" t="s">
        <v>102</v>
      </c>
      <c r="E106" s="133">
        <v>912</v>
      </c>
      <c r="F106" s="133">
        <v>31</v>
      </c>
      <c r="G106" s="134">
        <v>102544.13159999999</v>
      </c>
      <c r="H106" s="134">
        <v>3307.8752129032255</v>
      </c>
      <c r="I106" s="135">
        <v>3.3991228070175441</v>
      </c>
      <c r="J106" s="133">
        <v>0</v>
      </c>
      <c r="K106" s="134">
        <v>0</v>
      </c>
      <c r="L106" s="134">
        <v>0</v>
      </c>
      <c r="M106" s="135">
        <v>0</v>
      </c>
    </row>
    <row r="107" spans="4:13" hidden="1" outlineLevel="1" collapsed="1">
      <c r="D107" s="132" t="s">
        <v>103</v>
      </c>
      <c r="E107" s="133">
        <v>4</v>
      </c>
      <c r="F107" s="133">
        <v>0</v>
      </c>
      <c r="G107" s="134">
        <v>0</v>
      </c>
      <c r="H107" s="134">
        <v>0</v>
      </c>
      <c r="I107" s="135">
        <v>0</v>
      </c>
      <c r="J107" s="133">
        <v>0</v>
      </c>
      <c r="K107" s="134">
        <v>0</v>
      </c>
      <c r="L107" s="134">
        <v>0</v>
      </c>
      <c r="M107" s="135">
        <v>0</v>
      </c>
    </row>
    <row r="108" spans="4:13" hidden="1" outlineLevel="1" collapsed="1">
      <c r="D108" s="132" t="s">
        <v>172</v>
      </c>
      <c r="E108" s="133">
        <v>1</v>
      </c>
      <c r="F108" s="133">
        <v>0</v>
      </c>
      <c r="G108" s="134">
        <v>0</v>
      </c>
      <c r="H108" s="134">
        <v>0</v>
      </c>
      <c r="I108" s="135">
        <v>0</v>
      </c>
      <c r="J108" s="133">
        <v>0</v>
      </c>
      <c r="K108" s="134">
        <v>0</v>
      </c>
      <c r="L108" s="134">
        <v>0</v>
      </c>
      <c r="M108" s="135">
        <v>0</v>
      </c>
    </row>
    <row r="109" spans="4:13" hidden="1" outlineLevel="1">
      <c r="D109" s="132" t="s">
        <v>173</v>
      </c>
      <c r="E109" s="133">
        <v>45</v>
      </c>
      <c r="F109" s="133">
        <v>18</v>
      </c>
      <c r="G109" s="134">
        <v>47379.711600000002</v>
      </c>
      <c r="H109" s="134">
        <v>2632.2062000000001</v>
      </c>
      <c r="I109" s="135">
        <v>40</v>
      </c>
      <c r="J109" s="133">
        <v>0</v>
      </c>
      <c r="K109" s="134">
        <v>0</v>
      </c>
      <c r="L109" s="134">
        <v>0</v>
      </c>
      <c r="M109" s="135">
        <v>0</v>
      </c>
    </row>
    <row r="110" spans="4:13" hidden="1" outlineLevel="1" collapsed="1">
      <c r="D110" s="132" t="s">
        <v>174</v>
      </c>
      <c r="E110" s="133">
        <v>30</v>
      </c>
      <c r="F110" s="133">
        <v>0</v>
      </c>
      <c r="G110" s="134">
        <v>0</v>
      </c>
      <c r="H110" s="134">
        <v>0</v>
      </c>
      <c r="I110" s="135">
        <v>0</v>
      </c>
      <c r="J110" s="133">
        <v>0</v>
      </c>
      <c r="K110" s="134">
        <v>0</v>
      </c>
      <c r="L110" s="134">
        <v>0</v>
      </c>
      <c r="M110" s="135">
        <v>0</v>
      </c>
    </row>
    <row r="111" spans="4:13" hidden="1" outlineLevel="1" collapsed="1">
      <c r="D111" s="132" t="s">
        <v>175</v>
      </c>
      <c r="E111" s="133">
        <v>2</v>
      </c>
      <c r="F111" s="133">
        <v>0</v>
      </c>
      <c r="G111" s="134">
        <v>0</v>
      </c>
      <c r="H111" s="134">
        <v>0</v>
      </c>
      <c r="I111" s="135">
        <v>0</v>
      </c>
      <c r="J111" s="133">
        <v>0</v>
      </c>
      <c r="K111" s="134">
        <v>0</v>
      </c>
      <c r="L111" s="134">
        <v>0</v>
      </c>
      <c r="M111" s="135">
        <v>0</v>
      </c>
    </row>
    <row r="112" spans="4:13" hidden="1" outlineLevel="1" collapsed="1">
      <c r="D112" s="132" t="s">
        <v>176</v>
      </c>
      <c r="E112" s="133">
        <v>111</v>
      </c>
      <c r="F112" s="133">
        <v>3</v>
      </c>
      <c r="G112" s="134">
        <v>8333.3808000000008</v>
      </c>
      <c r="H112" s="134">
        <v>2777.7936000000004</v>
      </c>
      <c r="I112" s="135">
        <v>2.7027027027027026</v>
      </c>
      <c r="J112" s="133">
        <v>0</v>
      </c>
      <c r="K112" s="134">
        <v>0</v>
      </c>
      <c r="L112" s="134">
        <v>0</v>
      </c>
      <c r="M112" s="135">
        <v>0</v>
      </c>
    </row>
    <row r="113" spans="4:13" hidden="1" outlineLevel="1" collapsed="1">
      <c r="D113" s="132" t="s">
        <v>177</v>
      </c>
      <c r="E113" s="133">
        <v>2</v>
      </c>
      <c r="F113" s="133">
        <v>0</v>
      </c>
      <c r="G113" s="134">
        <v>0</v>
      </c>
      <c r="H113" s="134">
        <v>0</v>
      </c>
      <c r="I113" s="135">
        <v>0</v>
      </c>
      <c r="J113" s="133">
        <v>0</v>
      </c>
      <c r="K113" s="134">
        <v>0</v>
      </c>
      <c r="L113" s="134">
        <v>0</v>
      </c>
      <c r="M113" s="135">
        <v>0</v>
      </c>
    </row>
    <row r="114" spans="4:13" collapsed="1">
      <c r="D114" s="120" t="s">
        <v>104</v>
      </c>
      <c r="E114" s="121">
        <v>10683</v>
      </c>
      <c r="F114" s="121">
        <v>826</v>
      </c>
      <c r="G114" s="121">
        <v>2377680.3215000001</v>
      </c>
      <c r="H114" s="130">
        <v>2878.5476047215498</v>
      </c>
      <c r="I114" s="181">
        <v>7.7319105120284561</v>
      </c>
      <c r="J114" s="121">
        <v>16</v>
      </c>
      <c r="K114" s="121">
        <v>72620.086800000005</v>
      </c>
      <c r="L114" s="130">
        <v>4538.7554250000003</v>
      </c>
      <c r="M114" s="181">
        <v>0.14977066367125338</v>
      </c>
    </row>
    <row r="115" spans="4:13" hidden="1" outlineLevel="1">
      <c r="D115" s="132" t="s">
        <v>105</v>
      </c>
      <c r="E115" s="133">
        <v>869</v>
      </c>
      <c r="F115" s="133">
        <v>98</v>
      </c>
      <c r="G115" s="134">
        <v>267725.41560000001</v>
      </c>
      <c r="H115" s="134">
        <v>2731.8919959183672</v>
      </c>
      <c r="I115" s="135">
        <v>11.277330264672036</v>
      </c>
      <c r="J115" s="133">
        <v>0</v>
      </c>
      <c r="K115" s="134">
        <v>0</v>
      </c>
      <c r="L115" s="134">
        <v>0</v>
      </c>
      <c r="M115" s="135">
        <v>0</v>
      </c>
    </row>
    <row r="116" spans="4:13" hidden="1" outlineLevel="1">
      <c r="D116" s="132" t="s">
        <v>106</v>
      </c>
      <c r="E116" s="133">
        <v>41</v>
      </c>
      <c r="F116" s="133">
        <v>0</v>
      </c>
      <c r="G116" s="134">
        <v>1038.24</v>
      </c>
      <c r="H116" s="134">
        <v>1038.24</v>
      </c>
      <c r="I116" s="135">
        <v>0</v>
      </c>
      <c r="J116" s="133">
        <v>3</v>
      </c>
      <c r="K116" s="134">
        <v>13604.183999999999</v>
      </c>
      <c r="L116" s="134">
        <v>4534.7280000000001</v>
      </c>
      <c r="M116" s="135">
        <v>7.3170731707317067</v>
      </c>
    </row>
    <row r="117" spans="4:13" hidden="1" outlineLevel="1">
      <c r="D117" s="132" t="s">
        <v>107</v>
      </c>
      <c r="E117" s="133">
        <v>375</v>
      </c>
      <c r="F117" s="133">
        <v>29</v>
      </c>
      <c r="G117" s="134">
        <v>76705.231199999995</v>
      </c>
      <c r="H117" s="134">
        <v>2645.0079724137931</v>
      </c>
      <c r="I117" s="135">
        <v>7.7333333333333334</v>
      </c>
      <c r="J117" s="133">
        <v>0</v>
      </c>
      <c r="K117" s="134">
        <v>0</v>
      </c>
      <c r="L117" s="134">
        <v>0</v>
      </c>
      <c r="M117" s="135">
        <v>0</v>
      </c>
    </row>
    <row r="118" spans="4:13" hidden="1" outlineLevel="1">
      <c r="D118" s="132" t="s">
        <v>108</v>
      </c>
      <c r="E118" s="133">
        <v>4278</v>
      </c>
      <c r="F118" s="133">
        <v>417</v>
      </c>
      <c r="G118" s="134">
        <v>1198345.7827999999</v>
      </c>
      <c r="H118" s="134">
        <v>2873.730894004796</v>
      </c>
      <c r="I118" s="135">
        <v>9.7475455820476853</v>
      </c>
      <c r="J118" s="133">
        <v>2</v>
      </c>
      <c r="K118" s="134">
        <v>9477.0720000000001</v>
      </c>
      <c r="L118" s="134">
        <v>4738.5360000000001</v>
      </c>
      <c r="M118" s="135">
        <v>4.6750818139317439E-2</v>
      </c>
    </row>
    <row r="119" spans="4:13" hidden="1" outlineLevel="1">
      <c r="D119" s="132" t="s">
        <v>109</v>
      </c>
      <c r="E119" s="133">
        <v>669</v>
      </c>
      <c r="F119" s="133">
        <v>26</v>
      </c>
      <c r="G119" s="134">
        <v>93457.047600000005</v>
      </c>
      <c r="H119" s="134">
        <v>3594.5018307692308</v>
      </c>
      <c r="I119" s="135">
        <v>3.8863976083707024</v>
      </c>
      <c r="J119" s="133">
        <v>0</v>
      </c>
      <c r="K119" s="134">
        <v>0</v>
      </c>
      <c r="L119" s="134">
        <v>0</v>
      </c>
      <c r="M119" s="135">
        <v>0</v>
      </c>
    </row>
    <row r="120" spans="4:13" hidden="1" outlineLevel="1">
      <c r="D120" s="132" t="s">
        <v>110</v>
      </c>
      <c r="E120" s="133">
        <v>3461</v>
      </c>
      <c r="F120" s="133">
        <v>206</v>
      </c>
      <c r="G120" s="134">
        <v>606795.23450000002</v>
      </c>
      <c r="H120" s="134">
        <v>2945.6079344660197</v>
      </c>
      <c r="I120" s="135">
        <v>5.9520369835307712</v>
      </c>
      <c r="J120" s="133">
        <v>0</v>
      </c>
      <c r="K120" s="134">
        <v>0</v>
      </c>
      <c r="L120" s="134">
        <v>0</v>
      </c>
      <c r="M120" s="135">
        <v>0</v>
      </c>
    </row>
    <row r="121" spans="4:13" hidden="1" outlineLevel="1">
      <c r="D121" s="132" t="s">
        <v>111</v>
      </c>
      <c r="E121" s="133">
        <v>752</v>
      </c>
      <c r="F121" s="133">
        <v>36</v>
      </c>
      <c r="G121" s="134">
        <v>86050.748200000002</v>
      </c>
      <c r="H121" s="134">
        <v>2390.2985611111112</v>
      </c>
      <c r="I121" s="135">
        <v>4.7872340425531918</v>
      </c>
      <c r="J121" s="133">
        <v>0</v>
      </c>
      <c r="K121" s="134">
        <v>0</v>
      </c>
      <c r="L121" s="134">
        <v>0</v>
      </c>
      <c r="M121" s="135">
        <v>0</v>
      </c>
    </row>
    <row r="122" spans="4:13" hidden="1" outlineLevel="1">
      <c r="D122" s="132" t="s">
        <v>112</v>
      </c>
      <c r="E122" s="133">
        <v>107</v>
      </c>
      <c r="F122" s="133">
        <v>0</v>
      </c>
      <c r="G122" s="134">
        <v>0</v>
      </c>
      <c r="H122" s="134">
        <v>0</v>
      </c>
      <c r="I122" s="135">
        <v>0</v>
      </c>
      <c r="J122" s="133">
        <v>11</v>
      </c>
      <c r="K122" s="134">
        <v>49538.830800000003</v>
      </c>
      <c r="L122" s="134">
        <v>4503.5300727272734</v>
      </c>
      <c r="M122" s="135">
        <v>10.2803738317757</v>
      </c>
    </row>
    <row r="123" spans="4:13" hidden="1" outlineLevel="1">
      <c r="D123" s="132" t="s">
        <v>113</v>
      </c>
      <c r="E123" s="133">
        <v>20</v>
      </c>
      <c r="F123" s="133">
        <v>2</v>
      </c>
      <c r="G123" s="134">
        <v>8010.7043999999996</v>
      </c>
      <c r="H123" s="134">
        <v>4005.3521999999998</v>
      </c>
      <c r="I123" s="135">
        <v>10</v>
      </c>
      <c r="J123" s="133">
        <v>0</v>
      </c>
      <c r="K123" s="134">
        <v>0</v>
      </c>
      <c r="L123" s="134">
        <v>0</v>
      </c>
      <c r="M123" s="135">
        <v>0</v>
      </c>
    </row>
    <row r="124" spans="4:13" hidden="1" outlineLevel="1">
      <c r="D124" s="132" t="s">
        <v>114</v>
      </c>
      <c r="E124" s="133">
        <v>16</v>
      </c>
      <c r="F124" s="133">
        <v>0</v>
      </c>
      <c r="G124" s="134">
        <v>0</v>
      </c>
      <c r="H124" s="134">
        <v>0</v>
      </c>
      <c r="I124" s="135">
        <v>0</v>
      </c>
      <c r="J124" s="133">
        <v>0</v>
      </c>
      <c r="K124" s="134">
        <v>0</v>
      </c>
      <c r="L124" s="134">
        <v>0</v>
      </c>
      <c r="M124" s="135">
        <v>0</v>
      </c>
    </row>
    <row r="125" spans="4:13" hidden="1" outlineLevel="1" collapsed="1">
      <c r="D125" s="132" t="s">
        <v>178</v>
      </c>
      <c r="E125" s="133">
        <v>6</v>
      </c>
      <c r="F125" s="133">
        <v>3</v>
      </c>
      <c r="G125" s="134">
        <v>8235.4776000000002</v>
      </c>
      <c r="H125" s="134">
        <v>2745.1592000000001</v>
      </c>
      <c r="I125" s="135">
        <v>50</v>
      </c>
      <c r="J125" s="133">
        <v>0</v>
      </c>
      <c r="K125" s="134">
        <v>0</v>
      </c>
      <c r="L125" s="134">
        <v>0</v>
      </c>
      <c r="M125" s="135">
        <v>0</v>
      </c>
    </row>
    <row r="126" spans="4:13" hidden="1" outlineLevel="1">
      <c r="D126" s="132" t="s">
        <v>180</v>
      </c>
      <c r="E126" s="133">
        <v>46</v>
      </c>
      <c r="F126" s="133">
        <v>3</v>
      </c>
      <c r="G126" s="134">
        <v>9134.3819999999996</v>
      </c>
      <c r="H126" s="134">
        <v>3044.7939999999999</v>
      </c>
      <c r="I126" s="135">
        <v>6.5217391304347823</v>
      </c>
      <c r="J126" s="133">
        <v>0</v>
      </c>
      <c r="K126" s="134">
        <v>0</v>
      </c>
      <c r="L126" s="134">
        <v>0</v>
      </c>
      <c r="M126" s="135">
        <v>0</v>
      </c>
    </row>
    <row r="127" spans="4:13" hidden="1" outlineLevel="1" collapsed="1">
      <c r="D127" s="132" t="s">
        <v>181</v>
      </c>
      <c r="E127" s="133">
        <v>2</v>
      </c>
      <c r="F127" s="133">
        <v>0</v>
      </c>
      <c r="G127" s="134">
        <v>0</v>
      </c>
      <c r="H127" s="134">
        <v>0</v>
      </c>
      <c r="I127" s="135">
        <v>0</v>
      </c>
      <c r="J127" s="133">
        <v>0</v>
      </c>
      <c r="K127" s="134">
        <v>0</v>
      </c>
      <c r="L127" s="134">
        <v>0</v>
      </c>
      <c r="M127" s="135">
        <v>0</v>
      </c>
    </row>
    <row r="128" spans="4:13" hidden="1" outlineLevel="1">
      <c r="D128" s="132" t="s">
        <v>182</v>
      </c>
      <c r="E128" s="133">
        <v>28</v>
      </c>
      <c r="F128" s="133">
        <v>5</v>
      </c>
      <c r="G128" s="134">
        <v>18507.500400000001</v>
      </c>
      <c r="H128" s="134">
        <v>3701.5000800000003</v>
      </c>
      <c r="I128" s="135">
        <v>17.857142857142858</v>
      </c>
      <c r="J128" s="133">
        <v>0</v>
      </c>
      <c r="K128" s="134">
        <v>0</v>
      </c>
      <c r="L128" s="134">
        <v>0</v>
      </c>
      <c r="M128" s="135">
        <v>0</v>
      </c>
    </row>
    <row r="129" spans="4:13" hidden="1" outlineLevel="1">
      <c r="D129" s="132" t="s">
        <v>183</v>
      </c>
      <c r="E129" s="133">
        <v>8</v>
      </c>
      <c r="F129" s="133">
        <v>1</v>
      </c>
      <c r="G129" s="134">
        <v>3674.5572000000002</v>
      </c>
      <c r="H129" s="134">
        <v>3674.5572000000002</v>
      </c>
      <c r="I129" s="135">
        <v>12.5</v>
      </c>
      <c r="J129" s="133">
        <v>0</v>
      </c>
      <c r="K129" s="134">
        <v>0</v>
      </c>
      <c r="L129" s="134">
        <v>0</v>
      </c>
      <c r="M129" s="135">
        <v>0</v>
      </c>
    </row>
    <row r="130" spans="4:13" hidden="1" outlineLevel="1">
      <c r="D130" s="132" t="s">
        <v>184</v>
      </c>
      <c r="E130" s="133">
        <v>5</v>
      </c>
      <c r="F130" s="133">
        <v>0</v>
      </c>
      <c r="G130" s="134">
        <v>0</v>
      </c>
      <c r="H130" s="134">
        <v>0</v>
      </c>
      <c r="I130" s="135">
        <v>0</v>
      </c>
      <c r="J130" s="133">
        <v>0</v>
      </c>
      <c r="K130" s="134">
        <v>0</v>
      </c>
      <c r="L130" s="134">
        <v>0</v>
      </c>
      <c r="M130" s="135">
        <v>0</v>
      </c>
    </row>
    <row r="131" spans="4:13" collapsed="1">
      <c r="D131" s="120" t="s">
        <v>185</v>
      </c>
      <c r="E131" s="121">
        <v>65</v>
      </c>
      <c r="F131" s="121">
        <v>12</v>
      </c>
      <c r="G131" s="121">
        <v>29252.8986</v>
      </c>
      <c r="H131" s="130">
        <v>2437.7415500000002</v>
      </c>
      <c r="I131" s="181">
        <v>18.461538461538463</v>
      </c>
      <c r="J131" s="121">
        <v>0</v>
      </c>
      <c r="K131" s="121">
        <v>0</v>
      </c>
      <c r="L131" s="130">
        <v>0</v>
      </c>
      <c r="M131" s="181">
        <v>0</v>
      </c>
    </row>
    <row r="132" spans="4:13" hidden="1" outlineLevel="1" collapsed="1">
      <c r="D132" s="132" t="s">
        <v>186</v>
      </c>
      <c r="E132" s="133">
        <v>1</v>
      </c>
      <c r="F132" s="133">
        <v>2</v>
      </c>
      <c r="G132" s="134">
        <v>2168.8890000000001</v>
      </c>
      <c r="H132" s="134">
        <v>1084.4445000000001</v>
      </c>
      <c r="I132" s="135">
        <v>200</v>
      </c>
      <c r="J132" s="133">
        <v>0</v>
      </c>
      <c r="K132" s="134">
        <v>0</v>
      </c>
      <c r="L132" s="134">
        <v>0</v>
      </c>
      <c r="M132" s="135">
        <v>0</v>
      </c>
    </row>
    <row r="133" spans="4:13" hidden="1" outlineLevel="1" collapsed="1">
      <c r="D133" s="132" t="s">
        <v>187</v>
      </c>
      <c r="E133" s="133">
        <v>2</v>
      </c>
      <c r="F133" s="133">
        <v>0</v>
      </c>
      <c r="G133" s="134">
        <v>0</v>
      </c>
      <c r="H133" s="134">
        <v>0</v>
      </c>
      <c r="I133" s="135">
        <v>0</v>
      </c>
      <c r="J133" s="133">
        <v>0</v>
      </c>
      <c r="K133" s="134">
        <v>0</v>
      </c>
      <c r="L133" s="134">
        <v>0</v>
      </c>
      <c r="M133" s="135">
        <v>0</v>
      </c>
    </row>
    <row r="134" spans="4:13" hidden="1" outlineLevel="1" collapsed="1">
      <c r="D134" s="132" t="s">
        <v>188</v>
      </c>
      <c r="E134" s="133">
        <v>62</v>
      </c>
      <c r="F134" s="133">
        <v>10</v>
      </c>
      <c r="G134" s="134">
        <v>27084.009600000001</v>
      </c>
      <c r="H134" s="134">
        <v>2708.4009599999999</v>
      </c>
      <c r="I134" s="135">
        <v>16.129032258064516</v>
      </c>
      <c r="J134" s="133">
        <v>0</v>
      </c>
      <c r="K134" s="134">
        <v>0</v>
      </c>
      <c r="L134" s="134">
        <v>0</v>
      </c>
      <c r="M134" s="135">
        <v>0</v>
      </c>
    </row>
    <row r="135" spans="4:13">
      <c r="D135" s="140" t="s">
        <v>37</v>
      </c>
      <c r="E135" s="141">
        <v>214829</v>
      </c>
      <c r="F135" s="141">
        <v>16907</v>
      </c>
      <c r="G135" s="142">
        <v>41461860.672299996</v>
      </c>
      <c r="H135" s="142">
        <v>2452.3487710593245</v>
      </c>
      <c r="I135" s="143">
        <v>7.8699803099209138</v>
      </c>
      <c r="J135" s="141">
        <v>216</v>
      </c>
      <c r="K135" s="142">
        <v>844899.26010000007</v>
      </c>
      <c r="L135" s="142">
        <v>3911.5706486111117</v>
      </c>
      <c r="M135" s="143">
        <v>0.10054508469526927</v>
      </c>
    </row>
  </sheetData>
  <mergeCells count="5">
    <mergeCell ref="C2:F3"/>
    <mergeCell ref="L3:M3"/>
    <mergeCell ref="B7:I7"/>
    <mergeCell ref="F9:I9"/>
    <mergeCell ref="J9:M9"/>
  </mergeCells>
  <hyperlinks>
    <hyperlink ref="C2" r:id="rId1" xr:uid="{095E11C3-E530-4E6F-9AA6-26AE339D8F68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3/8/2019 1:08:22 PM 
&amp;"-,Regular"&amp;P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4F01-9C6D-4C02-9E18-3B243D5794B1}">
  <dimension ref="A1:N12"/>
  <sheetViews>
    <sheetView showGridLines="0" workbookViewId="0">
      <pane ySplit="5" topLeftCell="A6" activePane="bottomLeft" state="frozen"/>
      <selection pane="bottomLeft" activeCell="I26" sqref="I26"/>
    </sheetView>
  </sheetViews>
  <sheetFormatPr defaultColWidth="9" defaultRowHeight="15"/>
  <cols>
    <col min="1" max="1" width="2.85546875" style="114" customWidth="1"/>
    <col min="2" max="2" width="0" style="114" hidden="1" customWidth="1"/>
    <col min="3" max="3" width="2.5703125" style="114" customWidth="1"/>
    <col min="4" max="4" width="63" style="114" customWidth="1"/>
    <col min="5" max="5" width="13.42578125" style="114" customWidth="1"/>
    <col min="6" max="6" width="13.5703125" style="114" customWidth="1"/>
    <col min="7" max="8" width="13.7109375" style="114" customWidth="1"/>
    <col min="9" max="9" width="13.5703125" style="114" customWidth="1"/>
    <col min="10" max="10" width="13.7109375" style="114" customWidth="1"/>
    <col min="11" max="11" width="14" style="114" customWidth="1"/>
    <col min="12" max="14" width="13.7109375" style="114" customWidth="1"/>
    <col min="15" max="16384" width="9" style="114"/>
  </cols>
  <sheetData>
    <row r="1" spans="1:14" ht="7.15" customHeight="1"/>
    <row r="2" spans="1:14">
      <c r="B2" s="215" t="s">
        <v>8</v>
      </c>
      <c r="C2" s="216"/>
      <c r="D2" s="216"/>
      <c r="E2" s="216"/>
      <c r="F2" s="216"/>
    </row>
    <row r="3" spans="1:14">
      <c r="B3" s="216"/>
      <c r="C3" s="216"/>
      <c r="D3" s="216"/>
      <c r="E3" s="216"/>
      <c r="F3" s="216"/>
      <c r="L3" s="216"/>
      <c r="M3" s="216"/>
      <c r="N3" s="216"/>
    </row>
    <row r="4" spans="1:14" ht="10.35" customHeight="1" thickBot="1"/>
    <row r="5" spans="1:14" ht="9.7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ht="11.1" customHeight="1"/>
    <row r="7" spans="1:14" ht="23.25" customHeight="1">
      <c r="C7" s="217" t="s">
        <v>7</v>
      </c>
      <c r="D7" s="216"/>
      <c r="E7" s="216"/>
      <c r="F7" s="216"/>
      <c r="G7" s="216"/>
      <c r="H7" s="216"/>
      <c r="I7" s="216"/>
    </row>
    <row r="8" spans="1:14" ht="8.4499999999999993" customHeight="1"/>
    <row r="9" spans="1:14">
      <c r="D9" s="74" t="s">
        <v>27</v>
      </c>
      <c r="E9" s="75" t="s">
        <v>27</v>
      </c>
      <c r="F9" s="218" t="s">
        <v>14</v>
      </c>
      <c r="G9" s="221"/>
      <c r="H9" s="221"/>
      <c r="I9" s="221"/>
      <c r="J9" s="218" t="s">
        <v>15</v>
      </c>
      <c r="K9" s="221"/>
      <c r="L9" s="221"/>
      <c r="M9" s="222"/>
      <c r="N9" s="75" t="s">
        <v>27</v>
      </c>
    </row>
    <row r="10" spans="1:14" ht="45">
      <c r="D10" s="76" t="s">
        <v>27</v>
      </c>
      <c r="E10" s="77" t="s">
        <v>13</v>
      </c>
      <c r="F10" s="115" t="s">
        <v>35</v>
      </c>
      <c r="G10" s="115" t="s">
        <v>20</v>
      </c>
      <c r="H10" s="115" t="s">
        <v>23</v>
      </c>
      <c r="I10" s="115" t="s">
        <v>21</v>
      </c>
      <c r="J10" s="115" t="s">
        <v>35</v>
      </c>
      <c r="K10" s="115" t="s">
        <v>20</v>
      </c>
      <c r="L10" s="115" t="s">
        <v>23</v>
      </c>
      <c r="M10" s="115" t="s">
        <v>21</v>
      </c>
      <c r="N10" s="77" t="s">
        <v>36</v>
      </c>
    </row>
    <row r="11" spans="1:14">
      <c r="D11" s="78" t="s">
        <v>115</v>
      </c>
      <c r="E11" s="137">
        <v>494</v>
      </c>
      <c r="F11" s="137">
        <v>80</v>
      </c>
      <c r="G11" s="138">
        <v>172280.56969999999</v>
      </c>
      <c r="H11" s="138">
        <v>2153.5070999999998</v>
      </c>
      <c r="I11" s="139">
        <v>16.194330000000001</v>
      </c>
      <c r="J11" s="137">
        <v>0</v>
      </c>
      <c r="K11" s="138">
        <v>0</v>
      </c>
      <c r="L11" s="138">
        <v>0</v>
      </c>
      <c r="M11" s="139">
        <v>0</v>
      </c>
      <c r="N11" s="138">
        <v>348.74608999999998</v>
      </c>
    </row>
    <row r="12" spans="1:14">
      <c r="D12" s="78" t="s">
        <v>116</v>
      </c>
      <c r="E12" s="110">
        <v>22</v>
      </c>
      <c r="F12" s="110">
        <v>2</v>
      </c>
      <c r="G12" s="112">
        <v>3831.3744000000002</v>
      </c>
      <c r="H12" s="112">
        <v>1915.6872000000001</v>
      </c>
      <c r="I12" s="111">
        <v>9.0909099999999992</v>
      </c>
      <c r="J12" s="110">
        <v>0</v>
      </c>
      <c r="K12" s="112">
        <v>0</v>
      </c>
      <c r="L12" s="112">
        <v>0</v>
      </c>
      <c r="M12" s="111">
        <v>0</v>
      </c>
      <c r="N12" s="112">
        <v>174.15338</v>
      </c>
    </row>
  </sheetData>
  <mergeCells count="5">
    <mergeCell ref="B2:F3"/>
    <mergeCell ref="L3:N3"/>
    <mergeCell ref="C7:I7"/>
    <mergeCell ref="F9:I9"/>
    <mergeCell ref="J9:M9"/>
  </mergeCells>
  <hyperlinks>
    <hyperlink ref="B2" r:id="rId1" xr:uid="{685DE7C3-85B8-4A9E-A27C-6B5557E6F764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1/8/2019 9:16:09 AM 
&amp;"-,Regular"&amp;P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showGridLines="0" tabSelected="1" topLeftCell="C1" workbookViewId="0">
      <pane ySplit="5" topLeftCell="A6" activePane="bottomLeft" state="frozen"/>
      <selection activeCell="D21" sqref="D21"/>
      <selection pane="bottomLeft" activeCell="D16" sqref="D16"/>
    </sheetView>
  </sheetViews>
  <sheetFormatPr defaultColWidth="9.140625" defaultRowHeight="15"/>
  <cols>
    <col min="1" max="1" width="2" style="1" customWidth="1"/>
    <col min="2" max="2" width="1.28515625" style="1" customWidth="1"/>
    <col min="3" max="3" width="3.140625" style="1" customWidth="1"/>
    <col min="4" max="4" width="36.140625" style="1" customWidth="1"/>
    <col min="5" max="6" width="11.7109375" style="1" customWidth="1"/>
    <col min="7" max="7" width="13.7109375" style="1" customWidth="1"/>
    <col min="8" max="8" width="12.140625" style="1" customWidth="1"/>
    <col min="9" max="10" width="13.7109375" style="1" customWidth="1"/>
    <col min="11" max="11" width="12.5703125" style="1" customWidth="1"/>
    <col min="12" max="12" width="13.140625" style="1" customWidth="1"/>
    <col min="13" max="15" width="13.7109375" style="1" customWidth="1"/>
    <col min="16" max="16" width="12.42578125" style="1" customWidth="1"/>
    <col min="17" max="18" width="13.7109375" style="1" customWidth="1"/>
    <col min="19" max="19" width="13" style="1" customWidth="1"/>
    <col min="20" max="20" width="13.7109375" style="1" customWidth="1"/>
    <col min="21" max="21" width="30.85546875" style="1" customWidth="1"/>
    <col min="22" max="16384" width="9.140625" style="1"/>
  </cols>
  <sheetData>
    <row r="1" spans="1:21" ht="7.15" customHeight="1"/>
    <row r="2" spans="1:21">
      <c r="C2" s="198" t="s">
        <v>8</v>
      </c>
      <c r="D2" s="199"/>
      <c r="E2" s="199"/>
      <c r="F2" s="199"/>
      <c r="G2" s="199"/>
      <c r="H2" s="199"/>
      <c r="I2" s="117">
        <f>S13/(H13-533)</f>
        <v>208.49092308226895</v>
      </c>
      <c r="J2" s="118">
        <f>I2-I3</f>
        <v>0.52051196996083604</v>
      </c>
    </row>
    <row r="3" spans="1:21">
      <c r="C3" s="199"/>
      <c r="D3" s="199"/>
      <c r="E3" s="199"/>
      <c r="F3" s="199"/>
      <c r="G3" s="199"/>
      <c r="H3" s="199"/>
      <c r="I3" s="118">
        <f>S13/H13</f>
        <v>207.97041111230811</v>
      </c>
      <c r="J3" s="117"/>
      <c r="M3" s="199"/>
      <c r="N3" s="199"/>
      <c r="O3" s="199"/>
      <c r="P3" s="199"/>
      <c r="Q3" s="199"/>
      <c r="R3" s="199"/>
      <c r="S3" s="199"/>
    </row>
    <row r="4" spans="1:21" ht="10.5" customHeight="1" thickBot="1"/>
    <row r="5" spans="1:21" ht="9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4.9000000000000004" customHeight="1"/>
    <row r="7" spans="1:21" ht="23.25" customHeight="1">
      <c r="B7" s="200" t="s">
        <v>1</v>
      </c>
      <c r="C7" s="199"/>
      <c r="D7" s="199"/>
      <c r="E7" s="199"/>
      <c r="F7" s="199"/>
      <c r="G7" s="199"/>
      <c r="H7" s="199"/>
      <c r="I7" s="199"/>
      <c r="J7" s="199"/>
      <c r="K7" s="199"/>
    </row>
    <row r="8" spans="1:21" ht="6.4" customHeight="1"/>
    <row r="9" spans="1:21">
      <c r="D9" s="195" t="s">
        <v>9</v>
      </c>
      <c r="E9" s="195" t="s">
        <v>10</v>
      </c>
      <c r="F9" s="195" t="s">
        <v>11</v>
      </c>
      <c r="G9" s="195" t="s">
        <v>12</v>
      </c>
      <c r="H9" s="195" t="s">
        <v>13</v>
      </c>
      <c r="I9" s="201" t="s">
        <v>14</v>
      </c>
      <c r="J9" s="202"/>
      <c r="K9" s="202"/>
      <c r="L9" s="202"/>
      <c r="M9" s="203"/>
      <c r="N9" s="201" t="s">
        <v>15</v>
      </c>
      <c r="O9" s="202"/>
      <c r="P9" s="202"/>
      <c r="Q9" s="202"/>
      <c r="R9" s="203"/>
      <c r="S9" s="195" t="s">
        <v>16</v>
      </c>
      <c r="T9" s="195" t="s">
        <v>17</v>
      </c>
      <c r="U9" s="195" t="s">
        <v>18</v>
      </c>
    </row>
    <row r="10" spans="1:21" ht="45" customHeight="1">
      <c r="D10" s="197"/>
      <c r="E10" s="197"/>
      <c r="F10" s="197"/>
      <c r="G10" s="197"/>
      <c r="H10" s="196"/>
      <c r="I10" s="3" t="s">
        <v>19</v>
      </c>
      <c r="J10" s="3" t="s">
        <v>20</v>
      </c>
      <c r="K10" s="3" t="s">
        <v>21</v>
      </c>
      <c r="L10" s="3" t="s">
        <v>22</v>
      </c>
      <c r="M10" s="3" t="s">
        <v>23</v>
      </c>
      <c r="N10" s="3" t="s">
        <v>19</v>
      </c>
      <c r="O10" s="3" t="s">
        <v>20</v>
      </c>
      <c r="P10" s="3" t="s">
        <v>21</v>
      </c>
      <c r="Q10" s="3" t="s">
        <v>22</v>
      </c>
      <c r="R10" s="3" t="s">
        <v>23</v>
      </c>
      <c r="S10" s="196"/>
      <c r="T10" s="197"/>
      <c r="U10" s="196"/>
    </row>
    <row r="11" spans="1:21" s="158" customFormat="1">
      <c r="D11" s="4" t="s">
        <v>197</v>
      </c>
      <c r="E11" s="5">
        <v>43495</v>
      </c>
      <c r="F11" s="5">
        <v>43529</v>
      </c>
      <c r="G11" s="6">
        <v>82.895738203956995</v>
      </c>
      <c r="H11" s="7">
        <v>214829</v>
      </c>
      <c r="I11" s="7">
        <v>17123</v>
      </c>
      <c r="J11" s="8">
        <v>42306759.932399988</v>
      </c>
      <c r="K11" s="9">
        <v>7.9705253946161836</v>
      </c>
      <c r="L11" s="8">
        <v>196.93225743451762</v>
      </c>
      <c r="M11" s="8">
        <v>2470.7562887578106</v>
      </c>
      <c r="N11" s="7">
        <v>52344</v>
      </c>
      <c r="O11" s="8">
        <v>3589333.6599999997</v>
      </c>
      <c r="P11" s="9">
        <v>24.365425524486916</v>
      </c>
      <c r="Q11" s="8">
        <v>16.707863742790778</v>
      </c>
      <c r="R11" s="8">
        <v>68.57201704111263</v>
      </c>
      <c r="S11" s="8">
        <v>45896093.592399985</v>
      </c>
      <c r="T11" s="10">
        <v>213.6401211773084</v>
      </c>
      <c r="U11" s="11"/>
    </row>
    <row r="12" spans="1:21" s="158" customFormat="1" ht="14.25" customHeight="1">
      <c r="D12" s="12" t="s">
        <v>198</v>
      </c>
      <c r="E12" s="13">
        <v>43495</v>
      </c>
      <c r="F12" s="13">
        <v>43529</v>
      </c>
      <c r="G12" s="14">
        <v>83.41448451526729</v>
      </c>
      <c r="H12" s="15">
        <v>214829</v>
      </c>
      <c r="I12" s="15">
        <v>16971</v>
      </c>
      <c r="J12" s="16">
        <v>39365048.831299998</v>
      </c>
      <c r="K12" s="17">
        <v>7.8997714461269197</v>
      </c>
      <c r="L12" s="16">
        <v>183.23898929520686</v>
      </c>
      <c r="M12" s="16">
        <v>2319.5479836957161</v>
      </c>
      <c r="N12" s="15">
        <v>52885</v>
      </c>
      <c r="O12" s="16">
        <v>5263019.47</v>
      </c>
      <c r="P12" s="17">
        <v>24.617253722728311</v>
      </c>
      <c r="Q12" s="16">
        <v>24.498645294629682</v>
      </c>
      <c r="R12" s="16">
        <v>99.518189845892024</v>
      </c>
      <c r="S12" s="16">
        <v>44628068.301299997</v>
      </c>
      <c r="T12" s="18">
        <v>207.73763458983655</v>
      </c>
      <c r="U12" s="19"/>
    </row>
    <row r="13" spans="1:21" s="113" customFormat="1">
      <c r="D13" s="4"/>
      <c r="E13" s="5">
        <v>43478</v>
      </c>
      <c r="F13" s="5">
        <v>43508</v>
      </c>
      <c r="G13" s="6">
        <v>82.895738203956995</v>
      </c>
      <c r="H13" s="7">
        <v>213493</v>
      </c>
      <c r="I13" s="7">
        <v>16869</v>
      </c>
      <c r="J13" s="8">
        <v>39178355.619599998</v>
      </c>
      <c r="K13" s="9">
        <v>7.9014300234667996</v>
      </c>
      <c r="L13" s="8">
        <v>183.51119530663769</v>
      </c>
      <c r="M13" s="8">
        <v>2322.5061129646097</v>
      </c>
      <c r="N13" s="7">
        <v>52452</v>
      </c>
      <c r="O13" s="8">
        <v>5221871.3600000003</v>
      </c>
      <c r="P13" s="9">
        <v>24.568487022993001</v>
      </c>
      <c r="Q13" s="8">
        <v>24.459215805670443</v>
      </c>
      <c r="R13" s="8">
        <v>99.555238313124377</v>
      </c>
      <c r="S13" s="8">
        <v>44400226.979599997</v>
      </c>
      <c r="T13" s="10">
        <v>207.97040000000001</v>
      </c>
      <c r="U13" s="11"/>
    </row>
    <row r="14" spans="1:21" s="105" customFormat="1" ht="14.25" customHeight="1">
      <c r="D14" s="12"/>
      <c r="E14" s="13">
        <v>43448</v>
      </c>
      <c r="F14" s="13">
        <v>43473</v>
      </c>
      <c r="G14" s="14">
        <v>80.308995744415995</v>
      </c>
      <c r="H14" s="15">
        <v>206831</v>
      </c>
      <c r="I14" s="15">
        <v>15938</v>
      </c>
      <c r="J14" s="16">
        <v>37265593.312600002</v>
      </c>
      <c r="K14" s="17">
        <v>7.7058081235404003</v>
      </c>
      <c r="L14" s="16">
        <v>180.17411951109844</v>
      </c>
      <c r="M14" s="16">
        <v>2338.1599518509224</v>
      </c>
      <c r="N14" s="15">
        <v>47387</v>
      </c>
      <c r="O14" s="16">
        <v>4709437.7300000004</v>
      </c>
      <c r="P14" s="17">
        <v>22.910975627444</v>
      </c>
      <c r="Q14" s="16">
        <v>22.769496497140178</v>
      </c>
      <c r="R14" s="16">
        <v>99.382483170489792</v>
      </c>
      <c r="S14" s="16">
        <v>41975031.042599998</v>
      </c>
      <c r="T14" s="18">
        <v>202.9436</v>
      </c>
      <c r="U14" s="19"/>
    </row>
    <row r="15" spans="1:21" s="89" customFormat="1">
      <c r="D15" s="4"/>
      <c r="E15" s="5">
        <v>43417</v>
      </c>
      <c r="F15" s="5">
        <v>43445</v>
      </c>
      <c r="G15" s="6">
        <v>76.660687105891995</v>
      </c>
      <c r="H15" s="7">
        <v>197435</v>
      </c>
      <c r="I15" s="7">
        <v>15116</v>
      </c>
      <c r="J15" s="8">
        <v>35557236.5009</v>
      </c>
      <c r="K15" s="9">
        <v>7.6561906450224004</v>
      </c>
      <c r="L15" s="8">
        <v>180.09591258338187</v>
      </c>
      <c r="M15" s="8">
        <v>2352.2913800542469</v>
      </c>
      <c r="N15" s="7">
        <v>42947</v>
      </c>
      <c r="O15" s="8">
        <v>4254839.8</v>
      </c>
      <c r="P15" s="9">
        <v>21.752475498264999</v>
      </c>
      <c r="Q15" s="8">
        <v>21.550585255907006</v>
      </c>
      <c r="R15" s="8">
        <v>99.071874636179473</v>
      </c>
      <c r="S15" s="8">
        <v>39812076.300899997</v>
      </c>
      <c r="T15" s="10">
        <v>201.6464</v>
      </c>
      <c r="U15" s="11"/>
    </row>
    <row r="16" spans="1:21" s="87" customFormat="1" ht="14.25" customHeight="1">
      <c r="D16" s="12"/>
      <c r="E16" s="13">
        <v>43395</v>
      </c>
      <c r="F16" s="13">
        <v>43417</v>
      </c>
      <c r="G16" s="14">
        <v>71.803715485330997</v>
      </c>
      <c r="H16" s="15">
        <v>184868</v>
      </c>
      <c r="I16" s="15">
        <v>13926</v>
      </c>
      <c r="J16" s="16">
        <v>33079712.598499998</v>
      </c>
      <c r="K16" s="17">
        <v>7.5329424237833997</v>
      </c>
      <c r="L16" s="16">
        <v>178.9369312076725</v>
      </c>
      <c r="M16" s="16">
        <v>2375.3922589760159</v>
      </c>
      <c r="N16" s="15">
        <v>36598</v>
      </c>
      <c r="O16" s="16">
        <v>3640118.26</v>
      </c>
      <c r="P16" s="17">
        <v>19.796828007009999</v>
      </c>
      <c r="Q16" s="16">
        <v>19.690364259904364</v>
      </c>
      <c r="R16" s="16">
        <v>99.462218153997483</v>
      </c>
      <c r="S16" s="16">
        <v>36719830.858499996</v>
      </c>
      <c r="T16" s="18">
        <v>198.62719999999999</v>
      </c>
      <c r="U16" s="19"/>
    </row>
    <row r="17" spans="4:21" s="85" customFormat="1">
      <c r="D17" s="4"/>
      <c r="E17" s="5">
        <v>43368</v>
      </c>
      <c r="F17" s="5">
        <v>43382</v>
      </c>
      <c r="G17" s="6">
        <v>71.432329178930999</v>
      </c>
      <c r="H17" s="7">
        <v>171084</v>
      </c>
      <c r="I17" s="7">
        <v>12789</v>
      </c>
      <c r="J17" s="8">
        <v>30436453.6512</v>
      </c>
      <c r="K17" s="9">
        <v>7.4749694606963004</v>
      </c>
      <c r="L17" s="8">
        <v>177.89628707062323</v>
      </c>
      <c r="M17" s="8">
        <v>2379.8931621862539</v>
      </c>
      <c r="N17" s="7">
        <v>32729</v>
      </c>
      <c r="O17" s="8">
        <v>3263087.54</v>
      </c>
      <c r="P17" s="9">
        <v>19.129586009783999</v>
      </c>
      <c r="Q17" s="8">
        <v>19.072233723574005</v>
      </c>
      <c r="R17" s="8">
        <v>99.700190656604235</v>
      </c>
      <c r="S17" s="8">
        <v>33699541.191200003</v>
      </c>
      <c r="T17" s="10">
        <v>196.96850000000001</v>
      </c>
      <c r="U17" s="11"/>
    </row>
    <row r="18" spans="4:21" s="83" customFormat="1" ht="14.25" customHeight="1">
      <c r="D18" s="12"/>
      <c r="E18" s="13">
        <v>43349</v>
      </c>
      <c r="F18" s="13">
        <v>43364</v>
      </c>
      <c r="G18" s="14">
        <v>65.039560760735</v>
      </c>
      <c r="H18" s="15">
        <v>155773</v>
      </c>
      <c r="I18" s="15">
        <v>11270</v>
      </c>
      <c r="J18" s="16">
        <v>27039513.8807</v>
      </c>
      <c r="K18" s="17">
        <v>7.2348866620017001</v>
      </c>
      <c r="L18" s="16">
        <v>173.58280241569463</v>
      </c>
      <c r="M18" s="16">
        <v>2399.2470169210292</v>
      </c>
      <c r="N18" s="15">
        <v>29100</v>
      </c>
      <c r="O18" s="16">
        <v>2906998.13</v>
      </c>
      <c r="P18" s="17">
        <v>18.681029446694001</v>
      </c>
      <c r="Q18" s="16">
        <v>18.661758648803065</v>
      </c>
      <c r="R18" s="16">
        <v>99.896842955326463</v>
      </c>
      <c r="S18" s="16">
        <v>29946512.010699999</v>
      </c>
      <c r="T18" s="18">
        <v>192.24449999999999</v>
      </c>
      <c r="U18" s="19"/>
    </row>
    <row r="19" spans="4:21">
      <c r="D19" s="4"/>
      <c r="E19" s="5">
        <v>43298</v>
      </c>
      <c r="F19" s="5">
        <v>43312</v>
      </c>
      <c r="G19" s="6">
        <v>41</v>
      </c>
      <c r="H19" s="7">
        <v>98587</v>
      </c>
      <c r="I19" s="7">
        <v>7174</v>
      </c>
      <c r="J19" s="8">
        <v>17916826.359999999</v>
      </c>
      <c r="K19" s="9">
        <v>7.2763048461365996</v>
      </c>
      <c r="L19" s="8">
        <v>181.72329310100005</v>
      </c>
      <c r="M19" s="8">
        <v>2497.4667354335097</v>
      </c>
      <c r="N19" s="7">
        <v>14855</v>
      </c>
      <c r="O19" s="8">
        <v>1484630.26</v>
      </c>
      <c r="P19" s="9">
        <v>15.066839767125</v>
      </c>
      <c r="Q19" s="8">
        <v>15.058018337829889</v>
      </c>
      <c r="R19" s="8">
        <v>99.941451363177379</v>
      </c>
      <c r="S19" s="8">
        <v>19401456.620000001</v>
      </c>
      <c r="T19" s="10">
        <v>196.78129999999999</v>
      </c>
      <c r="U19" s="11"/>
    </row>
    <row r="20" spans="4:21" s="116" customFormat="1" ht="14.25" customHeight="1">
      <c r="D20" s="12"/>
      <c r="E20" s="13">
        <v>43274</v>
      </c>
      <c r="F20" s="13">
        <v>43298</v>
      </c>
      <c r="G20" s="14">
        <v>29.891234003465001</v>
      </c>
      <c r="H20" s="15">
        <v>71598</v>
      </c>
      <c r="I20" s="15">
        <v>4653</v>
      </c>
      <c r="J20" s="16">
        <v>11629402.6269</v>
      </c>
      <c r="K20" s="17">
        <v>6.4987848822591996</v>
      </c>
      <c r="L20" s="16">
        <v>162.42636144724713</v>
      </c>
      <c r="M20" s="16">
        <v>2499.3343277240492</v>
      </c>
      <c r="N20" s="15">
        <v>9790</v>
      </c>
      <c r="O20" s="16">
        <v>993023.59</v>
      </c>
      <c r="P20" s="17">
        <v>13.673566300734</v>
      </c>
      <c r="Q20" s="16">
        <v>13.869431967373391</v>
      </c>
      <c r="R20" s="16">
        <v>101.43244024514811</v>
      </c>
      <c r="S20" s="16">
        <v>12622426.2169</v>
      </c>
      <c r="T20" s="18">
        <v>176.29570000000001</v>
      </c>
      <c r="U20" s="19"/>
    </row>
    <row r="21" spans="4:21">
      <c r="D21" s="84"/>
    </row>
    <row r="26" spans="4:21">
      <c r="H26" s="99"/>
    </row>
  </sheetData>
  <mergeCells count="13">
    <mergeCell ref="S9:S10"/>
    <mergeCell ref="T9:T10"/>
    <mergeCell ref="U9:U10"/>
    <mergeCell ref="C2:H3"/>
    <mergeCell ref="M3:S3"/>
    <mergeCell ref="B7:K7"/>
    <mergeCell ref="D9:D10"/>
    <mergeCell ref="E9:E10"/>
    <mergeCell ref="F9:F10"/>
    <mergeCell ref="G9:G10"/>
    <mergeCell ref="H9:H10"/>
    <mergeCell ref="I9:M9"/>
    <mergeCell ref="N9:R9"/>
  </mergeCells>
  <hyperlinks>
    <hyperlink ref="C2" r:id="rId1" xr:uid="{00000000-0004-0000-0100-000000000000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6/20/2017 2:16:47 PM 
&amp;"-,Regular"&amp;P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16C4-F43A-4392-85D3-AAF44D2EFC27}">
  <dimension ref="A1:E13"/>
  <sheetViews>
    <sheetView workbookViewId="0">
      <selection activeCell="D17" sqref="D17"/>
    </sheetView>
  </sheetViews>
  <sheetFormatPr defaultRowHeight="15"/>
  <cols>
    <col min="1" max="1" width="9" style="88"/>
    <col min="2" max="2" width="17" customWidth="1"/>
    <col min="3" max="3" width="19.28515625" customWidth="1"/>
    <col min="4" max="4" width="20.5703125" customWidth="1"/>
    <col min="5" max="5" width="15" customWidth="1"/>
  </cols>
  <sheetData>
    <row r="1" spans="2:5" s="88" customFormat="1">
      <c r="B1" s="98" t="s">
        <v>14</v>
      </c>
    </row>
    <row r="2" spans="2:5">
      <c r="B2" s="94" t="s">
        <v>117</v>
      </c>
      <c r="C2" s="94" t="s">
        <v>118</v>
      </c>
      <c r="D2" s="94" t="s">
        <v>119</v>
      </c>
    </row>
    <row r="3" spans="2:5">
      <c r="B3" s="95">
        <v>1273</v>
      </c>
      <c r="C3" s="96">
        <v>11299</v>
      </c>
      <c r="D3" s="97">
        <v>27052097.271499999</v>
      </c>
    </row>
    <row r="4" spans="2:5">
      <c r="B4" s="95">
        <v>1289</v>
      </c>
      <c r="C4" s="96">
        <v>12829</v>
      </c>
      <c r="D4" s="97">
        <v>30449037.041999999</v>
      </c>
    </row>
    <row r="5" spans="2:5">
      <c r="C5" s="92">
        <f>C4-C3</f>
        <v>1530</v>
      </c>
      <c r="D5" s="93">
        <f>D4-D3</f>
        <v>3396939.7705000006</v>
      </c>
    </row>
    <row r="6" spans="2:5">
      <c r="B6" s="98" t="s">
        <v>15</v>
      </c>
    </row>
    <row r="7" spans="2:5">
      <c r="B7" s="94" t="s">
        <v>117</v>
      </c>
      <c r="C7" s="94" t="s">
        <v>118</v>
      </c>
      <c r="D7" s="94" t="s">
        <v>119</v>
      </c>
    </row>
    <row r="8" spans="2:5">
      <c r="B8" s="95">
        <v>1273</v>
      </c>
      <c r="C8" s="96">
        <v>29107</v>
      </c>
      <c r="D8" s="97">
        <v>2907261.29</v>
      </c>
    </row>
    <row r="9" spans="2:5">
      <c r="B9" s="95">
        <v>1289</v>
      </c>
      <c r="C9" s="96">
        <v>32736</v>
      </c>
      <c r="D9" s="97">
        <v>3263378.57</v>
      </c>
    </row>
    <row r="10" spans="2:5">
      <c r="C10" s="92">
        <f>C9-C8</f>
        <v>3629</v>
      </c>
      <c r="D10" s="93">
        <f>D9-D8</f>
        <v>356117.2799999998</v>
      </c>
    </row>
    <row r="12" spans="2:5">
      <c r="B12" s="100" t="s">
        <v>123</v>
      </c>
      <c r="C12" s="100" t="s">
        <v>120</v>
      </c>
      <c r="D12" s="100" t="s">
        <v>121</v>
      </c>
      <c r="E12" s="100" t="s">
        <v>122</v>
      </c>
    </row>
    <row r="13" spans="2:5">
      <c r="B13" s="101">
        <f>171084-155773</f>
        <v>15311</v>
      </c>
      <c r="C13" s="102">
        <f>C5+C10</f>
        <v>5159</v>
      </c>
      <c r="D13" s="103">
        <f>D5+D10</f>
        <v>3753057.0505000004</v>
      </c>
      <c r="E13" s="104">
        <f>D13/B13</f>
        <v>245.12161521128601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296E-39E2-4CCF-8AA2-7973DB9FBE33}">
  <dimension ref="A1:U38"/>
  <sheetViews>
    <sheetView showGridLines="0" topLeftCell="B1" workbookViewId="0">
      <pane ySplit="5" topLeftCell="A6" activePane="bottomLeft" state="frozenSplit"/>
      <selection activeCell="D21" sqref="D21"/>
      <selection pane="bottomLeft" activeCell="D37" sqref="D37"/>
    </sheetView>
  </sheetViews>
  <sheetFormatPr defaultRowHeight="12.75"/>
  <cols>
    <col min="1" max="1" width="5.42578125" style="147" customWidth="1"/>
    <col min="2" max="2" width="1.7109375" style="147" customWidth="1"/>
    <col min="3" max="3" width="3" style="147" customWidth="1"/>
    <col min="4" max="4" width="44.5703125" style="147" customWidth="1"/>
    <col min="5" max="6" width="11.7109375" style="147" customWidth="1"/>
    <col min="7" max="7" width="13.7109375" style="147" customWidth="1"/>
    <col min="8" max="8" width="15" style="147" customWidth="1"/>
    <col min="9" max="10" width="13.7109375" style="147" customWidth="1"/>
    <col min="11" max="11" width="12" style="147" customWidth="1"/>
    <col min="12" max="15" width="13.7109375" style="147" customWidth="1"/>
    <col min="16" max="16" width="13.85546875" style="147" customWidth="1"/>
    <col min="17" max="20" width="13.7109375" style="147" customWidth="1"/>
    <col min="21" max="21" width="31.42578125" style="147" customWidth="1"/>
    <col min="22" max="253" width="9.140625" style="147"/>
    <col min="254" max="254" width="5.42578125" style="147" customWidth="1"/>
    <col min="255" max="255" width="1.7109375" style="147" customWidth="1"/>
    <col min="256" max="256" width="3" style="147" customWidth="1"/>
    <col min="257" max="257" width="44.5703125" style="147" customWidth="1"/>
    <col min="258" max="259" width="11.7109375" style="147" customWidth="1"/>
    <col min="260" max="260" width="13.7109375" style="147" customWidth="1"/>
    <col min="261" max="261" width="15" style="147" customWidth="1"/>
    <col min="262" max="263" width="13.7109375" style="147" customWidth="1"/>
    <col min="264" max="264" width="12" style="147" customWidth="1"/>
    <col min="265" max="268" width="13.7109375" style="147" customWidth="1"/>
    <col min="269" max="269" width="13.85546875" style="147" customWidth="1"/>
    <col min="270" max="273" width="13.7109375" style="147" customWidth="1"/>
    <col min="274" max="274" width="31.42578125" style="147" customWidth="1"/>
    <col min="275" max="275" width="0" style="147" hidden="1" customWidth="1"/>
    <col min="276" max="276" width="2.7109375" style="147" customWidth="1"/>
    <col min="277" max="277" width="0.7109375" style="147" customWidth="1"/>
    <col min="278" max="509" width="9.140625" style="147"/>
    <col min="510" max="510" width="5.42578125" style="147" customWidth="1"/>
    <col min="511" max="511" width="1.7109375" style="147" customWidth="1"/>
    <col min="512" max="512" width="3" style="147" customWidth="1"/>
    <col min="513" max="513" width="44.5703125" style="147" customWidth="1"/>
    <col min="514" max="515" width="11.7109375" style="147" customWidth="1"/>
    <col min="516" max="516" width="13.7109375" style="147" customWidth="1"/>
    <col min="517" max="517" width="15" style="147" customWidth="1"/>
    <col min="518" max="519" width="13.7109375" style="147" customWidth="1"/>
    <col min="520" max="520" width="12" style="147" customWidth="1"/>
    <col min="521" max="524" width="13.7109375" style="147" customWidth="1"/>
    <col min="525" max="525" width="13.85546875" style="147" customWidth="1"/>
    <col min="526" max="529" width="13.7109375" style="147" customWidth="1"/>
    <col min="530" max="530" width="31.42578125" style="147" customWidth="1"/>
    <col min="531" max="531" width="0" style="147" hidden="1" customWidth="1"/>
    <col min="532" max="532" width="2.7109375" style="147" customWidth="1"/>
    <col min="533" max="533" width="0.7109375" style="147" customWidth="1"/>
    <col min="534" max="765" width="9.140625" style="147"/>
    <col min="766" max="766" width="5.42578125" style="147" customWidth="1"/>
    <col min="767" max="767" width="1.7109375" style="147" customWidth="1"/>
    <col min="768" max="768" width="3" style="147" customWidth="1"/>
    <col min="769" max="769" width="44.5703125" style="147" customWidth="1"/>
    <col min="770" max="771" width="11.7109375" style="147" customWidth="1"/>
    <col min="772" max="772" width="13.7109375" style="147" customWidth="1"/>
    <col min="773" max="773" width="15" style="147" customWidth="1"/>
    <col min="774" max="775" width="13.7109375" style="147" customWidth="1"/>
    <col min="776" max="776" width="12" style="147" customWidth="1"/>
    <col min="777" max="780" width="13.7109375" style="147" customWidth="1"/>
    <col min="781" max="781" width="13.85546875" style="147" customWidth="1"/>
    <col min="782" max="785" width="13.7109375" style="147" customWidth="1"/>
    <col min="786" max="786" width="31.42578125" style="147" customWidth="1"/>
    <col min="787" max="787" width="0" style="147" hidden="1" customWidth="1"/>
    <col min="788" max="788" width="2.7109375" style="147" customWidth="1"/>
    <col min="789" max="789" width="0.7109375" style="147" customWidth="1"/>
    <col min="790" max="1021" width="9.140625" style="147"/>
    <col min="1022" max="1022" width="5.42578125" style="147" customWidth="1"/>
    <col min="1023" max="1023" width="1.7109375" style="147" customWidth="1"/>
    <col min="1024" max="1024" width="3" style="147" customWidth="1"/>
    <col min="1025" max="1025" width="44.5703125" style="147" customWidth="1"/>
    <col min="1026" max="1027" width="11.7109375" style="147" customWidth="1"/>
    <col min="1028" max="1028" width="13.7109375" style="147" customWidth="1"/>
    <col min="1029" max="1029" width="15" style="147" customWidth="1"/>
    <col min="1030" max="1031" width="13.7109375" style="147" customWidth="1"/>
    <col min="1032" max="1032" width="12" style="147" customWidth="1"/>
    <col min="1033" max="1036" width="13.7109375" style="147" customWidth="1"/>
    <col min="1037" max="1037" width="13.85546875" style="147" customWidth="1"/>
    <col min="1038" max="1041" width="13.7109375" style="147" customWidth="1"/>
    <col min="1042" max="1042" width="31.42578125" style="147" customWidth="1"/>
    <col min="1043" max="1043" width="0" style="147" hidden="1" customWidth="1"/>
    <col min="1044" max="1044" width="2.7109375" style="147" customWidth="1"/>
    <col min="1045" max="1045" width="0.7109375" style="147" customWidth="1"/>
    <col min="1046" max="1277" width="9.140625" style="147"/>
    <col min="1278" max="1278" width="5.42578125" style="147" customWidth="1"/>
    <col min="1279" max="1279" width="1.7109375" style="147" customWidth="1"/>
    <col min="1280" max="1280" width="3" style="147" customWidth="1"/>
    <col min="1281" max="1281" width="44.5703125" style="147" customWidth="1"/>
    <col min="1282" max="1283" width="11.7109375" style="147" customWidth="1"/>
    <col min="1284" max="1284" width="13.7109375" style="147" customWidth="1"/>
    <col min="1285" max="1285" width="15" style="147" customWidth="1"/>
    <col min="1286" max="1287" width="13.7109375" style="147" customWidth="1"/>
    <col min="1288" max="1288" width="12" style="147" customWidth="1"/>
    <col min="1289" max="1292" width="13.7109375" style="147" customWidth="1"/>
    <col min="1293" max="1293" width="13.85546875" style="147" customWidth="1"/>
    <col min="1294" max="1297" width="13.7109375" style="147" customWidth="1"/>
    <col min="1298" max="1298" width="31.42578125" style="147" customWidth="1"/>
    <col min="1299" max="1299" width="0" style="147" hidden="1" customWidth="1"/>
    <col min="1300" max="1300" width="2.7109375" style="147" customWidth="1"/>
    <col min="1301" max="1301" width="0.7109375" style="147" customWidth="1"/>
    <col min="1302" max="1533" width="9.140625" style="147"/>
    <col min="1534" max="1534" width="5.42578125" style="147" customWidth="1"/>
    <col min="1535" max="1535" width="1.7109375" style="147" customWidth="1"/>
    <col min="1536" max="1536" width="3" style="147" customWidth="1"/>
    <col min="1537" max="1537" width="44.5703125" style="147" customWidth="1"/>
    <col min="1538" max="1539" width="11.7109375" style="147" customWidth="1"/>
    <col min="1540" max="1540" width="13.7109375" style="147" customWidth="1"/>
    <col min="1541" max="1541" width="15" style="147" customWidth="1"/>
    <col min="1542" max="1543" width="13.7109375" style="147" customWidth="1"/>
    <col min="1544" max="1544" width="12" style="147" customWidth="1"/>
    <col min="1545" max="1548" width="13.7109375" style="147" customWidth="1"/>
    <col min="1549" max="1549" width="13.85546875" style="147" customWidth="1"/>
    <col min="1550" max="1553" width="13.7109375" style="147" customWidth="1"/>
    <col min="1554" max="1554" width="31.42578125" style="147" customWidth="1"/>
    <col min="1555" max="1555" width="0" style="147" hidden="1" customWidth="1"/>
    <col min="1556" max="1556" width="2.7109375" style="147" customWidth="1"/>
    <col min="1557" max="1557" width="0.7109375" style="147" customWidth="1"/>
    <col min="1558" max="1789" width="9.140625" style="147"/>
    <col min="1790" max="1790" width="5.42578125" style="147" customWidth="1"/>
    <col min="1791" max="1791" width="1.7109375" style="147" customWidth="1"/>
    <col min="1792" max="1792" width="3" style="147" customWidth="1"/>
    <col min="1793" max="1793" width="44.5703125" style="147" customWidth="1"/>
    <col min="1794" max="1795" width="11.7109375" style="147" customWidth="1"/>
    <col min="1796" max="1796" width="13.7109375" style="147" customWidth="1"/>
    <col min="1797" max="1797" width="15" style="147" customWidth="1"/>
    <col min="1798" max="1799" width="13.7109375" style="147" customWidth="1"/>
    <col min="1800" max="1800" width="12" style="147" customWidth="1"/>
    <col min="1801" max="1804" width="13.7109375" style="147" customWidth="1"/>
    <col min="1805" max="1805" width="13.85546875" style="147" customWidth="1"/>
    <col min="1806" max="1809" width="13.7109375" style="147" customWidth="1"/>
    <col min="1810" max="1810" width="31.42578125" style="147" customWidth="1"/>
    <col min="1811" max="1811" width="0" style="147" hidden="1" customWidth="1"/>
    <col min="1812" max="1812" width="2.7109375" style="147" customWidth="1"/>
    <col min="1813" max="1813" width="0.7109375" style="147" customWidth="1"/>
    <col min="1814" max="2045" width="9.140625" style="147"/>
    <col min="2046" max="2046" width="5.42578125" style="147" customWidth="1"/>
    <col min="2047" max="2047" width="1.7109375" style="147" customWidth="1"/>
    <col min="2048" max="2048" width="3" style="147" customWidth="1"/>
    <col min="2049" max="2049" width="44.5703125" style="147" customWidth="1"/>
    <col min="2050" max="2051" width="11.7109375" style="147" customWidth="1"/>
    <col min="2052" max="2052" width="13.7109375" style="147" customWidth="1"/>
    <col min="2053" max="2053" width="15" style="147" customWidth="1"/>
    <col min="2054" max="2055" width="13.7109375" style="147" customWidth="1"/>
    <col min="2056" max="2056" width="12" style="147" customWidth="1"/>
    <col min="2057" max="2060" width="13.7109375" style="147" customWidth="1"/>
    <col min="2061" max="2061" width="13.85546875" style="147" customWidth="1"/>
    <col min="2062" max="2065" width="13.7109375" style="147" customWidth="1"/>
    <col min="2066" max="2066" width="31.42578125" style="147" customWidth="1"/>
    <col min="2067" max="2067" width="0" style="147" hidden="1" customWidth="1"/>
    <col min="2068" max="2068" width="2.7109375" style="147" customWidth="1"/>
    <col min="2069" max="2069" width="0.7109375" style="147" customWidth="1"/>
    <col min="2070" max="2301" width="9.140625" style="147"/>
    <col min="2302" max="2302" width="5.42578125" style="147" customWidth="1"/>
    <col min="2303" max="2303" width="1.7109375" style="147" customWidth="1"/>
    <col min="2304" max="2304" width="3" style="147" customWidth="1"/>
    <col min="2305" max="2305" width="44.5703125" style="147" customWidth="1"/>
    <col min="2306" max="2307" width="11.7109375" style="147" customWidth="1"/>
    <col min="2308" max="2308" width="13.7109375" style="147" customWidth="1"/>
    <col min="2309" max="2309" width="15" style="147" customWidth="1"/>
    <col min="2310" max="2311" width="13.7109375" style="147" customWidth="1"/>
    <col min="2312" max="2312" width="12" style="147" customWidth="1"/>
    <col min="2313" max="2316" width="13.7109375" style="147" customWidth="1"/>
    <col min="2317" max="2317" width="13.85546875" style="147" customWidth="1"/>
    <col min="2318" max="2321" width="13.7109375" style="147" customWidth="1"/>
    <col min="2322" max="2322" width="31.42578125" style="147" customWidth="1"/>
    <col min="2323" max="2323" width="0" style="147" hidden="1" customWidth="1"/>
    <col min="2324" max="2324" width="2.7109375" style="147" customWidth="1"/>
    <col min="2325" max="2325" width="0.7109375" style="147" customWidth="1"/>
    <col min="2326" max="2557" width="9.140625" style="147"/>
    <col min="2558" max="2558" width="5.42578125" style="147" customWidth="1"/>
    <col min="2559" max="2559" width="1.7109375" style="147" customWidth="1"/>
    <col min="2560" max="2560" width="3" style="147" customWidth="1"/>
    <col min="2561" max="2561" width="44.5703125" style="147" customWidth="1"/>
    <col min="2562" max="2563" width="11.7109375" style="147" customWidth="1"/>
    <col min="2564" max="2564" width="13.7109375" style="147" customWidth="1"/>
    <col min="2565" max="2565" width="15" style="147" customWidth="1"/>
    <col min="2566" max="2567" width="13.7109375" style="147" customWidth="1"/>
    <col min="2568" max="2568" width="12" style="147" customWidth="1"/>
    <col min="2569" max="2572" width="13.7109375" style="147" customWidth="1"/>
    <col min="2573" max="2573" width="13.85546875" style="147" customWidth="1"/>
    <col min="2574" max="2577" width="13.7109375" style="147" customWidth="1"/>
    <col min="2578" max="2578" width="31.42578125" style="147" customWidth="1"/>
    <col min="2579" max="2579" width="0" style="147" hidden="1" customWidth="1"/>
    <col min="2580" max="2580" width="2.7109375" style="147" customWidth="1"/>
    <col min="2581" max="2581" width="0.7109375" style="147" customWidth="1"/>
    <col min="2582" max="2813" width="9.140625" style="147"/>
    <col min="2814" max="2814" width="5.42578125" style="147" customWidth="1"/>
    <col min="2815" max="2815" width="1.7109375" style="147" customWidth="1"/>
    <col min="2816" max="2816" width="3" style="147" customWidth="1"/>
    <col min="2817" max="2817" width="44.5703125" style="147" customWidth="1"/>
    <col min="2818" max="2819" width="11.7109375" style="147" customWidth="1"/>
    <col min="2820" max="2820" width="13.7109375" style="147" customWidth="1"/>
    <col min="2821" max="2821" width="15" style="147" customWidth="1"/>
    <col min="2822" max="2823" width="13.7109375" style="147" customWidth="1"/>
    <col min="2824" max="2824" width="12" style="147" customWidth="1"/>
    <col min="2825" max="2828" width="13.7109375" style="147" customWidth="1"/>
    <col min="2829" max="2829" width="13.85546875" style="147" customWidth="1"/>
    <col min="2830" max="2833" width="13.7109375" style="147" customWidth="1"/>
    <col min="2834" max="2834" width="31.42578125" style="147" customWidth="1"/>
    <col min="2835" max="2835" width="0" style="147" hidden="1" customWidth="1"/>
    <col min="2836" max="2836" width="2.7109375" style="147" customWidth="1"/>
    <col min="2837" max="2837" width="0.7109375" style="147" customWidth="1"/>
    <col min="2838" max="3069" width="9.140625" style="147"/>
    <col min="3070" max="3070" width="5.42578125" style="147" customWidth="1"/>
    <col min="3071" max="3071" width="1.7109375" style="147" customWidth="1"/>
    <col min="3072" max="3072" width="3" style="147" customWidth="1"/>
    <col min="3073" max="3073" width="44.5703125" style="147" customWidth="1"/>
    <col min="3074" max="3075" width="11.7109375" style="147" customWidth="1"/>
    <col min="3076" max="3076" width="13.7109375" style="147" customWidth="1"/>
    <col min="3077" max="3077" width="15" style="147" customWidth="1"/>
    <col min="3078" max="3079" width="13.7109375" style="147" customWidth="1"/>
    <col min="3080" max="3080" width="12" style="147" customWidth="1"/>
    <col min="3081" max="3084" width="13.7109375" style="147" customWidth="1"/>
    <col min="3085" max="3085" width="13.85546875" style="147" customWidth="1"/>
    <col min="3086" max="3089" width="13.7109375" style="147" customWidth="1"/>
    <col min="3090" max="3090" width="31.42578125" style="147" customWidth="1"/>
    <col min="3091" max="3091" width="0" style="147" hidden="1" customWidth="1"/>
    <col min="3092" max="3092" width="2.7109375" style="147" customWidth="1"/>
    <col min="3093" max="3093" width="0.7109375" style="147" customWidth="1"/>
    <col min="3094" max="3325" width="9.140625" style="147"/>
    <col min="3326" max="3326" width="5.42578125" style="147" customWidth="1"/>
    <col min="3327" max="3327" width="1.7109375" style="147" customWidth="1"/>
    <col min="3328" max="3328" width="3" style="147" customWidth="1"/>
    <col min="3329" max="3329" width="44.5703125" style="147" customWidth="1"/>
    <col min="3330" max="3331" width="11.7109375" style="147" customWidth="1"/>
    <col min="3332" max="3332" width="13.7109375" style="147" customWidth="1"/>
    <col min="3333" max="3333" width="15" style="147" customWidth="1"/>
    <col min="3334" max="3335" width="13.7109375" style="147" customWidth="1"/>
    <col min="3336" max="3336" width="12" style="147" customWidth="1"/>
    <col min="3337" max="3340" width="13.7109375" style="147" customWidth="1"/>
    <col min="3341" max="3341" width="13.85546875" style="147" customWidth="1"/>
    <col min="3342" max="3345" width="13.7109375" style="147" customWidth="1"/>
    <col min="3346" max="3346" width="31.42578125" style="147" customWidth="1"/>
    <col min="3347" max="3347" width="0" style="147" hidden="1" customWidth="1"/>
    <col min="3348" max="3348" width="2.7109375" style="147" customWidth="1"/>
    <col min="3349" max="3349" width="0.7109375" style="147" customWidth="1"/>
    <col min="3350" max="3581" width="9.140625" style="147"/>
    <col min="3582" max="3582" width="5.42578125" style="147" customWidth="1"/>
    <col min="3583" max="3583" width="1.7109375" style="147" customWidth="1"/>
    <col min="3584" max="3584" width="3" style="147" customWidth="1"/>
    <col min="3585" max="3585" width="44.5703125" style="147" customWidth="1"/>
    <col min="3586" max="3587" width="11.7109375" style="147" customWidth="1"/>
    <col min="3588" max="3588" width="13.7109375" style="147" customWidth="1"/>
    <col min="3589" max="3589" width="15" style="147" customWidth="1"/>
    <col min="3590" max="3591" width="13.7109375" style="147" customWidth="1"/>
    <col min="3592" max="3592" width="12" style="147" customWidth="1"/>
    <col min="3593" max="3596" width="13.7109375" style="147" customWidth="1"/>
    <col min="3597" max="3597" width="13.85546875" style="147" customWidth="1"/>
    <col min="3598" max="3601" width="13.7109375" style="147" customWidth="1"/>
    <col min="3602" max="3602" width="31.42578125" style="147" customWidth="1"/>
    <col min="3603" max="3603" width="0" style="147" hidden="1" customWidth="1"/>
    <col min="3604" max="3604" width="2.7109375" style="147" customWidth="1"/>
    <col min="3605" max="3605" width="0.7109375" style="147" customWidth="1"/>
    <col min="3606" max="3837" width="9.140625" style="147"/>
    <col min="3838" max="3838" width="5.42578125" style="147" customWidth="1"/>
    <col min="3839" max="3839" width="1.7109375" style="147" customWidth="1"/>
    <col min="3840" max="3840" width="3" style="147" customWidth="1"/>
    <col min="3841" max="3841" width="44.5703125" style="147" customWidth="1"/>
    <col min="3842" max="3843" width="11.7109375" style="147" customWidth="1"/>
    <col min="3844" max="3844" width="13.7109375" style="147" customWidth="1"/>
    <col min="3845" max="3845" width="15" style="147" customWidth="1"/>
    <col min="3846" max="3847" width="13.7109375" style="147" customWidth="1"/>
    <col min="3848" max="3848" width="12" style="147" customWidth="1"/>
    <col min="3849" max="3852" width="13.7109375" style="147" customWidth="1"/>
    <col min="3853" max="3853" width="13.85546875" style="147" customWidth="1"/>
    <col min="3854" max="3857" width="13.7109375" style="147" customWidth="1"/>
    <col min="3858" max="3858" width="31.42578125" style="147" customWidth="1"/>
    <col min="3859" max="3859" width="0" style="147" hidden="1" customWidth="1"/>
    <col min="3860" max="3860" width="2.7109375" style="147" customWidth="1"/>
    <col min="3861" max="3861" width="0.7109375" style="147" customWidth="1"/>
    <col min="3862" max="4093" width="9.140625" style="147"/>
    <col min="4094" max="4094" width="5.42578125" style="147" customWidth="1"/>
    <col min="4095" max="4095" width="1.7109375" style="147" customWidth="1"/>
    <col min="4096" max="4096" width="3" style="147" customWidth="1"/>
    <col min="4097" max="4097" width="44.5703125" style="147" customWidth="1"/>
    <col min="4098" max="4099" width="11.7109375" style="147" customWidth="1"/>
    <col min="4100" max="4100" width="13.7109375" style="147" customWidth="1"/>
    <col min="4101" max="4101" width="15" style="147" customWidth="1"/>
    <col min="4102" max="4103" width="13.7109375" style="147" customWidth="1"/>
    <col min="4104" max="4104" width="12" style="147" customWidth="1"/>
    <col min="4105" max="4108" width="13.7109375" style="147" customWidth="1"/>
    <col min="4109" max="4109" width="13.85546875" style="147" customWidth="1"/>
    <col min="4110" max="4113" width="13.7109375" style="147" customWidth="1"/>
    <col min="4114" max="4114" width="31.42578125" style="147" customWidth="1"/>
    <col min="4115" max="4115" width="0" style="147" hidden="1" customWidth="1"/>
    <col min="4116" max="4116" width="2.7109375" style="147" customWidth="1"/>
    <col min="4117" max="4117" width="0.7109375" style="147" customWidth="1"/>
    <col min="4118" max="4349" width="9.140625" style="147"/>
    <col min="4350" max="4350" width="5.42578125" style="147" customWidth="1"/>
    <col min="4351" max="4351" width="1.7109375" style="147" customWidth="1"/>
    <col min="4352" max="4352" width="3" style="147" customWidth="1"/>
    <col min="4353" max="4353" width="44.5703125" style="147" customWidth="1"/>
    <col min="4354" max="4355" width="11.7109375" style="147" customWidth="1"/>
    <col min="4356" max="4356" width="13.7109375" style="147" customWidth="1"/>
    <col min="4357" max="4357" width="15" style="147" customWidth="1"/>
    <col min="4358" max="4359" width="13.7109375" style="147" customWidth="1"/>
    <col min="4360" max="4360" width="12" style="147" customWidth="1"/>
    <col min="4361" max="4364" width="13.7109375" style="147" customWidth="1"/>
    <col min="4365" max="4365" width="13.85546875" style="147" customWidth="1"/>
    <col min="4366" max="4369" width="13.7109375" style="147" customWidth="1"/>
    <col min="4370" max="4370" width="31.42578125" style="147" customWidth="1"/>
    <col min="4371" max="4371" width="0" style="147" hidden="1" customWidth="1"/>
    <col min="4372" max="4372" width="2.7109375" style="147" customWidth="1"/>
    <col min="4373" max="4373" width="0.7109375" style="147" customWidth="1"/>
    <col min="4374" max="4605" width="9.140625" style="147"/>
    <col min="4606" max="4606" width="5.42578125" style="147" customWidth="1"/>
    <col min="4607" max="4607" width="1.7109375" style="147" customWidth="1"/>
    <col min="4608" max="4608" width="3" style="147" customWidth="1"/>
    <col min="4609" max="4609" width="44.5703125" style="147" customWidth="1"/>
    <col min="4610" max="4611" width="11.7109375" style="147" customWidth="1"/>
    <col min="4612" max="4612" width="13.7109375" style="147" customWidth="1"/>
    <col min="4613" max="4613" width="15" style="147" customWidth="1"/>
    <col min="4614" max="4615" width="13.7109375" style="147" customWidth="1"/>
    <col min="4616" max="4616" width="12" style="147" customWidth="1"/>
    <col min="4617" max="4620" width="13.7109375" style="147" customWidth="1"/>
    <col min="4621" max="4621" width="13.85546875" style="147" customWidth="1"/>
    <col min="4622" max="4625" width="13.7109375" style="147" customWidth="1"/>
    <col min="4626" max="4626" width="31.42578125" style="147" customWidth="1"/>
    <col min="4627" max="4627" width="0" style="147" hidden="1" customWidth="1"/>
    <col min="4628" max="4628" width="2.7109375" style="147" customWidth="1"/>
    <col min="4629" max="4629" width="0.7109375" style="147" customWidth="1"/>
    <col min="4630" max="4861" width="9.140625" style="147"/>
    <col min="4862" max="4862" width="5.42578125" style="147" customWidth="1"/>
    <col min="4863" max="4863" width="1.7109375" style="147" customWidth="1"/>
    <col min="4864" max="4864" width="3" style="147" customWidth="1"/>
    <col min="4865" max="4865" width="44.5703125" style="147" customWidth="1"/>
    <col min="4866" max="4867" width="11.7109375" style="147" customWidth="1"/>
    <col min="4868" max="4868" width="13.7109375" style="147" customWidth="1"/>
    <col min="4869" max="4869" width="15" style="147" customWidth="1"/>
    <col min="4870" max="4871" width="13.7109375" style="147" customWidth="1"/>
    <col min="4872" max="4872" width="12" style="147" customWidth="1"/>
    <col min="4873" max="4876" width="13.7109375" style="147" customWidth="1"/>
    <col min="4877" max="4877" width="13.85546875" style="147" customWidth="1"/>
    <col min="4878" max="4881" width="13.7109375" style="147" customWidth="1"/>
    <col min="4882" max="4882" width="31.42578125" style="147" customWidth="1"/>
    <col min="4883" max="4883" width="0" style="147" hidden="1" customWidth="1"/>
    <col min="4884" max="4884" width="2.7109375" style="147" customWidth="1"/>
    <col min="4885" max="4885" width="0.7109375" style="147" customWidth="1"/>
    <col min="4886" max="5117" width="9.140625" style="147"/>
    <col min="5118" max="5118" width="5.42578125" style="147" customWidth="1"/>
    <col min="5119" max="5119" width="1.7109375" style="147" customWidth="1"/>
    <col min="5120" max="5120" width="3" style="147" customWidth="1"/>
    <col min="5121" max="5121" width="44.5703125" style="147" customWidth="1"/>
    <col min="5122" max="5123" width="11.7109375" style="147" customWidth="1"/>
    <col min="5124" max="5124" width="13.7109375" style="147" customWidth="1"/>
    <col min="5125" max="5125" width="15" style="147" customWidth="1"/>
    <col min="5126" max="5127" width="13.7109375" style="147" customWidth="1"/>
    <col min="5128" max="5128" width="12" style="147" customWidth="1"/>
    <col min="5129" max="5132" width="13.7109375" style="147" customWidth="1"/>
    <col min="5133" max="5133" width="13.85546875" style="147" customWidth="1"/>
    <col min="5134" max="5137" width="13.7109375" style="147" customWidth="1"/>
    <col min="5138" max="5138" width="31.42578125" style="147" customWidth="1"/>
    <col min="5139" max="5139" width="0" style="147" hidden="1" customWidth="1"/>
    <col min="5140" max="5140" width="2.7109375" style="147" customWidth="1"/>
    <col min="5141" max="5141" width="0.7109375" style="147" customWidth="1"/>
    <col min="5142" max="5373" width="9.140625" style="147"/>
    <col min="5374" max="5374" width="5.42578125" style="147" customWidth="1"/>
    <col min="5375" max="5375" width="1.7109375" style="147" customWidth="1"/>
    <col min="5376" max="5376" width="3" style="147" customWidth="1"/>
    <col min="5377" max="5377" width="44.5703125" style="147" customWidth="1"/>
    <col min="5378" max="5379" width="11.7109375" style="147" customWidth="1"/>
    <col min="5380" max="5380" width="13.7109375" style="147" customWidth="1"/>
    <col min="5381" max="5381" width="15" style="147" customWidth="1"/>
    <col min="5382" max="5383" width="13.7109375" style="147" customWidth="1"/>
    <col min="5384" max="5384" width="12" style="147" customWidth="1"/>
    <col min="5385" max="5388" width="13.7109375" style="147" customWidth="1"/>
    <col min="5389" max="5389" width="13.85546875" style="147" customWidth="1"/>
    <col min="5390" max="5393" width="13.7109375" style="147" customWidth="1"/>
    <col min="5394" max="5394" width="31.42578125" style="147" customWidth="1"/>
    <col min="5395" max="5395" width="0" style="147" hidden="1" customWidth="1"/>
    <col min="5396" max="5396" width="2.7109375" style="147" customWidth="1"/>
    <col min="5397" max="5397" width="0.7109375" style="147" customWidth="1"/>
    <col min="5398" max="5629" width="9.140625" style="147"/>
    <col min="5630" max="5630" width="5.42578125" style="147" customWidth="1"/>
    <col min="5631" max="5631" width="1.7109375" style="147" customWidth="1"/>
    <col min="5632" max="5632" width="3" style="147" customWidth="1"/>
    <col min="5633" max="5633" width="44.5703125" style="147" customWidth="1"/>
    <col min="5634" max="5635" width="11.7109375" style="147" customWidth="1"/>
    <col min="5636" max="5636" width="13.7109375" style="147" customWidth="1"/>
    <col min="5637" max="5637" width="15" style="147" customWidth="1"/>
    <col min="5638" max="5639" width="13.7109375" style="147" customWidth="1"/>
    <col min="5640" max="5640" width="12" style="147" customWidth="1"/>
    <col min="5641" max="5644" width="13.7109375" style="147" customWidth="1"/>
    <col min="5645" max="5645" width="13.85546875" style="147" customWidth="1"/>
    <col min="5646" max="5649" width="13.7109375" style="147" customWidth="1"/>
    <col min="5650" max="5650" width="31.42578125" style="147" customWidth="1"/>
    <col min="5651" max="5651" width="0" style="147" hidden="1" customWidth="1"/>
    <col min="5652" max="5652" width="2.7109375" style="147" customWidth="1"/>
    <col min="5653" max="5653" width="0.7109375" style="147" customWidth="1"/>
    <col min="5654" max="5885" width="9.140625" style="147"/>
    <col min="5886" max="5886" width="5.42578125" style="147" customWidth="1"/>
    <col min="5887" max="5887" width="1.7109375" style="147" customWidth="1"/>
    <col min="5888" max="5888" width="3" style="147" customWidth="1"/>
    <col min="5889" max="5889" width="44.5703125" style="147" customWidth="1"/>
    <col min="5890" max="5891" width="11.7109375" style="147" customWidth="1"/>
    <col min="5892" max="5892" width="13.7109375" style="147" customWidth="1"/>
    <col min="5893" max="5893" width="15" style="147" customWidth="1"/>
    <col min="5894" max="5895" width="13.7109375" style="147" customWidth="1"/>
    <col min="5896" max="5896" width="12" style="147" customWidth="1"/>
    <col min="5897" max="5900" width="13.7109375" style="147" customWidth="1"/>
    <col min="5901" max="5901" width="13.85546875" style="147" customWidth="1"/>
    <col min="5902" max="5905" width="13.7109375" style="147" customWidth="1"/>
    <col min="5906" max="5906" width="31.42578125" style="147" customWidth="1"/>
    <col min="5907" max="5907" width="0" style="147" hidden="1" customWidth="1"/>
    <col min="5908" max="5908" width="2.7109375" style="147" customWidth="1"/>
    <col min="5909" max="5909" width="0.7109375" style="147" customWidth="1"/>
    <col min="5910" max="6141" width="9.140625" style="147"/>
    <col min="6142" max="6142" width="5.42578125" style="147" customWidth="1"/>
    <col min="6143" max="6143" width="1.7109375" style="147" customWidth="1"/>
    <col min="6144" max="6144" width="3" style="147" customWidth="1"/>
    <col min="6145" max="6145" width="44.5703125" style="147" customWidth="1"/>
    <col min="6146" max="6147" width="11.7109375" style="147" customWidth="1"/>
    <col min="6148" max="6148" width="13.7109375" style="147" customWidth="1"/>
    <col min="6149" max="6149" width="15" style="147" customWidth="1"/>
    <col min="6150" max="6151" width="13.7109375" style="147" customWidth="1"/>
    <col min="6152" max="6152" width="12" style="147" customWidth="1"/>
    <col min="6153" max="6156" width="13.7109375" style="147" customWidth="1"/>
    <col min="6157" max="6157" width="13.85546875" style="147" customWidth="1"/>
    <col min="6158" max="6161" width="13.7109375" style="147" customWidth="1"/>
    <col min="6162" max="6162" width="31.42578125" style="147" customWidth="1"/>
    <col min="6163" max="6163" width="0" style="147" hidden="1" customWidth="1"/>
    <col min="6164" max="6164" width="2.7109375" style="147" customWidth="1"/>
    <col min="6165" max="6165" width="0.7109375" style="147" customWidth="1"/>
    <col min="6166" max="6397" width="9.140625" style="147"/>
    <col min="6398" max="6398" width="5.42578125" style="147" customWidth="1"/>
    <col min="6399" max="6399" width="1.7109375" style="147" customWidth="1"/>
    <col min="6400" max="6400" width="3" style="147" customWidth="1"/>
    <col min="6401" max="6401" width="44.5703125" style="147" customWidth="1"/>
    <col min="6402" max="6403" width="11.7109375" style="147" customWidth="1"/>
    <col min="6404" max="6404" width="13.7109375" style="147" customWidth="1"/>
    <col min="6405" max="6405" width="15" style="147" customWidth="1"/>
    <col min="6406" max="6407" width="13.7109375" style="147" customWidth="1"/>
    <col min="6408" max="6408" width="12" style="147" customWidth="1"/>
    <col min="6409" max="6412" width="13.7109375" style="147" customWidth="1"/>
    <col min="6413" max="6413" width="13.85546875" style="147" customWidth="1"/>
    <col min="6414" max="6417" width="13.7109375" style="147" customWidth="1"/>
    <col min="6418" max="6418" width="31.42578125" style="147" customWidth="1"/>
    <col min="6419" max="6419" width="0" style="147" hidden="1" customWidth="1"/>
    <col min="6420" max="6420" width="2.7109375" style="147" customWidth="1"/>
    <col min="6421" max="6421" width="0.7109375" style="147" customWidth="1"/>
    <col min="6422" max="6653" width="9.140625" style="147"/>
    <col min="6654" max="6654" width="5.42578125" style="147" customWidth="1"/>
    <col min="6655" max="6655" width="1.7109375" style="147" customWidth="1"/>
    <col min="6656" max="6656" width="3" style="147" customWidth="1"/>
    <col min="6657" max="6657" width="44.5703125" style="147" customWidth="1"/>
    <col min="6658" max="6659" width="11.7109375" style="147" customWidth="1"/>
    <col min="6660" max="6660" width="13.7109375" style="147" customWidth="1"/>
    <col min="6661" max="6661" width="15" style="147" customWidth="1"/>
    <col min="6662" max="6663" width="13.7109375" style="147" customWidth="1"/>
    <col min="6664" max="6664" width="12" style="147" customWidth="1"/>
    <col min="6665" max="6668" width="13.7109375" style="147" customWidth="1"/>
    <col min="6669" max="6669" width="13.85546875" style="147" customWidth="1"/>
    <col min="6670" max="6673" width="13.7109375" style="147" customWidth="1"/>
    <col min="6674" max="6674" width="31.42578125" style="147" customWidth="1"/>
    <col min="6675" max="6675" width="0" style="147" hidden="1" customWidth="1"/>
    <col min="6676" max="6676" width="2.7109375" style="147" customWidth="1"/>
    <col min="6677" max="6677" width="0.7109375" style="147" customWidth="1"/>
    <col min="6678" max="6909" width="9.140625" style="147"/>
    <col min="6910" max="6910" width="5.42578125" style="147" customWidth="1"/>
    <col min="6911" max="6911" width="1.7109375" style="147" customWidth="1"/>
    <col min="6912" max="6912" width="3" style="147" customWidth="1"/>
    <col min="6913" max="6913" width="44.5703125" style="147" customWidth="1"/>
    <col min="6914" max="6915" width="11.7109375" style="147" customWidth="1"/>
    <col min="6916" max="6916" width="13.7109375" style="147" customWidth="1"/>
    <col min="6917" max="6917" width="15" style="147" customWidth="1"/>
    <col min="6918" max="6919" width="13.7109375" style="147" customWidth="1"/>
    <col min="6920" max="6920" width="12" style="147" customWidth="1"/>
    <col min="6921" max="6924" width="13.7109375" style="147" customWidth="1"/>
    <col min="6925" max="6925" width="13.85546875" style="147" customWidth="1"/>
    <col min="6926" max="6929" width="13.7109375" style="147" customWidth="1"/>
    <col min="6930" max="6930" width="31.42578125" style="147" customWidth="1"/>
    <col min="6931" max="6931" width="0" style="147" hidden="1" customWidth="1"/>
    <col min="6932" max="6932" width="2.7109375" style="147" customWidth="1"/>
    <col min="6933" max="6933" width="0.7109375" style="147" customWidth="1"/>
    <col min="6934" max="7165" width="9.140625" style="147"/>
    <col min="7166" max="7166" width="5.42578125" style="147" customWidth="1"/>
    <col min="7167" max="7167" width="1.7109375" style="147" customWidth="1"/>
    <col min="7168" max="7168" width="3" style="147" customWidth="1"/>
    <col min="7169" max="7169" width="44.5703125" style="147" customWidth="1"/>
    <col min="7170" max="7171" width="11.7109375" style="147" customWidth="1"/>
    <col min="7172" max="7172" width="13.7109375" style="147" customWidth="1"/>
    <col min="7173" max="7173" width="15" style="147" customWidth="1"/>
    <col min="7174" max="7175" width="13.7109375" style="147" customWidth="1"/>
    <col min="7176" max="7176" width="12" style="147" customWidth="1"/>
    <col min="7177" max="7180" width="13.7109375" style="147" customWidth="1"/>
    <col min="7181" max="7181" width="13.85546875" style="147" customWidth="1"/>
    <col min="7182" max="7185" width="13.7109375" style="147" customWidth="1"/>
    <col min="7186" max="7186" width="31.42578125" style="147" customWidth="1"/>
    <col min="7187" max="7187" width="0" style="147" hidden="1" customWidth="1"/>
    <col min="7188" max="7188" width="2.7109375" style="147" customWidth="1"/>
    <col min="7189" max="7189" width="0.7109375" style="147" customWidth="1"/>
    <col min="7190" max="7421" width="9.140625" style="147"/>
    <col min="7422" max="7422" width="5.42578125" style="147" customWidth="1"/>
    <col min="7423" max="7423" width="1.7109375" style="147" customWidth="1"/>
    <col min="7424" max="7424" width="3" style="147" customWidth="1"/>
    <col min="7425" max="7425" width="44.5703125" style="147" customWidth="1"/>
    <col min="7426" max="7427" width="11.7109375" style="147" customWidth="1"/>
    <col min="7428" max="7428" width="13.7109375" style="147" customWidth="1"/>
    <col min="7429" max="7429" width="15" style="147" customWidth="1"/>
    <col min="7430" max="7431" width="13.7109375" style="147" customWidth="1"/>
    <col min="7432" max="7432" width="12" style="147" customWidth="1"/>
    <col min="7433" max="7436" width="13.7109375" style="147" customWidth="1"/>
    <col min="7437" max="7437" width="13.85546875" style="147" customWidth="1"/>
    <col min="7438" max="7441" width="13.7109375" style="147" customWidth="1"/>
    <col min="7442" max="7442" width="31.42578125" style="147" customWidth="1"/>
    <col min="7443" max="7443" width="0" style="147" hidden="1" customWidth="1"/>
    <col min="7444" max="7444" width="2.7109375" style="147" customWidth="1"/>
    <col min="7445" max="7445" width="0.7109375" style="147" customWidth="1"/>
    <col min="7446" max="7677" width="9.140625" style="147"/>
    <col min="7678" max="7678" width="5.42578125" style="147" customWidth="1"/>
    <col min="7679" max="7679" width="1.7109375" style="147" customWidth="1"/>
    <col min="7680" max="7680" width="3" style="147" customWidth="1"/>
    <col min="7681" max="7681" width="44.5703125" style="147" customWidth="1"/>
    <col min="7682" max="7683" width="11.7109375" style="147" customWidth="1"/>
    <col min="7684" max="7684" width="13.7109375" style="147" customWidth="1"/>
    <col min="7685" max="7685" width="15" style="147" customWidth="1"/>
    <col min="7686" max="7687" width="13.7109375" style="147" customWidth="1"/>
    <col min="7688" max="7688" width="12" style="147" customWidth="1"/>
    <col min="7689" max="7692" width="13.7109375" style="147" customWidth="1"/>
    <col min="7693" max="7693" width="13.85546875" style="147" customWidth="1"/>
    <col min="7694" max="7697" width="13.7109375" style="147" customWidth="1"/>
    <col min="7698" max="7698" width="31.42578125" style="147" customWidth="1"/>
    <col min="7699" max="7699" width="0" style="147" hidden="1" customWidth="1"/>
    <col min="7700" max="7700" width="2.7109375" style="147" customWidth="1"/>
    <col min="7701" max="7701" width="0.7109375" style="147" customWidth="1"/>
    <col min="7702" max="7933" width="9.140625" style="147"/>
    <col min="7934" max="7934" width="5.42578125" style="147" customWidth="1"/>
    <col min="7935" max="7935" width="1.7109375" style="147" customWidth="1"/>
    <col min="7936" max="7936" width="3" style="147" customWidth="1"/>
    <col min="7937" max="7937" width="44.5703125" style="147" customWidth="1"/>
    <col min="7938" max="7939" width="11.7109375" style="147" customWidth="1"/>
    <col min="7940" max="7940" width="13.7109375" style="147" customWidth="1"/>
    <col min="7941" max="7941" width="15" style="147" customWidth="1"/>
    <col min="7942" max="7943" width="13.7109375" style="147" customWidth="1"/>
    <col min="7944" max="7944" width="12" style="147" customWidth="1"/>
    <col min="7945" max="7948" width="13.7109375" style="147" customWidth="1"/>
    <col min="7949" max="7949" width="13.85546875" style="147" customWidth="1"/>
    <col min="7950" max="7953" width="13.7109375" style="147" customWidth="1"/>
    <col min="7954" max="7954" width="31.42578125" style="147" customWidth="1"/>
    <col min="7955" max="7955" width="0" style="147" hidden="1" customWidth="1"/>
    <col min="7956" max="7956" width="2.7109375" style="147" customWidth="1"/>
    <col min="7957" max="7957" width="0.7109375" style="147" customWidth="1"/>
    <col min="7958" max="8189" width="9.140625" style="147"/>
    <col min="8190" max="8190" width="5.42578125" style="147" customWidth="1"/>
    <col min="8191" max="8191" width="1.7109375" style="147" customWidth="1"/>
    <col min="8192" max="8192" width="3" style="147" customWidth="1"/>
    <col min="8193" max="8193" width="44.5703125" style="147" customWidth="1"/>
    <col min="8194" max="8195" width="11.7109375" style="147" customWidth="1"/>
    <col min="8196" max="8196" width="13.7109375" style="147" customWidth="1"/>
    <col min="8197" max="8197" width="15" style="147" customWidth="1"/>
    <col min="8198" max="8199" width="13.7109375" style="147" customWidth="1"/>
    <col min="8200" max="8200" width="12" style="147" customWidth="1"/>
    <col min="8201" max="8204" width="13.7109375" style="147" customWidth="1"/>
    <col min="8205" max="8205" width="13.85546875" style="147" customWidth="1"/>
    <col min="8206" max="8209" width="13.7109375" style="147" customWidth="1"/>
    <col min="8210" max="8210" width="31.42578125" style="147" customWidth="1"/>
    <col min="8211" max="8211" width="0" style="147" hidden="1" customWidth="1"/>
    <col min="8212" max="8212" width="2.7109375" style="147" customWidth="1"/>
    <col min="8213" max="8213" width="0.7109375" style="147" customWidth="1"/>
    <col min="8214" max="8445" width="9.140625" style="147"/>
    <col min="8446" max="8446" width="5.42578125" style="147" customWidth="1"/>
    <col min="8447" max="8447" width="1.7109375" style="147" customWidth="1"/>
    <col min="8448" max="8448" width="3" style="147" customWidth="1"/>
    <col min="8449" max="8449" width="44.5703125" style="147" customWidth="1"/>
    <col min="8450" max="8451" width="11.7109375" style="147" customWidth="1"/>
    <col min="8452" max="8452" width="13.7109375" style="147" customWidth="1"/>
    <col min="8453" max="8453" width="15" style="147" customWidth="1"/>
    <col min="8454" max="8455" width="13.7109375" style="147" customWidth="1"/>
    <col min="8456" max="8456" width="12" style="147" customWidth="1"/>
    <col min="8457" max="8460" width="13.7109375" style="147" customWidth="1"/>
    <col min="8461" max="8461" width="13.85546875" style="147" customWidth="1"/>
    <col min="8462" max="8465" width="13.7109375" style="147" customWidth="1"/>
    <col min="8466" max="8466" width="31.42578125" style="147" customWidth="1"/>
    <col min="8467" max="8467" width="0" style="147" hidden="1" customWidth="1"/>
    <col min="8468" max="8468" width="2.7109375" style="147" customWidth="1"/>
    <col min="8469" max="8469" width="0.7109375" style="147" customWidth="1"/>
    <col min="8470" max="8701" width="9.140625" style="147"/>
    <col min="8702" max="8702" width="5.42578125" style="147" customWidth="1"/>
    <col min="8703" max="8703" width="1.7109375" style="147" customWidth="1"/>
    <col min="8704" max="8704" width="3" style="147" customWidth="1"/>
    <col min="8705" max="8705" width="44.5703125" style="147" customWidth="1"/>
    <col min="8706" max="8707" width="11.7109375" style="147" customWidth="1"/>
    <col min="8708" max="8708" width="13.7109375" style="147" customWidth="1"/>
    <col min="8709" max="8709" width="15" style="147" customWidth="1"/>
    <col min="8710" max="8711" width="13.7109375" style="147" customWidth="1"/>
    <col min="8712" max="8712" width="12" style="147" customWidth="1"/>
    <col min="8713" max="8716" width="13.7109375" style="147" customWidth="1"/>
    <col min="8717" max="8717" width="13.85546875" style="147" customWidth="1"/>
    <col min="8718" max="8721" width="13.7109375" style="147" customWidth="1"/>
    <col min="8722" max="8722" width="31.42578125" style="147" customWidth="1"/>
    <col min="8723" max="8723" width="0" style="147" hidden="1" customWidth="1"/>
    <col min="8724" max="8724" width="2.7109375" style="147" customWidth="1"/>
    <col min="8725" max="8725" width="0.7109375" style="147" customWidth="1"/>
    <col min="8726" max="8957" width="9.140625" style="147"/>
    <col min="8958" max="8958" width="5.42578125" style="147" customWidth="1"/>
    <col min="8959" max="8959" width="1.7109375" style="147" customWidth="1"/>
    <col min="8960" max="8960" width="3" style="147" customWidth="1"/>
    <col min="8961" max="8961" width="44.5703125" style="147" customWidth="1"/>
    <col min="8962" max="8963" width="11.7109375" style="147" customWidth="1"/>
    <col min="8964" max="8964" width="13.7109375" style="147" customWidth="1"/>
    <col min="8965" max="8965" width="15" style="147" customWidth="1"/>
    <col min="8966" max="8967" width="13.7109375" style="147" customWidth="1"/>
    <col min="8968" max="8968" width="12" style="147" customWidth="1"/>
    <col min="8969" max="8972" width="13.7109375" style="147" customWidth="1"/>
    <col min="8973" max="8973" width="13.85546875" style="147" customWidth="1"/>
    <col min="8974" max="8977" width="13.7109375" style="147" customWidth="1"/>
    <col min="8978" max="8978" width="31.42578125" style="147" customWidth="1"/>
    <col min="8979" max="8979" width="0" style="147" hidden="1" customWidth="1"/>
    <col min="8980" max="8980" width="2.7109375" style="147" customWidth="1"/>
    <col min="8981" max="8981" width="0.7109375" style="147" customWidth="1"/>
    <col min="8982" max="9213" width="9.140625" style="147"/>
    <col min="9214" max="9214" width="5.42578125" style="147" customWidth="1"/>
    <col min="9215" max="9215" width="1.7109375" style="147" customWidth="1"/>
    <col min="9216" max="9216" width="3" style="147" customWidth="1"/>
    <col min="9217" max="9217" width="44.5703125" style="147" customWidth="1"/>
    <col min="9218" max="9219" width="11.7109375" style="147" customWidth="1"/>
    <col min="9220" max="9220" width="13.7109375" style="147" customWidth="1"/>
    <col min="9221" max="9221" width="15" style="147" customWidth="1"/>
    <col min="9222" max="9223" width="13.7109375" style="147" customWidth="1"/>
    <col min="9224" max="9224" width="12" style="147" customWidth="1"/>
    <col min="9225" max="9228" width="13.7109375" style="147" customWidth="1"/>
    <col min="9229" max="9229" width="13.85546875" style="147" customWidth="1"/>
    <col min="9230" max="9233" width="13.7109375" style="147" customWidth="1"/>
    <col min="9234" max="9234" width="31.42578125" style="147" customWidth="1"/>
    <col min="9235" max="9235" width="0" style="147" hidden="1" customWidth="1"/>
    <col min="9236" max="9236" width="2.7109375" style="147" customWidth="1"/>
    <col min="9237" max="9237" width="0.7109375" style="147" customWidth="1"/>
    <col min="9238" max="9469" width="9.140625" style="147"/>
    <col min="9470" max="9470" width="5.42578125" style="147" customWidth="1"/>
    <col min="9471" max="9471" width="1.7109375" style="147" customWidth="1"/>
    <col min="9472" max="9472" width="3" style="147" customWidth="1"/>
    <col min="9473" max="9473" width="44.5703125" style="147" customWidth="1"/>
    <col min="9474" max="9475" width="11.7109375" style="147" customWidth="1"/>
    <col min="9476" max="9476" width="13.7109375" style="147" customWidth="1"/>
    <col min="9477" max="9477" width="15" style="147" customWidth="1"/>
    <col min="9478" max="9479" width="13.7109375" style="147" customWidth="1"/>
    <col min="9480" max="9480" width="12" style="147" customWidth="1"/>
    <col min="9481" max="9484" width="13.7109375" style="147" customWidth="1"/>
    <col min="9485" max="9485" width="13.85546875" style="147" customWidth="1"/>
    <col min="9486" max="9489" width="13.7109375" style="147" customWidth="1"/>
    <col min="9490" max="9490" width="31.42578125" style="147" customWidth="1"/>
    <col min="9491" max="9491" width="0" style="147" hidden="1" customWidth="1"/>
    <col min="9492" max="9492" width="2.7109375" style="147" customWidth="1"/>
    <col min="9493" max="9493" width="0.7109375" style="147" customWidth="1"/>
    <col min="9494" max="9725" width="9.140625" style="147"/>
    <col min="9726" max="9726" width="5.42578125" style="147" customWidth="1"/>
    <col min="9727" max="9727" width="1.7109375" style="147" customWidth="1"/>
    <col min="9728" max="9728" width="3" style="147" customWidth="1"/>
    <col min="9729" max="9729" width="44.5703125" style="147" customWidth="1"/>
    <col min="9730" max="9731" width="11.7109375" style="147" customWidth="1"/>
    <col min="9732" max="9732" width="13.7109375" style="147" customWidth="1"/>
    <col min="9733" max="9733" width="15" style="147" customWidth="1"/>
    <col min="9734" max="9735" width="13.7109375" style="147" customWidth="1"/>
    <col min="9736" max="9736" width="12" style="147" customWidth="1"/>
    <col min="9737" max="9740" width="13.7109375" style="147" customWidth="1"/>
    <col min="9741" max="9741" width="13.85546875" style="147" customWidth="1"/>
    <col min="9742" max="9745" width="13.7109375" style="147" customWidth="1"/>
    <col min="9746" max="9746" width="31.42578125" style="147" customWidth="1"/>
    <col min="9747" max="9747" width="0" style="147" hidden="1" customWidth="1"/>
    <col min="9748" max="9748" width="2.7109375" style="147" customWidth="1"/>
    <col min="9749" max="9749" width="0.7109375" style="147" customWidth="1"/>
    <col min="9750" max="9981" width="9.140625" style="147"/>
    <col min="9982" max="9982" width="5.42578125" style="147" customWidth="1"/>
    <col min="9983" max="9983" width="1.7109375" style="147" customWidth="1"/>
    <col min="9984" max="9984" width="3" style="147" customWidth="1"/>
    <col min="9985" max="9985" width="44.5703125" style="147" customWidth="1"/>
    <col min="9986" max="9987" width="11.7109375" style="147" customWidth="1"/>
    <col min="9988" max="9988" width="13.7109375" style="147" customWidth="1"/>
    <col min="9989" max="9989" width="15" style="147" customWidth="1"/>
    <col min="9990" max="9991" width="13.7109375" style="147" customWidth="1"/>
    <col min="9992" max="9992" width="12" style="147" customWidth="1"/>
    <col min="9993" max="9996" width="13.7109375" style="147" customWidth="1"/>
    <col min="9997" max="9997" width="13.85546875" style="147" customWidth="1"/>
    <col min="9998" max="10001" width="13.7109375" style="147" customWidth="1"/>
    <col min="10002" max="10002" width="31.42578125" style="147" customWidth="1"/>
    <col min="10003" max="10003" width="0" style="147" hidden="1" customWidth="1"/>
    <col min="10004" max="10004" width="2.7109375" style="147" customWidth="1"/>
    <col min="10005" max="10005" width="0.7109375" style="147" customWidth="1"/>
    <col min="10006" max="10237" width="9.140625" style="147"/>
    <col min="10238" max="10238" width="5.42578125" style="147" customWidth="1"/>
    <col min="10239" max="10239" width="1.7109375" style="147" customWidth="1"/>
    <col min="10240" max="10240" width="3" style="147" customWidth="1"/>
    <col min="10241" max="10241" width="44.5703125" style="147" customWidth="1"/>
    <col min="10242" max="10243" width="11.7109375" style="147" customWidth="1"/>
    <col min="10244" max="10244" width="13.7109375" style="147" customWidth="1"/>
    <col min="10245" max="10245" width="15" style="147" customWidth="1"/>
    <col min="10246" max="10247" width="13.7109375" style="147" customWidth="1"/>
    <col min="10248" max="10248" width="12" style="147" customWidth="1"/>
    <col min="10249" max="10252" width="13.7109375" style="147" customWidth="1"/>
    <col min="10253" max="10253" width="13.85546875" style="147" customWidth="1"/>
    <col min="10254" max="10257" width="13.7109375" style="147" customWidth="1"/>
    <col min="10258" max="10258" width="31.42578125" style="147" customWidth="1"/>
    <col min="10259" max="10259" width="0" style="147" hidden="1" customWidth="1"/>
    <col min="10260" max="10260" width="2.7109375" style="147" customWidth="1"/>
    <col min="10261" max="10261" width="0.7109375" style="147" customWidth="1"/>
    <col min="10262" max="10493" width="9.140625" style="147"/>
    <col min="10494" max="10494" width="5.42578125" style="147" customWidth="1"/>
    <col min="10495" max="10495" width="1.7109375" style="147" customWidth="1"/>
    <col min="10496" max="10496" width="3" style="147" customWidth="1"/>
    <col min="10497" max="10497" width="44.5703125" style="147" customWidth="1"/>
    <col min="10498" max="10499" width="11.7109375" style="147" customWidth="1"/>
    <col min="10500" max="10500" width="13.7109375" style="147" customWidth="1"/>
    <col min="10501" max="10501" width="15" style="147" customWidth="1"/>
    <col min="10502" max="10503" width="13.7109375" style="147" customWidth="1"/>
    <col min="10504" max="10504" width="12" style="147" customWidth="1"/>
    <col min="10505" max="10508" width="13.7109375" style="147" customWidth="1"/>
    <col min="10509" max="10509" width="13.85546875" style="147" customWidth="1"/>
    <col min="10510" max="10513" width="13.7109375" style="147" customWidth="1"/>
    <col min="10514" max="10514" width="31.42578125" style="147" customWidth="1"/>
    <col min="10515" max="10515" width="0" style="147" hidden="1" customWidth="1"/>
    <col min="10516" max="10516" width="2.7109375" style="147" customWidth="1"/>
    <col min="10517" max="10517" width="0.7109375" style="147" customWidth="1"/>
    <col min="10518" max="10749" width="9.140625" style="147"/>
    <col min="10750" max="10750" width="5.42578125" style="147" customWidth="1"/>
    <col min="10751" max="10751" width="1.7109375" style="147" customWidth="1"/>
    <col min="10752" max="10752" width="3" style="147" customWidth="1"/>
    <col min="10753" max="10753" width="44.5703125" style="147" customWidth="1"/>
    <col min="10754" max="10755" width="11.7109375" style="147" customWidth="1"/>
    <col min="10756" max="10756" width="13.7109375" style="147" customWidth="1"/>
    <col min="10757" max="10757" width="15" style="147" customWidth="1"/>
    <col min="10758" max="10759" width="13.7109375" style="147" customWidth="1"/>
    <col min="10760" max="10760" width="12" style="147" customWidth="1"/>
    <col min="10761" max="10764" width="13.7109375" style="147" customWidth="1"/>
    <col min="10765" max="10765" width="13.85546875" style="147" customWidth="1"/>
    <col min="10766" max="10769" width="13.7109375" style="147" customWidth="1"/>
    <col min="10770" max="10770" width="31.42578125" style="147" customWidth="1"/>
    <col min="10771" max="10771" width="0" style="147" hidden="1" customWidth="1"/>
    <col min="10772" max="10772" width="2.7109375" style="147" customWidth="1"/>
    <col min="10773" max="10773" width="0.7109375" style="147" customWidth="1"/>
    <col min="10774" max="11005" width="9.140625" style="147"/>
    <col min="11006" max="11006" width="5.42578125" style="147" customWidth="1"/>
    <col min="11007" max="11007" width="1.7109375" style="147" customWidth="1"/>
    <col min="11008" max="11008" width="3" style="147" customWidth="1"/>
    <col min="11009" max="11009" width="44.5703125" style="147" customWidth="1"/>
    <col min="11010" max="11011" width="11.7109375" style="147" customWidth="1"/>
    <col min="11012" max="11012" width="13.7109375" style="147" customWidth="1"/>
    <col min="11013" max="11013" width="15" style="147" customWidth="1"/>
    <col min="11014" max="11015" width="13.7109375" style="147" customWidth="1"/>
    <col min="11016" max="11016" width="12" style="147" customWidth="1"/>
    <col min="11017" max="11020" width="13.7109375" style="147" customWidth="1"/>
    <col min="11021" max="11021" width="13.85546875" style="147" customWidth="1"/>
    <col min="11022" max="11025" width="13.7109375" style="147" customWidth="1"/>
    <col min="11026" max="11026" width="31.42578125" style="147" customWidth="1"/>
    <col min="11027" max="11027" width="0" style="147" hidden="1" customWidth="1"/>
    <col min="11028" max="11028" width="2.7109375" style="147" customWidth="1"/>
    <col min="11029" max="11029" width="0.7109375" style="147" customWidth="1"/>
    <col min="11030" max="11261" width="9.140625" style="147"/>
    <col min="11262" max="11262" width="5.42578125" style="147" customWidth="1"/>
    <col min="11263" max="11263" width="1.7109375" style="147" customWidth="1"/>
    <col min="11264" max="11264" width="3" style="147" customWidth="1"/>
    <col min="11265" max="11265" width="44.5703125" style="147" customWidth="1"/>
    <col min="11266" max="11267" width="11.7109375" style="147" customWidth="1"/>
    <col min="11268" max="11268" width="13.7109375" style="147" customWidth="1"/>
    <col min="11269" max="11269" width="15" style="147" customWidth="1"/>
    <col min="11270" max="11271" width="13.7109375" style="147" customWidth="1"/>
    <col min="11272" max="11272" width="12" style="147" customWidth="1"/>
    <col min="11273" max="11276" width="13.7109375" style="147" customWidth="1"/>
    <col min="11277" max="11277" width="13.85546875" style="147" customWidth="1"/>
    <col min="11278" max="11281" width="13.7109375" style="147" customWidth="1"/>
    <col min="11282" max="11282" width="31.42578125" style="147" customWidth="1"/>
    <col min="11283" max="11283" width="0" style="147" hidden="1" customWidth="1"/>
    <col min="11284" max="11284" width="2.7109375" style="147" customWidth="1"/>
    <col min="11285" max="11285" width="0.7109375" style="147" customWidth="1"/>
    <col min="11286" max="11517" width="9.140625" style="147"/>
    <col min="11518" max="11518" width="5.42578125" style="147" customWidth="1"/>
    <col min="11519" max="11519" width="1.7109375" style="147" customWidth="1"/>
    <col min="11520" max="11520" width="3" style="147" customWidth="1"/>
    <col min="11521" max="11521" width="44.5703125" style="147" customWidth="1"/>
    <col min="11522" max="11523" width="11.7109375" style="147" customWidth="1"/>
    <col min="11524" max="11524" width="13.7109375" style="147" customWidth="1"/>
    <col min="11525" max="11525" width="15" style="147" customWidth="1"/>
    <col min="11526" max="11527" width="13.7109375" style="147" customWidth="1"/>
    <col min="11528" max="11528" width="12" style="147" customWidth="1"/>
    <col min="11529" max="11532" width="13.7109375" style="147" customWidth="1"/>
    <col min="11533" max="11533" width="13.85546875" style="147" customWidth="1"/>
    <col min="11534" max="11537" width="13.7109375" style="147" customWidth="1"/>
    <col min="11538" max="11538" width="31.42578125" style="147" customWidth="1"/>
    <col min="11539" max="11539" width="0" style="147" hidden="1" customWidth="1"/>
    <col min="11540" max="11540" width="2.7109375" style="147" customWidth="1"/>
    <col min="11541" max="11541" width="0.7109375" style="147" customWidth="1"/>
    <col min="11542" max="11773" width="9.140625" style="147"/>
    <col min="11774" max="11774" width="5.42578125" style="147" customWidth="1"/>
    <col min="11775" max="11775" width="1.7109375" style="147" customWidth="1"/>
    <col min="11776" max="11776" width="3" style="147" customWidth="1"/>
    <col min="11777" max="11777" width="44.5703125" style="147" customWidth="1"/>
    <col min="11778" max="11779" width="11.7109375" style="147" customWidth="1"/>
    <col min="11780" max="11780" width="13.7109375" style="147" customWidth="1"/>
    <col min="11781" max="11781" width="15" style="147" customWidth="1"/>
    <col min="11782" max="11783" width="13.7109375" style="147" customWidth="1"/>
    <col min="11784" max="11784" width="12" style="147" customWidth="1"/>
    <col min="11785" max="11788" width="13.7109375" style="147" customWidth="1"/>
    <col min="11789" max="11789" width="13.85546875" style="147" customWidth="1"/>
    <col min="11790" max="11793" width="13.7109375" style="147" customWidth="1"/>
    <col min="11794" max="11794" width="31.42578125" style="147" customWidth="1"/>
    <col min="11795" max="11795" width="0" style="147" hidden="1" customWidth="1"/>
    <col min="11796" max="11796" width="2.7109375" style="147" customWidth="1"/>
    <col min="11797" max="11797" width="0.7109375" style="147" customWidth="1"/>
    <col min="11798" max="12029" width="9.140625" style="147"/>
    <col min="12030" max="12030" width="5.42578125" style="147" customWidth="1"/>
    <col min="12031" max="12031" width="1.7109375" style="147" customWidth="1"/>
    <col min="12032" max="12032" width="3" style="147" customWidth="1"/>
    <col min="12033" max="12033" width="44.5703125" style="147" customWidth="1"/>
    <col min="12034" max="12035" width="11.7109375" style="147" customWidth="1"/>
    <col min="12036" max="12036" width="13.7109375" style="147" customWidth="1"/>
    <col min="12037" max="12037" width="15" style="147" customWidth="1"/>
    <col min="12038" max="12039" width="13.7109375" style="147" customWidth="1"/>
    <col min="12040" max="12040" width="12" style="147" customWidth="1"/>
    <col min="12041" max="12044" width="13.7109375" style="147" customWidth="1"/>
    <col min="12045" max="12045" width="13.85546875" style="147" customWidth="1"/>
    <col min="12046" max="12049" width="13.7109375" style="147" customWidth="1"/>
    <col min="12050" max="12050" width="31.42578125" style="147" customWidth="1"/>
    <col min="12051" max="12051" width="0" style="147" hidden="1" customWidth="1"/>
    <col min="12052" max="12052" width="2.7109375" style="147" customWidth="1"/>
    <col min="12053" max="12053" width="0.7109375" style="147" customWidth="1"/>
    <col min="12054" max="12285" width="9.140625" style="147"/>
    <col min="12286" max="12286" width="5.42578125" style="147" customWidth="1"/>
    <col min="12287" max="12287" width="1.7109375" style="147" customWidth="1"/>
    <col min="12288" max="12288" width="3" style="147" customWidth="1"/>
    <col min="12289" max="12289" width="44.5703125" style="147" customWidth="1"/>
    <col min="12290" max="12291" width="11.7109375" style="147" customWidth="1"/>
    <col min="12292" max="12292" width="13.7109375" style="147" customWidth="1"/>
    <col min="12293" max="12293" width="15" style="147" customWidth="1"/>
    <col min="12294" max="12295" width="13.7109375" style="147" customWidth="1"/>
    <col min="12296" max="12296" width="12" style="147" customWidth="1"/>
    <col min="12297" max="12300" width="13.7109375" style="147" customWidth="1"/>
    <col min="12301" max="12301" width="13.85546875" style="147" customWidth="1"/>
    <col min="12302" max="12305" width="13.7109375" style="147" customWidth="1"/>
    <col min="12306" max="12306" width="31.42578125" style="147" customWidth="1"/>
    <col min="12307" max="12307" width="0" style="147" hidden="1" customWidth="1"/>
    <col min="12308" max="12308" width="2.7109375" style="147" customWidth="1"/>
    <col min="12309" max="12309" width="0.7109375" style="147" customWidth="1"/>
    <col min="12310" max="12541" width="9.140625" style="147"/>
    <col min="12542" max="12542" width="5.42578125" style="147" customWidth="1"/>
    <col min="12543" max="12543" width="1.7109375" style="147" customWidth="1"/>
    <col min="12544" max="12544" width="3" style="147" customWidth="1"/>
    <col min="12545" max="12545" width="44.5703125" style="147" customWidth="1"/>
    <col min="12546" max="12547" width="11.7109375" style="147" customWidth="1"/>
    <col min="12548" max="12548" width="13.7109375" style="147" customWidth="1"/>
    <col min="12549" max="12549" width="15" style="147" customWidth="1"/>
    <col min="12550" max="12551" width="13.7109375" style="147" customWidth="1"/>
    <col min="12552" max="12552" width="12" style="147" customWidth="1"/>
    <col min="12553" max="12556" width="13.7109375" style="147" customWidth="1"/>
    <col min="12557" max="12557" width="13.85546875" style="147" customWidth="1"/>
    <col min="12558" max="12561" width="13.7109375" style="147" customWidth="1"/>
    <col min="12562" max="12562" width="31.42578125" style="147" customWidth="1"/>
    <col min="12563" max="12563" width="0" style="147" hidden="1" customWidth="1"/>
    <col min="12564" max="12564" width="2.7109375" style="147" customWidth="1"/>
    <col min="12565" max="12565" width="0.7109375" style="147" customWidth="1"/>
    <col min="12566" max="12797" width="9.140625" style="147"/>
    <col min="12798" max="12798" width="5.42578125" style="147" customWidth="1"/>
    <col min="12799" max="12799" width="1.7109375" style="147" customWidth="1"/>
    <col min="12800" max="12800" width="3" style="147" customWidth="1"/>
    <col min="12801" max="12801" width="44.5703125" style="147" customWidth="1"/>
    <col min="12802" max="12803" width="11.7109375" style="147" customWidth="1"/>
    <col min="12804" max="12804" width="13.7109375" style="147" customWidth="1"/>
    <col min="12805" max="12805" width="15" style="147" customWidth="1"/>
    <col min="12806" max="12807" width="13.7109375" style="147" customWidth="1"/>
    <col min="12808" max="12808" width="12" style="147" customWidth="1"/>
    <col min="12809" max="12812" width="13.7109375" style="147" customWidth="1"/>
    <col min="12813" max="12813" width="13.85546875" style="147" customWidth="1"/>
    <col min="12814" max="12817" width="13.7109375" style="147" customWidth="1"/>
    <col min="12818" max="12818" width="31.42578125" style="147" customWidth="1"/>
    <col min="12819" max="12819" width="0" style="147" hidden="1" customWidth="1"/>
    <col min="12820" max="12820" width="2.7109375" style="147" customWidth="1"/>
    <col min="12821" max="12821" width="0.7109375" style="147" customWidth="1"/>
    <col min="12822" max="13053" width="9.140625" style="147"/>
    <col min="13054" max="13054" width="5.42578125" style="147" customWidth="1"/>
    <col min="13055" max="13055" width="1.7109375" style="147" customWidth="1"/>
    <col min="13056" max="13056" width="3" style="147" customWidth="1"/>
    <col min="13057" max="13057" width="44.5703125" style="147" customWidth="1"/>
    <col min="13058" max="13059" width="11.7109375" style="147" customWidth="1"/>
    <col min="13060" max="13060" width="13.7109375" style="147" customWidth="1"/>
    <col min="13061" max="13061" width="15" style="147" customWidth="1"/>
    <col min="13062" max="13063" width="13.7109375" style="147" customWidth="1"/>
    <col min="13064" max="13064" width="12" style="147" customWidth="1"/>
    <col min="13065" max="13068" width="13.7109375" style="147" customWidth="1"/>
    <col min="13069" max="13069" width="13.85546875" style="147" customWidth="1"/>
    <col min="13070" max="13073" width="13.7109375" style="147" customWidth="1"/>
    <col min="13074" max="13074" width="31.42578125" style="147" customWidth="1"/>
    <col min="13075" max="13075" width="0" style="147" hidden="1" customWidth="1"/>
    <col min="13076" max="13076" width="2.7109375" style="147" customWidth="1"/>
    <col min="13077" max="13077" width="0.7109375" style="147" customWidth="1"/>
    <col min="13078" max="13309" width="9.140625" style="147"/>
    <col min="13310" max="13310" width="5.42578125" style="147" customWidth="1"/>
    <col min="13311" max="13311" width="1.7109375" style="147" customWidth="1"/>
    <col min="13312" max="13312" width="3" style="147" customWidth="1"/>
    <col min="13313" max="13313" width="44.5703125" style="147" customWidth="1"/>
    <col min="13314" max="13315" width="11.7109375" style="147" customWidth="1"/>
    <col min="13316" max="13316" width="13.7109375" style="147" customWidth="1"/>
    <col min="13317" max="13317" width="15" style="147" customWidth="1"/>
    <col min="13318" max="13319" width="13.7109375" style="147" customWidth="1"/>
    <col min="13320" max="13320" width="12" style="147" customWidth="1"/>
    <col min="13321" max="13324" width="13.7109375" style="147" customWidth="1"/>
    <col min="13325" max="13325" width="13.85546875" style="147" customWidth="1"/>
    <col min="13326" max="13329" width="13.7109375" style="147" customWidth="1"/>
    <col min="13330" max="13330" width="31.42578125" style="147" customWidth="1"/>
    <col min="13331" max="13331" width="0" style="147" hidden="1" customWidth="1"/>
    <col min="13332" max="13332" width="2.7109375" style="147" customWidth="1"/>
    <col min="13333" max="13333" width="0.7109375" style="147" customWidth="1"/>
    <col min="13334" max="13565" width="9.140625" style="147"/>
    <col min="13566" max="13566" width="5.42578125" style="147" customWidth="1"/>
    <col min="13567" max="13567" width="1.7109375" style="147" customWidth="1"/>
    <col min="13568" max="13568" width="3" style="147" customWidth="1"/>
    <col min="13569" max="13569" width="44.5703125" style="147" customWidth="1"/>
    <col min="13570" max="13571" width="11.7109375" style="147" customWidth="1"/>
    <col min="13572" max="13572" width="13.7109375" style="147" customWidth="1"/>
    <col min="13573" max="13573" width="15" style="147" customWidth="1"/>
    <col min="13574" max="13575" width="13.7109375" style="147" customWidth="1"/>
    <col min="13576" max="13576" width="12" style="147" customWidth="1"/>
    <col min="13577" max="13580" width="13.7109375" style="147" customWidth="1"/>
    <col min="13581" max="13581" width="13.85546875" style="147" customWidth="1"/>
    <col min="13582" max="13585" width="13.7109375" style="147" customWidth="1"/>
    <col min="13586" max="13586" width="31.42578125" style="147" customWidth="1"/>
    <col min="13587" max="13587" width="0" style="147" hidden="1" customWidth="1"/>
    <col min="13588" max="13588" width="2.7109375" style="147" customWidth="1"/>
    <col min="13589" max="13589" width="0.7109375" style="147" customWidth="1"/>
    <col min="13590" max="13821" width="9.140625" style="147"/>
    <col min="13822" max="13822" width="5.42578125" style="147" customWidth="1"/>
    <col min="13823" max="13823" width="1.7109375" style="147" customWidth="1"/>
    <col min="13824" max="13824" width="3" style="147" customWidth="1"/>
    <col min="13825" max="13825" width="44.5703125" style="147" customWidth="1"/>
    <col min="13826" max="13827" width="11.7109375" style="147" customWidth="1"/>
    <col min="13828" max="13828" width="13.7109375" style="147" customWidth="1"/>
    <col min="13829" max="13829" width="15" style="147" customWidth="1"/>
    <col min="13830" max="13831" width="13.7109375" style="147" customWidth="1"/>
    <col min="13832" max="13832" width="12" style="147" customWidth="1"/>
    <col min="13833" max="13836" width="13.7109375" style="147" customWidth="1"/>
    <col min="13837" max="13837" width="13.85546875" style="147" customWidth="1"/>
    <col min="13838" max="13841" width="13.7109375" style="147" customWidth="1"/>
    <col min="13842" max="13842" width="31.42578125" style="147" customWidth="1"/>
    <col min="13843" max="13843" width="0" style="147" hidden="1" customWidth="1"/>
    <col min="13844" max="13844" width="2.7109375" style="147" customWidth="1"/>
    <col min="13845" max="13845" width="0.7109375" style="147" customWidth="1"/>
    <col min="13846" max="14077" width="9.140625" style="147"/>
    <col min="14078" max="14078" width="5.42578125" style="147" customWidth="1"/>
    <col min="14079" max="14079" width="1.7109375" style="147" customWidth="1"/>
    <col min="14080" max="14080" width="3" style="147" customWidth="1"/>
    <col min="14081" max="14081" width="44.5703125" style="147" customWidth="1"/>
    <col min="14082" max="14083" width="11.7109375" style="147" customWidth="1"/>
    <col min="14084" max="14084" width="13.7109375" style="147" customWidth="1"/>
    <col min="14085" max="14085" width="15" style="147" customWidth="1"/>
    <col min="14086" max="14087" width="13.7109375" style="147" customWidth="1"/>
    <col min="14088" max="14088" width="12" style="147" customWidth="1"/>
    <col min="14089" max="14092" width="13.7109375" style="147" customWidth="1"/>
    <col min="14093" max="14093" width="13.85546875" style="147" customWidth="1"/>
    <col min="14094" max="14097" width="13.7109375" style="147" customWidth="1"/>
    <col min="14098" max="14098" width="31.42578125" style="147" customWidth="1"/>
    <col min="14099" max="14099" width="0" style="147" hidden="1" customWidth="1"/>
    <col min="14100" max="14100" width="2.7109375" style="147" customWidth="1"/>
    <col min="14101" max="14101" width="0.7109375" style="147" customWidth="1"/>
    <col min="14102" max="14333" width="9.140625" style="147"/>
    <col min="14334" max="14334" width="5.42578125" style="147" customWidth="1"/>
    <col min="14335" max="14335" width="1.7109375" style="147" customWidth="1"/>
    <col min="14336" max="14336" width="3" style="147" customWidth="1"/>
    <col min="14337" max="14337" width="44.5703125" style="147" customWidth="1"/>
    <col min="14338" max="14339" width="11.7109375" style="147" customWidth="1"/>
    <col min="14340" max="14340" width="13.7109375" style="147" customWidth="1"/>
    <col min="14341" max="14341" width="15" style="147" customWidth="1"/>
    <col min="14342" max="14343" width="13.7109375" style="147" customWidth="1"/>
    <col min="14344" max="14344" width="12" style="147" customWidth="1"/>
    <col min="14345" max="14348" width="13.7109375" style="147" customWidth="1"/>
    <col min="14349" max="14349" width="13.85546875" style="147" customWidth="1"/>
    <col min="14350" max="14353" width="13.7109375" style="147" customWidth="1"/>
    <col min="14354" max="14354" width="31.42578125" style="147" customWidth="1"/>
    <col min="14355" max="14355" width="0" style="147" hidden="1" customWidth="1"/>
    <col min="14356" max="14356" width="2.7109375" style="147" customWidth="1"/>
    <col min="14357" max="14357" width="0.7109375" style="147" customWidth="1"/>
    <col min="14358" max="14589" width="9.140625" style="147"/>
    <col min="14590" max="14590" width="5.42578125" style="147" customWidth="1"/>
    <col min="14591" max="14591" width="1.7109375" style="147" customWidth="1"/>
    <col min="14592" max="14592" width="3" style="147" customWidth="1"/>
    <col min="14593" max="14593" width="44.5703125" style="147" customWidth="1"/>
    <col min="14594" max="14595" width="11.7109375" style="147" customWidth="1"/>
    <col min="14596" max="14596" width="13.7109375" style="147" customWidth="1"/>
    <col min="14597" max="14597" width="15" style="147" customWidth="1"/>
    <col min="14598" max="14599" width="13.7109375" style="147" customWidth="1"/>
    <col min="14600" max="14600" width="12" style="147" customWidth="1"/>
    <col min="14601" max="14604" width="13.7109375" style="147" customWidth="1"/>
    <col min="14605" max="14605" width="13.85546875" style="147" customWidth="1"/>
    <col min="14606" max="14609" width="13.7109375" style="147" customWidth="1"/>
    <col min="14610" max="14610" width="31.42578125" style="147" customWidth="1"/>
    <col min="14611" max="14611" width="0" style="147" hidden="1" customWidth="1"/>
    <col min="14612" max="14612" width="2.7109375" style="147" customWidth="1"/>
    <col min="14613" max="14613" width="0.7109375" style="147" customWidth="1"/>
    <col min="14614" max="14845" width="9.140625" style="147"/>
    <col min="14846" max="14846" width="5.42578125" style="147" customWidth="1"/>
    <col min="14847" max="14847" width="1.7109375" style="147" customWidth="1"/>
    <col min="14848" max="14848" width="3" style="147" customWidth="1"/>
    <col min="14849" max="14849" width="44.5703125" style="147" customWidth="1"/>
    <col min="14850" max="14851" width="11.7109375" style="147" customWidth="1"/>
    <col min="14852" max="14852" width="13.7109375" style="147" customWidth="1"/>
    <col min="14853" max="14853" width="15" style="147" customWidth="1"/>
    <col min="14854" max="14855" width="13.7109375" style="147" customWidth="1"/>
    <col min="14856" max="14856" width="12" style="147" customWidth="1"/>
    <col min="14857" max="14860" width="13.7109375" style="147" customWidth="1"/>
    <col min="14861" max="14861" width="13.85546875" style="147" customWidth="1"/>
    <col min="14862" max="14865" width="13.7109375" style="147" customWidth="1"/>
    <col min="14866" max="14866" width="31.42578125" style="147" customWidth="1"/>
    <col min="14867" max="14867" width="0" style="147" hidden="1" customWidth="1"/>
    <col min="14868" max="14868" width="2.7109375" style="147" customWidth="1"/>
    <col min="14869" max="14869" width="0.7109375" style="147" customWidth="1"/>
    <col min="14870" max="15101" width="9.140625" style="147"/>
    <col min="15102" max="15102" width="5.42578125" style="147" customWidth="1"/>
    <col min="15103" max="15103" width="1.7109375" style="147" customWidth="1"/>
    <col min="15104" max="15104" width="3" style="147" customWidth="1"/>
    <col min="15105" max="15105" width="44.5703125" style="147" customWidth="1"/>
    <col min="15106" max="15107" width="11.7109375" style="147" customWidth="1"/>
    <col min="15108" max="15108" width="13.7109375" style="147" customWidth="1"/>
    <col min="15109" max="15109" width="15" style="147" customWidth="1"/>
    <col min="15110" max="15111" width="13.7109375" style="147" customWidth="1"/>
    <col min="15112" max="15112" width="12" style="147" customWidth="1"/>
    <col min="15113" max="15116" width="13.7109375" style="147" customWidth="1"/>
    <col min="15117" max="15117" width="13.85546875" style="147" customWidth="1"/>
    <col min="15118" max="15121" width="13.7109375" style="147" customWidth="1"/>
    <col min="15122" max="15122" width="31.42578125" style="147" customWidth="1"/>
    <col min="15123" max="15123" width="0" style="147" hidden="1" customWidth="1"/>
    <col min="15124" max="15124" width="2.7109375" style="147" customWidth="1"/>
    <col min="15125" max="15125" width="0.7109375" style="147" customWidth="1"/>
    <col min="15126" max="15357" width="9.140625" style="147"/>
    <col min="15358" max="15358" width="5.42578125" style="147" customWidth="1"/>
    <col min="15359" max="15359" width="1.7109375" style="147" customWidth="1"/>
    <col min="15360" max="15360" width="3" style="147" customWidth="1"/>
    <col min="15361" max="15361" width="44.5703125" style="147" customWidth="1"/>
    <col min="15362" max="15363" width="11.7109375" style="147" customWidth="1"/>
    <col min="15364" max="15364" width="13.7109375" style="147" customWidth="1"/>
    <col min="15365" max="15365" width="15" style="147" customWidth="1"/>
    <col min="15366" max="15367" width="13.7109375" style="147" customWidth="1"/>
    <col min="15368" max="15368" width="12" style="147" customWidth="1"/>
    <col min="15369" max="15372" width="13.7109375" style="147" customWidth="1"/>
    <col min="15373" max="15373" width="13.85546875" style="147" customWidth="1"/>
    <col min="15374" max="15377" width="13.7109375" style="147" customWidth="1"/>
    <col min="15378" max="15378" width="31.42578125" style="147" customWidth="1"/>
    <col min="15379" max="15379" width="0" style="147" hidden="1" customWidth="1"/>
    <col min="15380" max="15380" width="2.7109375" style="147" customWidth="1"/>
    <col min="15381" max="15381" width="0.7109375" style="147" customWidth="1"/>
    <col min="15382" max="15613" width="9.140625" style="147"/>
    <col min="15614" max="15614" width="5.42578125" style="147" customWidth="1"/>
    <col min="15615" max="15615" width="1.7109375" style="147" customWidth="1"/>
    <col min="15616" max="15616" width="3" style="147" customWidth="1"/>
    <col min="15617" max="15617" width="44.5703125" style="147" customWidth="1"/>
    <col min="15618" max="15619" width="11.7109375" style="147" customWidth="1"/>
    <col min="15620" max="15620" width="13.7109375" style="147" customWidth="1"/>
    <col min="15621" max="15621" width="15" style="147" customWidth="1"/>
    <col min="15622" max="15623" width="13.7109375" style="147" customWidth="1"/>
    <col min="15624" max="15624" width="12" style="147" customWidth="1"/>
    <col min="15625" max="15628" width="13.7109375" style="147" customWidth="1"/>
    <col min="15629" max="15629" width="13.85546875" style="147" customWidth="1"/>
    <col min="15630" max="15633" width="13.7109375" style="147" customWidth="1"/>
    <col min="15634" max="15634" width="31.42578125" style="147" customWidth="1"/>
    <col min="15635" max="15635" width="0" style="147" hidden="1" customWidth="1"/>
    <col min="15636" max="15636" width="2.7109375" style="147" customWidth="1"/>
    <col min="15637" max="15637" width="0.7109375" style="147" customWidth="1"/>
    <col min="15638" max="15869" width="9.140625" style="147"/>
    <col min="15870" max="15870" width="5.42578125" style="147" customWidth="1"/>
    <col min="15871" max="15871" width="1.7109375" style="147" customWidth="1"/>
    <col min="15872" max="15872" width="3" style="147" customWidth="1"/>
    <col min="15873" max="15873" width="44.5703125" style="147" customWidth="1"/>
    <col min="15874" max="15875" width="11.7109375" style="147" customWidth="1"/>
    <col min="15876" max="15876" width="13.7109375" style="147" customWidth="1"/>
    <col min="15877" max="15877" width="15" style="147" customWidth="1"/>
    <col min="15878" max="15879" width="13.7109375" style="147" customWidth="1"/>
    <col min="15880" max="15880" width="12" style="147" customWidth="1"/>
    <col min="15881" max="15884" width="13.7109375" style="147" customWidth="1"/>
    <col min="15885" max="15885" width="13.85546875" style="147" customWidth="1"/>
    <col min="15886" max="15889" width="13.7109375" style="147" customWidth="1"/>
    <col min="15890" max="15890" width="31.42578125" style="147" customWidth="1"/>
    <col min="15891" max="15891" width="0" style="147" hidden="1" customWidth="1"/>
    <col min="15892" max="15892" width="2.7109375" style="147" customWidth="1"/>
    <col min="15893" max="15893" width="0.7109375" style="147" customWidth="1"/>
    <col min="15894" max="16125" width="9.140625" style="147"/>
    <col min="16126" max="16126" width="5.42578125" style="147" customWidth="1"/>
    <col min="16127" max="16127" width="1.7109375" style="147" customWidth="1"/>
    <col min="16128" max="16128" width="3" style="147" customWidth="1"/>
    <col min="16129" max="16129" width="44.5703125" style="147" customWidth="1"/>
    <col min="16130" max="16131" width="11.7109375" style="147" customWidth="1"/>
    <col min="16132" max="16132" width="13.7109375" style="147" customWidth="1"/>
    <col min="16133" max="16133" width="15" style="147" customWidth="1"/>
    <col min="16134" max="16135" width="13.7109375" style="147" customWidth="1"/>
    <col min="16136" max="16136" width="12" style="147" customWidth="1"/>
    <col min="16137" max="16140" width="13.7109375" style="147" customWidth="1"/>
    <col min="16141" max="16141" width="13.85546875" style="147" customWidth="1"/>
    <col min="16142" max="16145" width="13.7109375" style="147" customWidth="1"/>
    <col min="16146" max="16146" width="31.42578125" style="147" customWidth="1"/>
    <col min="16147" max="16147" width="0" style="147" hidden="1" customWidth="1"/>
    <col min="16148" max="16148" width="2.7109375" style="147" customWidth="1"/>
    <col min="16149" max="16149" width="0.7109375" style="147" customWidth="1"/>
    <col min="16150" max="16382" width="9.140625" style="147"/>
    <col min="16383" max="16384" width="9.140625" style="147" customWidth="1"/>
  </cols>
  <sheetData>
    <row r="1" spans="1:21" ht="7.15" customHeight="1">
      <c r="A1" s="147" t="s">
        <v>39</v>
      </c>
      <c r="B1" s="147" t="s">
        <v>39</v>
      </c>
      <c r="C1" s="147" t="s">
        <v>39</v>
      </c>
      <c r="D1" s="147" t="s">
        <v>39</v>
      </c>
      <c r="E1" s="147" t="s">
        <v>39</v>
      </c>
      <c r="F1" s="147" t="s">
        <v>39</v>
      </c>
      <c r="G1" s="147" t="s">
        <v>39</v>
      </c>
    </row>
    <row r="2" spans="1:21">
      <c r="C2" s="208" t="s">
        <v>8</v>
      </c>
      <c r="D2" s="209"/>
      <c r="E2" s="209"/>
      <c r="F2" s="209"/>
      <c r="G2" s="209"/>
      <c r="H2" s="209"/>
    </row>
    <row r="3" spans="1:21">
      <c r="C3" s="209"/>
      <c r="D3" s="209"/>
      <c r="E3" s="209"/>
      <c r="F3" s="209"/>
      <c r="G3" s="209"/>
      <c r="H3" s="209"/>
      <c r="Q3" s="209"/>
      <c r="R3" s="209"/>
      <c r="S3" s="209"/>
      <c r="T3" s="209"/>
      <c r="U3" s="209"/>
    </row>
    <row r="4" spans="1:21" ht="10.35" customHeight="1" thickBot="1"/>
    <row r="5" spans="1:21" ht="9.7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ht="6.75" customHeight="1"/>
    <row r="7" spans="1:21" ht="23.25" customHeight="1">
      <c r="B7" s="210" t="s">
        <v>2</v>
      </c>
      <c r="C7" s="209"/>
      <c r="D7" s="209"/>
      <c r="E7" s="209"/>
      <c r="F7" s="209"/>
      <c r="G7" s="209"/>
      <c r="H7" s="209"/>
      <c r="I7" s="209"/>
      <c r="J7" s="209"/>
      <c r="K7" s="209"/>
    </row>
    <row r="8" spans="1:21" ht="5.0999999999999996" customHeight="1"/>
    <row r="9" spans="1:21" ht="12.75" customHeight="1">
      <c r="D9" s="204" t="s">
        <v>9</v>
      </c>
      <c r="E9" s="204" t="s">
        <v>10</v>
      </c>
      <c r="F9" s="204" t="s">
        <v>11</v>
      </c>
      <c r="G9" s="204" t="s">
        <v>12</v>
      </c>
      <c r="H9" s="204" t="s">
        <v>13</v>
      </c>
      <c r="I9" s="211" t="s">
        <v>14</v>
      </c>
      <c r="J9" s="212"/>
      <c r="K9" s="212"/>
      <c r="L9" s="212"/>
      <c r="M9" s="213"/>
      <c r="N9" s="211" t="s">
        <v>15</v>
      </c>
      <c r="O9" s="212"/>
      <c r="P9" s="212"/>
      <c r="Q9" s="212"/>
      <c r="R9" s="213"/>
      <c r="S9" s="204" t="s">
        <v>16</v>
      </c>
      <c r="T9" s="204" t="s">
        <v>17</v>
      </c>
      <c r="U9" s="206" t="s">
        <v>18</v>
      </c>
    </row>
    <row r="10" spans="1:21" ht="48" customHeight="1">
      <c r="D10" s="205"/>
      <c r="E10" s="205"/>
      <c r="F10" s="205"/>
      <c r="G10" s="205"/>
      <c r="H10" s="205"/>
      <c r="I10" s="21" t="s">
        <v>19</v>
      </c>
      <c r="J10" s="21" t="s">
        <v>20</v>
      </c>
      <c r="K10" s="21" t="s">
        <v>21</v>
      </c>
      <c r="L10" s="21" t="s">
        <v>22</v>
      </c>
      <c r="M10" s="21" t="s">
        <v>23</v>
      </c>
      <c r="N10" s="21" t="s">
        <v>19</v>
      </c>
      <c r="O10" s="21" t="s">
        <v>20</v>
      </c>
      <c r="P10" s="21" t="s">
        <v>21</v>
      </c>
      <c r="Q10" s="21" t="s">
        <v>22</v>
      </c>
      <c r="R10" s="21" t="s">
        <v>23</v>
      </c>
      <c r="S10" s="205"/>
      <c r="T10" s="205"/>
      <c r="U10" s="207"/>
    </row>
    <row r="11" spans="1:21">
      <c r="D11" s="22" t="s">
        <v>40</v>
      </c>
      <c r="E11" s="23">
        <v>42049</v>
      </c>
      <c r="F11" s="23">
        <v>42049</v>
      </c>
      <c r="G11" s="24">
        <v>100</v>
      </c>
      <c r="H11" s="25">
        <v>230667</v>
      </c>
      <c r="I11" s="25">
        <v>23897</v>
      </c>
      <c r="J11" s="26">
        <v>63092719</v>
      </c>
      <c r="K11" s="27">
        <v>10.4</v>
      </c>
      <c r="L11" s="26">
        <v>274</v>
      </c>
      <c r="M11" s="26">
        <v>2640</v>
      </c>
      <c r="N11" s="25">
        <v>44626</v>
      </c>
      <c r="O11" s="26">
        <v>4266384</v>
      </c>
      <c r="P11" s="27">
        <v>19.3</v>
      </c>
      <c r="Q11" s="26">
        <v>18</v>
      </c>
      <c r="R11" s="26">
        <v>96</v>
      </c>
      <c r="S11" s="26">
        <v>67359103</v>
      </c>
      <c r="T11" s="26">
        <v>292</v>
      </c>
      <c r="U11" s="146"/>
    </row>
    <row r="12" spans="1:21">
      <c r="D12" s="28" t="s">
        <v>41</v>
      </c>
      <c r="E12" s="29">
        <v>42049</v>
      </c>
      <c r="F12" s="29">
        <v>42049</v>
      </c>
      <c r="G12" s="30">
        <v>100</v>
      </c>
      <c r="H12" s="31">
        <v>230667</v>
      </c>
      <c r="I12" s="31">
        <v>13470</v>
      </c>
      <c r="J12" s="32">
        <v>35018002</v>
      </c>
      <c r="K12" s="33">
        <v>5.8</v>
      </c>
      <c r="L12" s="32">
        <v>152</v>
      </c>
      <c r="M12" s="32">
        <v>2600</v>
      </c>
      <c r="N12" s="31">
        <v>15931</v>
      </c>
      <c r="O12" s="32">
        <v>1379699</v>
      </c>
      <c r="P12" s="33">
        <v>6.9</v>
      </c>
      <c r="Q12" s="32">
        <v>6</v>
      </c>
      <c r="R12" s="32">
        <v>87</v>
      </c>
      <c r="S12" s="32">
        <v>36397701</v>
      </c>
      <c r="T12" s="32">
        <v>158</v>
      </c>
      <c r="U12" s="148"/>
    </row>
    <row r="13" spans="1:21" ht="13.5" thickBot="1">
      <c r="D13" s="34" t="s">
        <v>42</v>
      </c>
      <c r="E13" s="35"/>
      <c r="F13" s="35"/>
      <c r="G13" s="36"/>
      <c r="H13" s="37"/>
      <c r="I13" s="38">
        <v>37367</v>
      </c>
      <c r="J13" s="39">
        <v>98110721</v>
      </c>
      <c r="K13" s="40"/>
      <c r="L13" s="39">
        <v>425</v>
      </c>
      <c r="M13" s="39">
        <v>2626</v>
      </c>
      <c r="N13" s="38">
        <v>60557</v>
      </c>
      <c r="O13" s="39">
        <v>5646083</v>
      </c>
      <c r="P13" s="40"/>
      <c r="Q13" s="39">
        <v>24</v>
      </c>
      <c r="R13" s="39">
        <v>93</v>
      </c>
      <c r="S13" s="39">
        <v>103756804</v>
      </c>
      <c r="T13" s="39">
        <v>450</v>
      </c>
      <c r="U13" s="41"/>
    </row>
    <row r="14" spans="1:21" ht="8.25" customHeight="1" thickTop="1">
      <c r="D14" s="42"/>
      <c r="E14" s="43"/>
      <c r="F14" s="43"/>
      <c r="G14" s="44"/>
      <c r="H14" s="45"/>
      <c r="I14" s="45"/>
      <c r="J14" s="46"/>
      <c r="K14" s="47"/>
      <c r="L14" s="46"/>
      <c r="M14" s="46"/>
      <c r="N14" s="45"/>
      <c r="O14" s="46"/>
      <c r="P14" s="47"/>
      <c r="Q14" s="46"/>
      <c r="R14" s="46"/>
      <c r="S14" s="46"/>
      <c r="T14" s="46"/>
      <c r="U14" s="48"/>
    </row>
    <row r="15" spans="1:21">
      <c r="D15" s="22" t="s">
        <v>43</v>
      </c>
      <c r="E15" s="23">
        <v>42047</v>
      </c>
      <c r="F15" s="23">
        <v>42105</v>
      </c>
      <c r="G15" s="24">
        <v>100</v>
      </c>
      <c r="H15" s="25">
        <v>383074</v>
      </c>
      <c r="I15" s="25">
        <v>32765</v>
      </c>
      <c r="J15" s="26">
        <v>76237679</v>
      </c>
      <c r="K15" s="27">
        <v>8.6</v>
      </c>
      <c r="L15" s="26">
        <v>199</v>
      </c>
      <c r="M15" s="26">
        <v>2327</v>
      </c>
      <c r="N15" s="25">
        <v>69076</v>
      </c>
      <c r="O15" s="26">
        <v>5544518</v>
      </c>
      <c r="P15" s="27">
        <v>18</v>
      </c>
      <c r="Q15" s="26">
        <v>14</v>
      </c>
      <c r="R15" s="26">
        <v>80</v>
      </c>
      <c r="S15" s="26">
        <v>81782197</v>
      </c>
      <c r="T15" s="26">
        <v>213</v>
      </c>
      <c r="U15" s="146"/>
    </row>
    <row r="16" spans="1:21">
      <c r="D16" s="49" t="s">
        <v>44</v>
      </c>
      <c r="E16" s="50">
        <v>42060</v>
      </c>
      <c r="F16" s="50">
        <v>42105</v>
      </c>
      <c r="G16" s="51">
        <v>100</v>
      </c>
      <c r="H16" s="52">
        <v>384022</v>
      </c>
      <c r="I16" s="52">
        <v>26683</v>
      </c>
      <c r="J16" s="53">
        <v>65611693</v>
      </c>
      <c r="K16" s="54">
        <v>6.9</v>
      </c>
      <c r="L16" s="53">
        <v>171</v>
      </c>
      <c r="M16" s="53">
        <v>2459.0000000000005</v>
      </c>
      <c r="N16" s="52">
        <v>33916</v>
      </c>
      <c r="O16" s="53">
        <v>2920975</v>
      </c>
      <c r="P16" s="54">
        <v>8.8000000000000007</v>
      </c>
      <c r="Q16" s="53">
        <v>8</v>
      </c>
      <c r="R16" s="53">
        <v>86</v>
      </c>
      <c r="S16" s="53">
        <v>68532668</v>
      </c>
      <c r="T16" s="53">
        <v>178</v>
      </c>
      <c r="U16" s="148"/>
    </row>
    <row r="17" spans="4:21" ht="13.5" thickBot="1">
      <c r="D17" s="34" t="s">
        <v>42</v>
      </c>
      <c r="E17" s="35"/>
      <c r="F17" s="35"/>
      <c r="G17" s="36"/>
      <c r="H17" s="37"/>
      <c r="I17" s="38">
        <v>59448</v>
      </c>
      <c r="J17" s="39">
        <v>141849372</v>
      </c>
      <c r="K17" s="40"/>
      <c r="L17" s="39">
        <v>369</v>
      </c>
      <c r="M17" s="39">
        <v>2386</v>
      </c>
      <c r="N17" s="38">
        <v>102992</v>
      </c>
      <c r="O17" s="39">
        <v>8465493</v>
      </c>
      <c r="P17" s="40"/>
      <c r="Q17" s="39">
        <v>22</v>
      </c>
      <c r="R17" s="39">
        <v>82</v>
      </c>
      <c r="S17" s="39">
        <v>150314865</v>
      </c>
      <c r="T17" s="39">
        <v>391</v>
      </c>
      <c r="U17" s="41"/>
    </row>
    <row r="18" spans="4:21" ht="7.5" customHeight="1" thickTop="1">
      <c r="D18" s="42"/>
      <c r="E18" s="43"/>
      <c r="F18" s="43"/>
      <c r="G18" s="44"/>
      <c r="H18" s="45"/>
      <c r="I18" s="45"/>
      <c r="J18" s="46"/>
      <c r="K18" s="47"/>
      <c r="L18" s="46"/>
      <c r="M18" s="46"/>
      <c r="N18" s="45"/>
      <c r="O18" s="46"/>
      <c r="P18" s="47"/>
      <c r="Q18" s="46"/>
      <c r="R18" s="46"/>
      <c r="S18" s="46"/>
      <c r="T18" s="46"/>
      <c r="U18" s="48"/>
    </row>
    <row r="19" spans="4:21">
      <c r="D19" s="22" t="s">
        <v>45</v>
      </c>
      <c r="E19" s="23">
        <v>42039</v>
      </c>
      <c r="F19" s="23">
        <v>42156</v>
      </c>
      <c r="G19" s="24">
        <v>83</v>
      </c>
      <c r="H19" s="25">
        <v>329475</v>
      </c>
      <c r="I19" s="25">
        <v>25848</v>
      </c>
      <c r="J19" s="26">
        <v>60650132</v>
      </c>
      <c r="K19" s="27">
        <v>7.8</v>
      </c>
      <c r="L19" s="26">
        <v>184</v>
      </c>
      <c r="M19" s="26">
        <v>2346</v>
      </c>
      <c r="N19" s="25">
        <v>54126</v>
      </c>
      <c r="O19" s="26">
        <v>4817759</v>
      </c>
      <c r="P19" s="27">
        <v>16.399999999999999</v>
      </c>
      <c r="Q19" s="26">
        <v>15</v>
      </c>
      <c r="R19" s="26">
        <v>89</v>
      </c>
      <c r="S19" s="26">
        <v>65467891</v>
      </c>
      <c r="T19" s="26">
        <v>199</v>
      </c>
      <c r="U19" s="146"/>
    </row>
    <row r="20" spans="4:21">
      <c r="D20" s="49" t="s">
        <v>26</v>
      </c>
      <c r="E20" s="50">
        <v>42131</v>
      </c>
      <c r="F20" s="50">
        <v>42156</v>
      </c>
      <c r="G20" s="51">
        <v>83</v>
      </c>
      <c r="H20" s="52">
        <v>329892</v>
      </c>
      <c r="I20" s="52">
        <v>22832</v>
      </c>
      <c r="J20" s="53">
        <v>58349531</v>
      </c>
      <c r="K20" s="54">
        <v>6.9</v>
      </c>
      <c r="L20" s="53">
        <v>177</v>
      </c>
      <c r="M20" s="53">
        <v>2556</v>
      </c>
      <c r="N20" s="52">
        <v>22552</v>
      </c>
      <c r="O20" s="53">
        <v>1289189</v>
      </c>
      <c r="P20" s="54">
        <v>6.8</v>
      </c>
      <c r="Q20" s="53">
        <v>4</v>
      </c>
      <c r="R20" s="53">
        <v>57</v>
      </c>
      <c r="S20" s="53">
        <v>59638720</v>
      </c>
      <c r="T20" s="53">
        <v>181</v>
      </c>
      <c r="U20" s="148"/>
    </row>
    <row r="21" spans="4:21" ht="15.75" thickBot="1">
      <c r="D21" s="55" t="s">
        <v>42</v>
      </c>
      <c r="E21" s="56"/>
      <c r="F21" s="56"/>
      <c r="G21" s="56"/>
      <c r="H21" s="57">
        <v>329892</v>
      </c>
      <c r="I21" s="57">
        <v>48680</v>
      </c>
      <c r="J21" s="58">
        <v>118999663</v>
      </c>
      <c r="K21" s="59">
        <v>14.8</v>
      </c>
      <c r="L21" s="58">
        <v>361</v>
      </c>
      <c r="M21" s="58">
        <v>2445</v>
      </c>
      <c r="N21" s="57">
        <v>76678</v>
      </c>
      <c r="O21" s="58">
        <v>6106948</v>
      </c>
      <c r="P21" s="60">
        <v>23.2</v>
      </c>
      <c r="Q21" s="58">
        <v>19</v>
      </c>
      <c r="R21" s="58">
        <v>80</v>
      </c>
      <c r="S21" s="58">
        <v>125106611</v>
      </c>
      <c r="T21" s="58">
        <v>379</v>
      </c>
      <c r="U21" s="149"/>
    </row>
    <row r="22" spans="4:21" ht="10.5" customHeight="1" thickTop="1"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4:21">
      <c r="D23" s="22" t="s">
        <v>46</v>
      </c>
      <c r="E23" s="50">
        <v>42420</v>
      </c>
      <c r="F23" s="50">
        <v>42458</v>
      </c>
      <c r="G23" s="51">
        <v>85</v>
      </c>
      <c r="H23" s="52">
        <v>174640</v>
      </c>
      <c r="I23" s="52">
        <v>15733</v>
      </c>
      <c r="J23" s="53">
        <v>38296715.381300002</v>
      </c>
      <c r="K23" s="61">
        <v>9.008818140174073</v>
      </c>
      <c r="L23" s="62">
        <v>219.28948340185525</v>
      </c>
      <c r="M23" s="63">
        <v>2434.1648370495136</v>
      </c>
      <c r="N23" s="64">
        <v>44223</v>
      </c>
      <c r="O23" s="63">
        <v>2734398.97</v>
      </c>
      <c r="P23" s="65">
        <v>25.322377462207974</v>
      </c>
      <c r="Q23" s="26">
        <v>15.657346369674761</v>
      </c>
      <c r="R23" s="26">
        <v>61.832055039232976</v>
      </c>
      <c r="S23" s="26">
        <v>41031114.351300001</v>
      </c>
      <c r="T23" s="26">
        <v>234.9468</v>
      </c>
      <c r="U23" s="146"/>
    </row>
    <row r="24" spans="4:21">
      <c r="D24" s="22" t="s">
        <v>25</v>
      </c>
      <c r="E24" s="50">
        <v>42432</v>
      </c>
      <c r="F24" s="50">
        <v>42458</v>
      </c>
      <c r="G24" s="51">
        <v>85</v>
      </c>
      <c r="H24" s="52">
        <v>174640</v>
      </c>
      <c r="I24" s="52">
        <v>15624</v>
      </c>
      <c r="J24" s="53">
        <v>46928531.641800001</v>
      </c>
      <c r="K24" s="66">
        <v>8.94</v>
      </c>
      <c r="L24" s="67">
        <v>268.73121251674968</v>
      </c>
      <c r="M24" s="67">
        <v>3003.618256643625</v>
      </c>
      <c r="N24" s="68">
        <v>39452</v>
      </c>
      <c r="O24" s="67">
        <v>2812797.35</v>
      </c>
      <c r="P24" s="65">
        <v>22.591765446943999</v>
      </c>
      <c r="Q24" s="26">
        <v>16.107182900990665</v>
      </c>
      <c r="R24" s="26">
        <v>71.296698519720167</v>
      </c>
      <c r="S24" s="26">
        <v>49741328.991800003</v>
      </c>
      <c r="T24" s="26">
        <v>284.8383</v>
      </c>
      <c r="U24" s="148"/>
    </row>
    <row r="25" spans="4:21" ht="15.75" thickBot="1">
      <c r="D25" s="55" t="s">
        <v>42</v>
      </c>
      <c r="E25" s="56"/>
      <c r="F25" s="56"/>
      <c r="G25" s="56"/>
      <c r="H25" s="57">
        <v>174640</v>
      </c>
      <c r="I25" s="57">
        <v>31357</v>
      </c>
      <c r="J25" s="58">
        <v>85225247.023100004</v>
      </c>
      <c r="K25" s="69">
        <v>17.955222171323868</v>
      </c>
      <c r="L25" s="70">
        <v>488.00530819457168</v>
      </c>
      <c r="M25" s="70">
        <v>2717.9018089453712</v>
      </c>
      <c r="N25" s="57">
        <v>83675</v>
      </c>
      <c r="O25" s="58">
        <v>5547196.3200000003</v>
      </c>
      <c r="P25" s="60">
        <v>47.912849289967937</v>
      </c>
      <c r="Q25" s="70">
        <v>31.7636069628951</v>
      </c>
      <c r="R25" s="70">
        <v>66.294548192411114</v>
      </c>
      <c r="S25" s="70">
        <v>90772443.343100011</v>
      </c>
      <c r="T25" s="58">
        <v>519.76891515746684</v>
      </c>
      <c r="U25" s="149"/>
    </row>
    <row r="26" spans="4:21" ht="10.5" customHeight="1" thickTop="1"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4:21">
      <c r="D27" s="22" t="s">
        <v>47</v>
      </c>
      <c r="E27" s="23">
        <v>42766</v>
      </c>
      <c r="F27" s="23">
        <v>42787</v>
      </c>
      <c r="G27" s="24">
        <v>80.630878326517006</v>
      </c>
      <c r="H27" s="25">
        <v>140767</v>
      </c>
      <c r="I27" s="25">
        <v>13797</v>
      </c>
      <c r="J27" s="26">
        <v>36996044.294699997</v>
      </c>
      <c r="K27" s="27">
        <v>9.8013028621765041</v>
      </c>
      <c r="L27" s="26">
        <v>262.81759428488209</v>
      </c>
      <c r="M27" s="26">
        <v>2681.4557001304629</v>
      </c>
      <c r="N27" s="25">
        <v>37407</v>
      </c>
      <c r="O27" s="26">
        <v>2673711.3199999998</v>
      </c>
      <c r="P27" s="27">
        <v>26.573699801800139</v>
      </c>
      <c r="Q27" s="26">
        <v>18.993878678951742</v>
      </c>
      <c r="R27" s="26">
        <v>71.476229582698423</v>
      </c>
      <c r="S27" s="53">
        <v>39669755.614699997</v>
      </c>
      <c r="T27" s="26">
        <v>281.81147296383381</v>
      </c>
      <c r="U27" s="146"/>
    </row>
    <row r="28" spans="4:21">
      <c r="D28" s="22" t="s">
        <v>24</v>
      </c>
      <c r="E28" s="50">
        <v>42773</v>
      </c>
      <c r="F28" s="50">
        <v>42787</v>
      </c>
      <c r="G28" s="51">
        <v>80.630878326517006</v>
      </c>
      <c r="H28" s="52">
        <v>140825</v>
      </c>
      <c r="I28" s="52">
        <v>16270</v>
      </c>
      <c r="J28" s="53">
        <v>42108934.79429999</v>
      </c>
      <c r="K28" s="27">
        <v>11.55334635185514</v>
      </c>
      <c r="L28" s="26">
        <v>299.01604682620268</v>
      </c>
      <c r="M28" s="26">
        <v>2588.1336689797167</v>
      </c>
      <c r="N28" s="52">
        <v>39602</v>
      </c>
      <c r="O28" s="53">
        <v>2605073.64</v>
      </c>
      <c r="P28" s="27">
        <v>28.121427303390732</v>
      </c>
      <c r="Q28" s="26">
        <v>18.498658902893663</v>
      </c>
      <c r="R28" s="26">
        <v>65.781365587596596</v>
      </c>
      <c r="S28" s="53">
        <v>44714008.434299991</v>
      </c>
      <c r="T28" s="26">
        <v>317.51470572909631</v>
      </c>
      <c r="U28" s="148"/>
    </row>
    <row r="29" spans="4:21" ht="15.75" thickBot="1">
      <c r="D29" s="55" t="s">
        <v>42</v>
      </c>
      <c r="E29" s="35"/>
      <c r="F29" s="35"/>
      <c r="G29" s="36"/>
      <c r="H29" s="157">
        <v>140825</v>
      </c>
      <c r="I29" s="57">
        <v>30067</v>
      </c>
      <c r="J29" s="58">
        <v>79104979.088999987</v>
      </c>
      <c r="K29" s="69">
        <v>21.350612462275876</v>
      </c>
      <c r="L29" s="70">
        <v>561.72539740102957</v>
      </c>
      <c r="M29" s="70">
        <v>2630.9568327069542</v>
      </c>
      <c r="N29" s="57">
        <v>77009</v>
      </c>
      <c r="O29" s="58">
        <v>5278784.96</v>
      </c>
      <c r="P29" s="60">
        <v>54.684182496005683</v>
      </c>
      <c r="Q29" s="70">
        <v>37.484714787857271</v>
      </c>
      <c r="R29" s="70">
        <v>68.547636769728214</v>
      </c>
      <c r="S29" s="70">
        <v>84383764.048999995</v>
      </c>
      <c r="T29" s="58">
        <v>599.21011218888691</v>
      </c>
      <c r="U29" s="149"/>
    </row>
    <row r="30" spans="4:21" ht="10.5" customHeight="1" thickTop="1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4:21">
      <c r="D31" s="22" t="s">
        <v>189</v>
      </c>
      <c r="E31" s="23">
        <v>43219</v>
      </c>
      <c r="F31" s="23">
        <v>43242</v>
      </c>
      <c r="G31" s="24">
        <v>80.630878326517006</v>
      </c>
      <c r="H31" s="25">
        <v>183022</v>
      </c>
      <c r="I31" s="25">
        <v>14233</v>
      </c>
      <c r="J31" s="26">
        <v>33872688.638099998</v>
      </c>
      <c r="K31" s="27">
        <v>7.7766607293111996</v>
      </c>
      <c r="L31" s="26">
        <v>185.07440984198621</v>
      </c>
      <c r="M31" s="26">
        <v>2379.8699246891028</v>
      </c>
      <c r="N31" s="25">
        <v>39307</v>
      </c>
      <c r="O31" s="26">
        <v>2725640.55</v>
      </c>
      <c r="P31" s="27">
        <v>21.476653079957</v>
      </c>
      <c r="Q31" s="26">
        <v>14.892420310126651</v>
      </c>
      <c r="R31" s="26">
        <v>69.342370315719847</v>
      </c>
      <c r="S31" s="53">
        <v>36598329.188100003</v>
      </c>
      <c r="T31" s="26">
        <v>199.96680000000001</v>
      </c>
      <c r="U31" s="146"/>
    </row>
    <row r="32" spans="4:21">
      <c r="D32" s="22" t="s">
        <v>50</v>
      </c>
      <c r="E32" s="50">
        <v>43219</v>
      </c>
      <c r="F32" s="50">
        <v>43242</v>
      </c>
      <c r="G32" s="51">
        <v>80.630878326517006</v>
      </c>
      <c r="H32" s="52">
        <v>183022</v>
      </c>
      <c r="I32" s="52">
        <v>17077</v>
      </c>
      <c r="J32" s="53">
        <v>40896218.034999996</v>
      </c>
      <c r="K32" s="27">
        <v>9.3305722809278997</v>
      </c>
      <c r="L32" s="26">
        <v>223.44973847406322</v>
      </c>
      <c r="M32" s="26">
        <v>2394.8127911811207</v>
      </c>
      <c r="N32" s="52">
        <v>45199</v>
      </c>
      <c r="O32" s="53">
        <v>3660246.36</v>
      </c>
      <c r="P32" s="27">
        <v>24.695938193221998</v>
      </c>
      <c r="Q32" s="26">
        <v>19.998941985116545</v>
      </c>
      <c r="R32" s="26">
        <v>80.980693378172077</v>
      </c>
      <c r="S32" s="53">
        <v>44556464.395000003</v>
      </c>
      <c r="T32" s="26">
        <v>243.4486</v>
      </c>
      <c r="U32" s="148"/>
    </row>
    <row r="33" spans="4:21" ht="15.75" thickBot="1">
      <c r="D33" s="55" t="s">
        <v>42</v>
      </c>
      <c r="E33" s="35"/>
      <c r="F33" s="35"/>
      <c r="G33" s="36"/>
      <c r="H33" s="157">
        <v>183022</v>
      </c>
      <c r="I33" s="57">
        <v>31310</v>
      </c>
      <c r="J33" s="58">
        <v>74768906.673099995</v>
      </c>
      <c r="K33" s="69">
        <v>17.107233010239099</v>
      </c>
      <c r="L33" s="70">
        <v>408.52414831604943</v>
      </c>
      <c r="M33" s="70">
        <v>2388.0200151101881</v>
      </c>
      <c r="N33" s="57">
        <v>84506</v>
      </c>
      <c r="O33" s="58">
        <v>6385886.9100000001</v>
      </c>
      <c r="P33" s="60">
        <v>46.172591273178995</v>
      </c>
      <c r="Q33" s="70">
        <v>34.891362295243198</v>
      </c>
      <c r="R33" s="70">
        <v>75.567260431211992</v>
      </c>
      <c r="S33" s="70">
        <v>81154793.583100006</v>
      </c>
      <c r="T33" s="58">
        <v>443.41539999999998</v>
      </c>
      <c r="U33" s="149"/>
    </row>
    <row r="34" spans="4:21" s="159" customFormat="1" ht="10.5" customHeight="1" thickTop="1"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4:21" s="159" customFormat="1">
      <c r="D35" s="22" t="s">
        <v>198</v>
      </c>
      <c r="E35" s="23">
        <v>43495</v>
      </c>
      <c r="F35" s="23">
        <v>43529</v>
      </c>
      <c r="G35" s="24">
        <v>83.41448451526729</v>
      </c>
      <c r="H35" s="25">
        <v>214829</v>
      </c>
      <c r="I35" s="25">
        <v>16971</v>
      </c>
      <c r="J35" s="26">
        <v>39365048.831299998</v>
      </c>
      <c r="K35" s="27">
        <v>7.8997714461269197</v>
      </c>
      <c r="L35" s="26">
        <v>183.23898929520686</v>
      </c>
      <c r="M35" s="26">
        <v>2319.5479836957161</v>
      </c>
      <c r="N35" s="25">
        <v>52885</v>
      </c>
      <c r="O35" s="26">
        <v>5263019.47</v>
      </c>
      <c r="P35" s="27">
        <v>24.617253722728311</v>
      </c>
      <c r="Q35" s="26">
        <v>24.498645294629682</v>
      </c>
      <c r="R35" s="26">
        <v>99.518189845892024</v>
      </c>
      <c r="S35" s="53">
        <v>44628068.301299997</v>
      </c>
      <c r="T35" s="26">
        <v>207.73763458983655</v>
      </c>
      <c r="U35" s="146"/>
    </row>
    <row r="36" spans="4:21" s="159" customFormat="1">
      <c r="D36" s="22" t="s">
        <v>197</v>
      </c>
      <c r="E36" s="50">
        <v>43495</v>
      </c>
      <c r="F36" s="50">
        <v>43529</v>
      </c>
      <c r="G36" s="51">
        <v>82.895738203956995</v>
      </c>
      <c r="H36" s="52">
        <v>214829</v>
      </c>
      <c r="I36" s="52">
        <v>17123</v>
      </c>
      <c r="J36" s="53">
        <v>42306759.932399988</v>
      </c>
      <c r="K36" s="27">
        <v>7.9705253946161836</v>
      </c>
      <c r="L36" s="26">
        <v>196.93225743451762</v>
      </c>
      <c r="M36" s="26">
        <v>2470.7562887578106</v>
      </c>
      <c r="N36" s="52">
        <v>52344</v>
      </c>
      <c r="O36" s="53">
        <v>3589333.6599999997</v>
      </c>
      <c r="P36" s="27">
        <v>24.365425524486916</v>
      </c>
      <c r="Q36" s="26">
        <v>16.707863742790778</v>
      </c>
      <c r="R36" s="26">
        <v>68.57201704111263</v>
      </c>
      <c r="S36" s="53">
        <v>45896093.592399985</v>
      </c>
      <c r="T36" s="26">
        <v>213.6401211773084</v>
      </c>
      <c r="U36" s="148"/>
    </row>
    <row r="37" spans="4:21" s="159" customFormat="1" ht="15.75" thickBot="1">
      <c r="D37" s="55" t="s">
        <v>42</v>
      </c>
      <c r="E37" s="35"/>
      <c r="F37" s="35"/>
      <c r="G37" s="36"/>
      <c r="H37" s="184">
        <v>214829</v>
      </c>
      <c r="I37" s="185">
        <v>34094</v>
      </c>
      <c r="J37" s="186">
        <v>81671808.763699979</v>
      </c>
      <c r="K37" s="187">
        <v>15.870296840743103</v>
      </c>
      <c r="L37" s="188">
        <v>380.17124672972449</v>
      </c>
      <c r="M37" s="188">
        <v>2395.489199381122</v>
      </c>
      <c r="N37" s="189">
        <v>105229</v>
      </c>
      <c r="O37" s="190">
        <v>8852353.129999999</v>
      </c>
      <c r="P37" s="191">
        <v>48.982679247215223</v>
      </c>
      <c r="Q37" s="188">
        <v>41.206509037420453</v>
      </c>
      <c r="R37" s="188">
        <v>84.124653184958504</v>
      </c>
      <c r="S37" s="190">
        <v>90524161.893699974</v>
      </c>
      <c r="T37" s="188">
        <v>421.37775576714489</v>
      </c>
      <c r="U37" s="149"/>
    </row>
    <row r="38" spans="4:21" ht="13.5" thickTop="1"/>
  </sheetData>
  <mergeCells count="13">
    <mergeCell ref="S9:S10"/>
    <mergeCell ref="T9:T10"/>
    <mergeCell ref="U9:U10"/>
    <mergeCell ref="C2:H3"/>
    <mergeCell ref="Q3:U3"/>
    <mergeCell ref="B7:K7"/>
    <mergeCell ref="D9:D10"/>
    <mergeCell ref="E9:E10"/>
    <mergeCell ref="F9:F10"/>
    <mergeCell ref="G9:G10"/>
    <mergeCell ref="H9:H10"/>
    <mergeCell ref="I9:M9"/>
    <mergeCell ref="N9:R9"/>
  </mergeCells>
  <pageMargins left="0" right="0" top="0.1" bottom="0.94667007874015752" header="0.1" footer="0.1"/>
  <pageSetup orientation="landscape" r:id="rId1"/>
  <headerFooter alignWithMargins="0">
    <oddFooter xml:space="preserve">&amp;L&amp;"Arial"&amp;8PROPRIETARY AND CONFIDENTIAL
CONTAINS CONFIDENTIAL PROTECTED HEALTH INFORMATION AND/OR TRADE SECRETS. &amp;C&amp;R&amp;"Arial"&amp;8 6/23/2015 2:45:28 PM 
&amp;P of &amp;N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4"/>
  <sheetViews>
    <sheetView showGridLines="0" topLeftCell="B1" zoomScaleNormal="100" workbookViewId="0">
      <pane ySplit="5" topLeftCell="A6" activePane="bottomLeft" state="frozen"/>
      <selection activeCell="D14" sqref="D14"/>
      <selection pane="bottomLeft" activeCell="Q13" sqref="Q13"/>
    </sheetView>
  </sheetViews>
  <sheetFormatPr defaultColWidth="9.140625" defaultRowHeight="15"/>
  <cols>
    <col min="1" max="1" width="6.42578125" style="1" customWidth="1"/>
    <col min="2" max="2" width="0.7109375" style="1" customWidth="1"/>
    <col min="3" max="3" width="4.140625" style="1" customWidth="1"/>
    <col min="4" max="4" width="44.5703125" style="1" customWidth="1"/>
    <col min="5" max="6" width="13.7109375" style="1" customWidth="1"/>
    <col min="7" max="7" width="13.28515625" style="1" customWidth="1"/>
    <col min="8" max="9" width="13.7109375" style="1" customWidth="1"/>
    <col min="10" max="10" width="13.140625" style="1" customWidth="1"/>
    <col min="11" max="11" width="13.7109375" style="1" customWidth="1"/>
    <col min="12" max="12" width="13.85546875" style="1" customWidth="1"/>
    <col min="13" max="17" width="13.7109375" style="1" customWidth="1"/>
    <col min="18" max="18" width="9.5703125" style="1" customWidth="1"/>
    <col min="19" max="16384" width="9.140625" style="1"/>
  </cols>
  <sheetData>
    <row r="1" spans="1:17" ht="7.15" customHeight="1"/>
    <row r="2" spans="1:17">
      <c r="C2" s="214" t="s">
        <v>8</v>
      </c>
      <c r="D2" s="214"/>
      <c r="E2" s="214"/>
      <c r="F2" s="214"/>
      <c r="G2" s="214"/>
    </row>
    <row r="3" spans="1:17">
      <c r="C3" s="214"/>
      <c r="D3" s="214"/>
      <c r="E3" s="214"/>
      <c r="F3" s="214"/>
      <c r="G3" s="214"/>
      <c r="M3" s="199"/>
      <c r="N3" s="199"/>
      <c r="O3" s="199"/>
      <c r="P3" s="199"/>
      <c r="Q3" s="199"/>
    </row>
    <row r="4" spans="1:17" ht="10.5" customHeight="1" thickBot="1"/>
    <row r="5" spans="1:17" ht="9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4.1500000000000004" customHeight="1"/>
    <row r="7" spans="1:17" ht="23.25" customHeight="1">
      <c r="B7" s="200" t="s">
        <v>3</v>
      </c>
      <c r="C7" s="199"/>
      <c r="D7" s="199"/>
      <c r="E7" s="199"/>
      <c r="F7" s="199"/>
      <c r="G7" s="199"/>
      <c r="H7" s="199"/>
      <c r="I7" s="199"/>
      <c r="J7" s="199"/>
    </row>
    <row r="8" spans="1:17" ht="14.25" customHeight="1"/>
    <row r="9" spans="1:17">
      <c r="D9" s="195" t="s">
        <v>27</v>
      </c>
      <c r="E9" s="195" t="s">
        <v>13</v>
      </c>
      <c r="F9" s="201" t="s">
        <v>14</v>
      </c>
      <c r="G9" s="202"/>
      <c r="H9" s="202"/>
      <c r="I9" s="202"/>
      <c r="J9" s="202"/>
      <c r="K9" s="201" t="s">
        <v>15</v>
      </c>
      <c r="L9" s="202"/>
      <c r="M9" s="202"/>
      <c r="N9" s="202"/>
      <c r="O9" s="203"/>
      <c r="P9" s="195" t="s">
        <v>16</v>
      </c>
      <c r="Q9" s="195" t="s">
        <v>17</v>
      </c>
    </row>
    <row r="10" spans="1:17" ht="45">
      <c r="D10" s="197"/>
      <c r="E10" s="197"/>
      <c r="F10" s="3" t="s">
        <v>19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23</v>
      </c>
      <c r="P10" s="197"/>
      <c r="Q10" s="197"/>
    </row>
    <row r="11" spans="1:17">
      <c r="D11" s="71" t="s">
        <v>48</v>
      </c>
      <c r="E11" s="160">
        <v>92267</v>
      </c>
      <c r="F11" s="160">
        <v>6134</v>
      </c>
      <c r="G11" s="167">
        <v>13582228.6544</v>
      </c>
      <c r="H11" s="161">
        <v>6.6480973695904</v>
      </c>
      <c r="I11" s="162">
        <v>147.20570360367196</v>
      </c>
      <c r="J11" s="167">
        <v>2214.2531226605802</v>
      </c>
      <c r="K11" s="160">
        <v>32074</v>
      </c>
      <c r="L11" s="167">
        <v>3190476.71</v>
      </c>
      <c r="M11" s="161">
        <v>34.762157651164003</v>
      </c>
      <c r="N11" s="162">
        <v>34.578741153391789</v>
      </c>
      <c r="O11" s="162">
        <v>99.472367338030807</v>
      </c>
      <c r="P11" s="162">
        <v>16772705.364399999</v>
      </c>
      <c r="Q11" s="162">
        <v>181.78440000000001</v>
      </c>
    </row>
    <row r="12" spans="1:17">
      <c r="D12" s="71" t="s">
        <v>49</v>
      </c>
      <c r="E12" s="160">
        <v>122562</v>
      </c>
      <c r="F12" s="160">
        <v>10837</v>
      </c>
      <c r="G12" s="167">
        <v>25782820.176899999</v>
      </c>
      <c r="H12" s="161">
        <v>8.8420554494867005</v>
      </c>
      <c r="I12" s="162">
        <v>210.36553072648945</v>
      </c>
      <c r="J12" s="167">
        <v>2379.147381830765</v>
      </c>
      <c r="K12" s="160">
        <v>20811</v>
      </c>
      <c r="L12" s="167">
        <v>2072542.76</v>
      </c>
      <c r="M12" s="161">
        <v>16.979977480784999</v>
      </c>
      <c r="N12" s="162">
        <v>16.910157797686068</v>
      </c>
      <c r="O12" s="162">
        <v>99.588811686127528</v>
      </c>
      <c r="P12" s="162">
        <v>27855362.936900001</v>
      </c>
      <c r="Q12" s="162">
        <v>227.2756</v>
      </c>
    </row>
    <row r="13" spans="1:17">
      <c r="D13" s="72" t="s">
        <v>28</v>
      </c>
      <c r="E13" s="163">
        <v>214829</v>
      </c>
      <c r="F13" s="163">
        <v>16971</v>
      </c>
      <c r="G13" s="166">
        <v>39365048.831299998</v>
      </c>
      <c r="H13" s="164">
        <v>7.8997714461269002</v>
      </c>
      <c r="I13" s="165">
        <v>183.23898929520689</v>
      </c>
      <c r="J13" s="166">
        <v>2319.5479836957161</v>
      </c>
      <c r="K13" s="163">
        <v>52885</v>
      </c>
      <c r="L13" s="166">
        <v>5263019.47</v>
      </c>
      <c r="M13" s="164">
        <v>24.617253722728002</v>
      </c>
      <c r="N13" s="165">
        <v>24.498645294629682</v>
      </c>
      <c r="O13" s="165">
        <v>99.518189845892024</v>
      </c>
      <c r="P13" s="165">
        <v>44628068.301299997</v>
      </c>
      <c r="Q13" s="165">
        <v>207.73759999999999</v>
      </c>
    </row>
    <row r="14" spans="1:17">
      <c r="I14" s="86"/>
    </row>
  </sheetData>
  <mergeCells count="9">
    <mergeCell ref="C2:G3"/>
    <mergeCell ref="M3:Q3"/>
    <mergeCell ref="B7:J7"/>
    <mergeCell ref="D9:D10"/>
    <mergeCell ref="E9:E10"/>
    <mergeCell ref="F9:J9"/>
    <mergeCell ref="K9:O9"/>
    <mergeCell ref="P9:P10"/>
    <mergeCell ref="Q9:Q10"/>
  </mergeCells>
  <pageMargins left="0" right="0" top="0.1" bottom="0.94667007874015796" header="0.1" footer="0.1"/>
  <pageSetup orientation="landscape" horizontalDpi="300" verticalDpi="300"/>
  <headerFooter alignWithMargins="0">
    <oddFooter>&amp;L&amp;"Arial"&amp;8PROPRIETARY AND CONFIDENTIAL
CONTAINS CONFIDENTIAL PROTECTED HEALTH INFORMATION AND/OR TRADE SECRETS. &amp;R&amp;"Arial,Regular"&amp;8 2/6/2017 7:53:23 PM 
&amp;"-,Regular"&amp;P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76CF-95EC-4F45-986B-9D166DC4448C}">
  <dimension ref="A1:R25"/>
  <sheetViews>
    <sheetView showGridLines="0" topLeftCell="B1" workbookViewId="0">
      <pane ySplit="5" topLeftCell="A6" activePane="bottomLeft" state="frozen"/>
      <selection pane="bottomLeft" activeCell="D14" sqref="D14"/>
    </sheetView>
  </sheetViews>
  <sheetFormatPr defaultColWidth="8.7109375" defaultRowHeight="15"/>
  <cols>
    <col min="1" max="1" width="6" style="90" customWidth="1"/>
    <col min="2" max="2" width="1.140625" style="90" customWidth="1"/>
    <col min="3" max="3" width="4" style="90" customWidth="1"/>
    <col min="4" max="4" width="41.28515625" style="90" customWidth="1"/>
    <col min="5" max="18" width="13.7109375" style="90" customWidth="1"/>
    <col min="19" max="16384" width="8.7109375" style="90"/>
  </cols>
  <sheetData>
    <row r="1" spans="1:18" ht="7.15" customHeight="1"/>
    <row r="2" spans="1:18">
      <c r="C2" s="215" t="s">
        <v>8</v>
      </c>
      <c r="D2" s="216"/>
      <c r="E2" s="216"/>
      <c r="F2" s="216"/>
      <c r="G2" s="216"/>
    </row>
    <row r="3" spans="1:18">
      <c r="C3" s="216"/>
      <c r="D3" s="216"/>
      <c r="E3" s="216"/>
      <c r="F3" s="216"/>
      <c r="G3" s="216"/>
      <c r="M3" s="216"/>
      <c r="N3" s="216"/>
      <c r="O3" s="216"/>
      <c r="P3" s="216"/>
      <c r="Q3" s="216"/>
      <c r="R3" s="216"/>
    </row>
    <row r="4" spans="1:18" ht="10.35" customHeight="1" thickBot="1"/>
    <row r="5" spans="1:18" ht="9.7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1:18" ht="4.3499999999999996" customHeight="1"/>
    <row r="7" spans="1:18" ht="23.25" customHeight="1">
      <c r="B7" s="217" t="s">
        <v>124</v>
      </c>
      <c r="C7" s="216"/>
      <c r="D7" s="216"/>
      <c r="E7" s="216"/>
      <c r="F7" s="216"/>
      <c r="G7" s="216"/>
      <c r="H7" s="216"/>
      <c r="I7" s="216"/>
      <c r="J7" s="216"/>
    </row>
    <row r="8" spans="1:18" ht="19.5" customHeight="1"/>
    <row r="9" spans="1:18">
      <c r="D9" s="218" t="s">
        <v>9</v>
      </c>
      <c r="E9" s="218" t="s">
        <v>12</v>
      </c>
      <c r="F9" s="218" t="s">
        <v>13</v>
      </c>
      <c r="G9" s="220" t="s">
        <v>14</v>
      </c>
      <c r="H9" s="221"/>
      <c r="I9" s="221"/>
      <c r="J9" s="221"/>
      <c r="K9" s="222"/>
      <c r="L9" s="220" t="s">
        <v>15</v>
      </c>
      <c r="M9" s="221"/>
      <c r="N9" s="221"/>
      <c r="O9" s="221"/>
      <c r="P9" s="222"/>
      <c r="Q9" s="218" t="s">
        <v>16</v>
      </c>
      <c r="R9" s="218" t="s">
        <v>17</v>
      </c>
    </row>
    <row r="10" spans="1:18" ht="45">
      <c r="D10" s="219"/>
      <c r="E10" s="219"/>
      <c r="F10" s="219"/>
      <c r="G10" s="91" t="s">
        <v>19</v>
      </c>
      <c r="H10" s="91" t="s">
        <v>20</v>
      </c>
      <c r="I10" s="91" t="s">
        <v>21</v>
      </c>
      <c r="J10" s="91" t="s">
        <v>22</v>
      </c>
      <c r="K10" s="91" t="s">
        <v>23</v>
      </c>
      <c r="L10" s="91" t="s">
        <v>19</v>
      </c>
      <c r="M10" s="91" t="s">
        <v>20</v>
      </c>
      <c r="N10" s="91" t="s">
        <v>21</v>
      </c>
      <c r="O10" s="91" t="s">
        <v>22</v>
      </c>
      <c r="P10" s="91" t="s">
        <v>23</v>
      </c>
      <c r="Q10" s="219"/>
      <c r="R10" s="219"/>
    </row>
    <row r="11" spans="1:18">
      <c r="D11" s="106" t="s">
        <v>125</v>
      </c>
      <c r="E11" s="107">
        <v>83.34947727044991</v>
      </c>
      <c r="F11" s="79">
        <v>199632</v>
      </c>
      <c r="G11" s="79">
        <v>15221</v>
      </c>
      <c r="H11" s="80">
        <v>35939569.984499998</v>
      </c>
      <c r="I11" s="150">
        <v>7.6245291336058338</v>
      </c>
      <c r="J11" s="151">
        <v>180.02910347289011</v>
      </c>
      <c r="K11" s="151">
        <v>2361.1832326719664</v>
      </c>
      <c r="L11" s="79">
        <v>38742</v>
      </c>
      <c r="M11" s="80">
        <v>3838667.9999999995</v>
      </c>
      <c r="N11" s="150">
        <v>19.406708343351767</v>
      </c>
      <c r="O11" s="154">
        <v>19.228720846357295</v>
      </c>
      <c r="P11" s="151">
        <v>99.08285581539414</v>
      </c>
      <c r="Q11" s="151">
        <v>39778237.984499998</v>
      </c>
      <c r="R11" s="154">
        <v>199.25782431924742</v>
      </c>
    </row>
    <row r="12" spans="1:18">
      <c r="D12" s="106" t="s">
        <v>126</v>
      </c>
      <c r="E12" s="107">
        <v>84.277950310559007</v>
      </c>
      <c r="F12" s="79">
        <v>15197</v>
      </c>
      <c r="G12" s="79">
        <v>1750</v>
      </c>
      <c r="H12" s="80">
        <v>3425478.8467999999</v>
      </c>
      <c r="I12" s="150">
        <v>11.515430677107325</v>
      </c>
      <c r="J12" s="151">
        <v>225.40493826413106</v>
      </c>
      <c r="K12" s="151">
        <v>1957.4164838857143</v>
      </c>
      <c r="L12" s="79">
        <v>14143</v>
      </c>
      <c r="M12" s="80">
        <v>1424351.4700000002</v>
      </c>
      <c r="N12" s="150">
        <v>93.064420609330796</v>
      </c>
      <c r="O12" s="154">
        <v>93.725832072119516</v>
      </c>
      <c r="P12" s="151">
        <v>100.71070282118365</v>
      </c>
      <c r="Q12" s="151">
        <v>4849830.3168000001</v>
      </c>
      <c r="R12" s="154">
        <v>319.13077033625058</v>
      </c>
    </row>
    <row r="13" spans="1:18">
      <c r="D13" s="108" t="s">
        <v>28</v>
      </c>
      <c r="E13" s="109">
        <v>83.41448451526729</v>
      </c>
      <c r="F13" s="81">
        <v>214829</v>
      </c>
      <c r="G13" s="81">
        <v>16971</v>
      </c>
      <c r="H13" s="82">
        <v>39365048.831299998</v>
      </c>
      <c r="I13" s="152">
        <v>7.8997714461269197</v>
      </c>
      <c r="J13" s="142">
        <v>183.23898929520686</v>
      </c>
      <c r="K13" s="153">
        <v>2319.5479836957161</v>
      </c>
      <c r="L13" s="81">
        <v>52885</v>
      </c>
      <c r="M13" s="82">
        <v>5263019.47</v>
      </c>
      <c r="N13" s="152">
        <v>24.617253722728311</v>
      </c>
      <c r="O13" s="153">
        <v>24.498645294629682</v>
      </c>
      <c r="P13" s="153">
        <v>99.518189845892024</v>
      </c>
      <c r="Q13" s="153">
        <v>44628068.301299997</v>
      </c>
      <c r="R13" s="153">
        <v>207.73763458983655</v>
      </c>
    </row>
    <row r="25" spans="5:5">
      <c r="E25" s="183"/>
    </row>
  </sheetData>
  <mergeCells count="10">
    <mergeCell ref="C2:G3"/>
    <mergeCell ref="M3:R3"/>
    <mergeCell ref="B7:J7"/>
    <mergeCell ref="D9:D10"/>
    <mergeCell ref="E9:E10"/>
    <mergeCell ref="F9:F10"/>
    <mergeCell ref="G9:K9"/>
    <mergeCell ref="L9:P9"/>
    <mergeCell ref="Q9:Q10"/>
    <mergeCell ref="R9:R10"/>
  </mergeCells>
  <hyperlinks>
    <hyperlink ref="C2" r:id="rId1" xr:uid="{15640D83-BC92-45EB-A28C-6E1F5861BBEB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11/8/2018 4:14:48 PM 
&amp;"-,Regular"&amp;P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8C45-70A0-49CE-B74E-96816E985E5B}">
  <sheetPr>
    <outlinePr summaryBelow="0" summaryRight="0"/>
  </sheetPr>
  <dimension ref="A1:K135"/>
  <sheetViews>
    <sheetView showGridLines="0" workbookViewId="0">
      <pane ySplit="5" topLeftCell="A6" activePane="bottomLeft" state="frozen"/>
      <selection pane="bottomLeft" activeCell="E138" sqref="E138"/>
    </sheetView>
  </sheetViews>
  <sheetFormatPr defaultRowHeight="15" outlineLevelRow="1"/>
  <cols>
    <col min="1" max="1" width="6" style="155" customWidth="1"/>
    <col min="2" max="2" width="1.140625" style="155" customWidth="1"/>
    <col min="3" max="3" width="2.5703125" style="155" customWidth="1"/>
    <col min="4" max="4" width="63.140625" style="155" customWidth="1"/>
    <col min="5" max="5" width="13.42578125" style="155" customWidth="1"/>
    <col min="6" max="6" width="13.85546875" style="155" customWidth="1"/>
    <col min="7" max="8" width="13.7109375" style="155" customWidth="1"/>
    <col min="9" max="9" width="17.5703125" style="155" customWidth="1"/>
    <col min="10" max="10" width="13.7109375" style="155" customWidth="1"/>
    <col min="11" max="11" width="14.85546875" style="155" customWidth="1"/>
    <col min="12" max="16384" width="9.140625" style="155"/>
  </cols>
  <sheetData>
    <row r="1" spans="1:11" ht="7.15" customHeight="1"/>
    <row r="2" spans="1:11">
      <c r="C2" s="223" t="s">
        <v>8</v>
      </c>
      <c r="D2" s="224"/>
      <c r="E2" s="224"/>
      <c r="F2" s="224"/>
    </row>
    <row r="3" spans="1:11">
      <c r="C3" s="224"/>
      <c r="D3" s="224"/>
      <c r="E3" s="224"/>
      <c r="F3" s="224"/>
    </row>
    <row r="4" spans="1:11" ht="10.35" customHeight="1" thickBot="1"/>
    <row r="5" spans="1:11" ht="9.75" customHeight="1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</row>
    <row r="6" spans="1:11" ht="23.25" customHeight="1">
      <c r="B6" s="225" t="s">
        <v>4</v>
      </c>
      <c r="C6" s="224"/>
      <c r="D6" s="224"/>
      <c r="E6" s="224"/>
      <c r="F6" s="224"/>
      <c r="G6" s="224"/>
      <c r="H6" s="224"/>
      <c r="I6" s="224"/>
    </row>
    <row r="7" spans="1:11" ht="5.65" customHeight="1"/>
    <row r="8" spans="1:11" ht="30">
      <c r="D8" s="156" t="s">
        <v>27</v>
      </c>
      <c r="E8" s="156" t="s">
        <v>29</v>
      </c>
      <c r="F8" s="156" t="s">
        <v>30</v>
      </c>
      <c r="G8" s="156" t="s">
        <v>31</v>
      </c>
      <c r="H8" s="156" t="s">
        <v>32</v>
      </c>
      <c r="I8" s="156" t="s">
        <v>33</v>
      </c>
      <c r="J8" s="156" t="s">
        <v>34</v>
      </c>
      <c r="K8" s="156" t="s">
        <v>12</v>
      </c>
    </row>
    <row r="9" spans="1:11" collapsed="1">
      <c r="D9" s="120" t="s">
        <v>51</v>
      </c>
      <c r="E9" s="121">
        <v>68591</v>
      </c>
      <c r="F9" s="121">
        <v>61360</v>
      </c>
      <c r="G9" s="121">
        <v>7231</v>
      </c>
      <c r="H9" s="121">
        <v>0</v>
      </c>
      <c r="I9" s="121">
        <v>61359</v>
      </c>
      <c r="J9" s="121">
        <v>61140</v>
      </c>
      <c r="K9" s="121">
        <v>89.137</v>
      </c>
    </row>
    <row r="10" spans="1:11" hidden="1" outlineLevel="1" collapsed="1">
      <c r="D10" s="122" t="s">
        <v>52</v>
      </c>
      <c r="E10" s="123">
        <v>1455</v>
      </c>
      <c r="F10" s="123">
        <v>1146</v>
      </c>
      <c r="G10" s="123">
        <v>309</v>
      </c>
      <c r="H10" s="123">
        <v>0</v>
      </c>
      <c r="I10" s="123">
        <v>1146</v>
      </c>
      <c r="J10" s="123">
        <v>1139</v>
      </c>
      <c r="K10" s="123">
        <v>78.281999999999996</v>
      </c>
    </row>
    <row r="11" spans="1:11" hidden="1" outlineLevel="1" collapsed="1">
      <c r="D11" s="122" t="s">
        <v>53</v>
      </c>
      <c r="E11" s="123">
        <v>571</v>
      </c>
      <c r="F11" s="123">
        <v>520</v>
      </c>
      <c r="G11" s="123">
        <v>51</v>
      </c>
      <c r="H11" s="123">
        <v>0</v>
      </c>
      <c r="I11" s="123">
        <v>520</v>
      </c>
      <c r="J11" s="123">
        <v>519</v>
      </c>
      <c r="K11" s="123">
        <v>90.893000000000001</v>
      </c>
    </row>
    <row r="12" spans="1:11" hidden="1" outlineLevel="1" collapsed="1">
      <c r="D12" s="122" t="s">
        <v>54</v>
      </c>
      <c r="E12" s="123">
        <v>1675</v>
      </c>
      <c r="F12" s="123">
        <v>1315</v>
      </c>
      <c r="G12" s="123">
        <v>360</v>
      </c>
      <c r="H12" s="123">
        <v>0</v>
      </c>
      <c r="I12" s="123">
        <v>1315</v>
      </c>
      <c r="J12" s="123">
        <v>1314</v>
      </c>
      <c r="K12" s="123">
        <v>78.447999999999993</v>
      </c>
    </row>
    <row r="13" spans="1:11" hidden="1" outlineLevel="1" collapsed="1">
      <c r="D13" s="122" t="s">
        <v>55</v>
      </c>
      <c r="E13" s="123">
        <v>16602</v>
      </c>
      <c r="F13" s="123">
        <v>14939</v>
      </c>
      <c r="G13" s="123">
        <v>1663</v>
      </c>
      <c r="H13" s="123">
        <v>0</v>
      </c>
      <c r="I13" s="123">
        <v>14939</v>
      </c>
      <c r="J13" s="123">
        <v>14932</v>
      </c>
      <c r="K13" s="123">
        <v>89.941000000000003</v>
      </c>
    </row>
    <row r="14" spans="1:11" hidden="1" outlineLevel="1" collapsed="1">
      <c r="D14" s="122" t="s">
        <v>56</v>
      </c>
      <c r="E14" s="123">
        <v>2540</v>
      </c>
      <c r="F14" s="123">
        <v>2343</v>
      </c>
      <c r="G14" s="123">
        <v>197</v>
      </c>
      <c r="H14" s="123">
        <v>0</v>
      </c>
      <c r="I14" s="123">
        <v>2343</v>
      </c>
      <c r="J14" s="123">
        <v>2342</v>
      </c>
      <c r="K14" s="123">
        <v>92.204999999999998</v>
      </c>
    </row>
    <row r="15" spans="1:11" hidden="1" outlineLevel="1" collapsed="1">
      <c r="D15" s="122" t="s">
        <v>57</v>
      </c>
      <c r="E15" s="123">
        <v>385</v>
      </c>
      <c r="F15" s="123">
        <v>295</v>
      </c>
      <c r="G15" s="123">
        <v>90</v>
      </c>
      <c r="H15" s="123">
        <v>0</v>
      </c>
      <c r="I15" s="123">
        <v>295</v>
      </c>
      <c r="J15" s="123">
        <v>295</v>
      </c>
      <c r="K15" s="123">
        <v>76.623000000000005</v>
      </c>
    </row>
    <row r="16" spans="1:11" hidden="1" outlineLevel="1" collapsed="1">
      <c r="D16" s="122" t="s">
        <v>58</v>
      </c>
      <c r="E16" s="123">
        <v>195</v>
      </c>
      <c r="F16" s="123">
        <v>165</v>
      </c>
      <c r="G16" s="123">
        <v>30</v>
      </c>
      <c r="H16" s="123">
        <v>0</v>
      </c>
      <c r="I16" s="123">
        <v>165</v>
      </c>
      <c r="J16" s="123">
        <v>165</v>
      </c>
      <c r="K16" s="123">
        <v>84.614999999999995</v>
      </c>
    </row>
    <row r="17" spans="4:11" hidden="1" outlineLevel="1" collapsed="1">
      <c r="D17" s="122" t="s">
        <v>59</v>
      </c>
      <c r="E17" s="123">
        <v>36101</v>
      </c>
      <c r="F17" s="123">
        <v>32465</v>
      </c>
      <c r="G17" s="123">
        <v>3636</v>
      </c>
      <c r="H17" s="123">
        <v>0</v>
      </c>
      <c r="I17" s="123">
        <v>32465</v>
      </c>
      <c r="J17" s="123">
        <v>32295</v>
      </c>
      <c r="K17" s="123">
        <v>89.456999999999994</v>
      </c>
    </row>
    <row r="18" spans="4:11" hidden="1" outlineLevel="1" collapsed="1">
      <c r="D18" s="122" t="s">
        <v>60</v>
      </c>
      <c r="E18" s="123">
        <v>6302</v>
      </c>
      <c r="F18" s="123">
        <v>5815</v>
      </c>
      <c r="G18" s="123">
        <v>487</v>
      </c>
      <c r="H18" s="123">
        <v>0</v>
      </c>
      <c r="I18" s="123">
        <v>5815</v>
      </c>
      <c r="J18" s="123">
        <v>5785</v>
      </c>
      <c r="K18" s="123">
        <v>91.796000000000006</v>
      </c>
    </row>
    <row r="19" spans="4:11" hidden="1" outlineLevel="1" collapsed="1">
      <c r="D19" s="122" t="s">
        <v>61</v>
      </c>
      <c r="E19" s="123">
        <v>12</v>
      </c>
      <c r="F19" s="123">
        <v>8</v>
      </c>
      <c r="G19" s="123">
        <v>4</v>
      </c>
      <c r="H19" s="123">
        <v>0</v>
      </c>
      <c r="I19" s="123">
        <v>8</v>
      </c>
      <c r="J19" s="123">
        <v>8</v>
      </c>
      <c r="K19" s="123">
        <v>66.667000000000002</v>
      </c>
    </row>
    <row r="20" spans="4:11" hidden="1" outlineLevel="1" collapsed="1">
      <c r="D20" s="122" t="s">
        <v>62</v>
      </c>
      <c r="E20" s="123">
        <v>259</v>
      </c>
      <c r="F20" s="123">
        <v>196</v>
      </c>
      <c r="G20" s="123">
        <v>63</v>
      </c>
      <c r="H20" s="123">
        <v>0</v>
      </c>
      <c r="I20" s="123">
        <v>196</v>
      </c>
      <c r="J20" s="123">
        <v>194</v>
      </c>
      <c r="K20" s="123">
        <v>74.903000000000006</v>
      </c>
    </row>
    <row r="21" spans="4:11" hidden="1" outlineLevel="1" collapsed="1">
      <c r="D21" s="122" t="s">
        <v>127</v>
      </c>
      <c r="E21" s="123">
        <v>32</v>
      </c>
      <c r="F21" s="123">
        <v>24</v>
      </c>
      <c r="G21" s="123">
        <v>8</v>
      </c>
      <c r="H21" s="123">
        <v>0</v>
      </c>
      <c r="I21" s="123">
        <v>24</v>
      </c>
      <c r="J21" s="123">
        <v>24</v>
      </c>
      <c r="K21" s="123">
        <v>75</v>
      </c>
    </row>
    <row r="22" spans="4:11" hidden="1" outlineLevel="1" collapsed="1">
      <c r="D22" s="122" t="s">
        <v>128</v>
      </c>
      <c r="E22" s="123">
        <v>51</v>
      </c>
      <c r="F22" s="123">
        <v>47</v>
      </c>
      <c r="G22" s="123">
        <v>4</v>
      </c>
      <c r="H22" s="123">
        <v>0</v>
      </c>
      <c r="I22" s="123">
        <v>47</v>
      </c>
      <c r="J22" s="123">
        <v>47</v>
      </c>
      <c r="K22" s="123">
        <v>92.156999999999996</v>
      </c>
    </row>
    <row r="23" spans="4:11" hidden="1" outlineLevel="1" collapsed="1">
      <c r="D23" s="122" t="s">
        <v>129</v>
      </c>
      <c r="E23" s="123">
        <v>13</v>
      </c>
      <c r="F23" s="123">
        <v>12</v>
      </c>
      <c r="G23" s="123">
        <v>1</v>
      </c>
      <c r="H23" s="123">
        <v>0</v>
      </c>
      <c r="I23" s="123">
        <v>12</v>
      </c>
      <c r="J23" s="123">
        <v>12</v>
      </c>
      <c r="K23" s="123">
        <v>92.308000000000007</v>
      </c>
    </row>
    <row r="24" spans="4:11" hidden="1" outlineLevel="1" collapsed="1">
      <c r="D24" s="122" t="s">
        <v>130</v>
      </c>
      <c r="E24" s="123">
        <v>49</v>
      </c>
      <c r="F24" s="123">
        <v>45</v>
      </c>
      <c r="G24" s="123">
        <v>4</v>
      </c>
      <c r="H24" s="123">
        <v>0</v>
      </c>
      <c r="I24" s="123">
        <v>45</v>
      </c>
      <c r="J24" s="123">
        <v>45</v>
      </c>
      <c r="K24" s="123">
        <v>91.837000000000003</v>
      </c>
    </row>
    <row r="25" spans="4:11" hidden="1" outlineLevel="1" collapsed="1">
      <c r="D25" s="122" t="s">
        <v>131</v>
      </c>
      <c r="E25" s="123">
        <v>10</v>
      </c>
      <c r="F25" s="123">
        <v>8</v>
      </c>
      <c r="G25" s="123">
        <v>2</v>
      </c>
      <c r="H25" s="123">
        <v>0</v>
      </c>
      <c r="I25" s="123">
        <v>8</v>
      </c>
      <c r="J25" s="123">
        <v>8</v>
      </c>
      <c r="K25" s="123">
        <v>80</v>
      </c>
    </row>
    <row r="26" spans="4:11" hidden="1" outlineLevel="1" collapsed="1">
      <c r="D26" s="122" t="s">
        <v>132</v>
      </c>
      <c r="E26" s="123">
        <v>58</v>
      </c>
      <c r="F26" s="123">
        <v>53</v>
      </c>
      <c r="G26" s="123">
        <v>5</v>
      </c>
      <c r="H26" s="123">
        <v>0</v>
      </c>
      <c r="I26" s="123">
        <v>53</v>
      </c>
      <c r="J26" s="123">
        <v>53</v>
      </c>
      <c r="K26" s="123">
        <v>91.379000000000005</v>
      </c>
    </row>
    <row r="27" spans="4:11" hidden="1" outlineLevel="1" collapsed="1">
      <c r="D27" s="122" t="s">
        <v>133</v>
      </c>
      <c r="E27" s="123">
        <v>1945</v>
      </c>
      <c r="F27" s="123">
        <v>1675</v>
      </c>
      <c r="G27" s="123">
        <v>270</v>
      </c>
      <c r="H27" s="123">
        <v>0</v>
      </c>
      <c r="I27" s="123">
        <v>1674</v>
      </c>
      <c r="J27" s="123">
        <v>1674</v>
      </c>
      <c r="K27" s="123">
        <v>86.066999999999993</v>
      </c>
    </row>
    <row r="28" spans="4:11" hidden="1" outlineLevel="1" collapsed="1">
      <c r="D28" s="122" t="s">
        <v>134</v>
      </c>
      <c r="E28" s="123">
        <v>307</v>
      </c>
      <c r="F28" s="123">
        <v>270</v>
      </c>
      <c r="G28" s="123">
        <v>37</v>
      </c>
      <c r="H28" s="123">
        <v>0</v>
      </c>
      <c r="I28" s="123">
        <v>270</v>
      </c>
      <c r="J28" s="123">
        <v>270</v>
      </c>
      <c r="K28" s="123">
        <v>87.947999999999993</v>
      </c>
    </row>
    <row r="29" spans="4:11" hidden="1" outlineLevel="1" collapsed="1">
      <c r="D29" s="122" t="s">
        <v>135</v>
      </c>
      <c r="E29" s="123">
        <v>4</v>
      </c>
      <c r="F29" s="123">
        <v>3</v>
      </c>
      <c r="G29" s="123">
        <v>1</v>
      </c>
      <c r="H29" s="123">
        <v>0</v>
      </c>
      <c r="I29" s="123">
        <v>3</v>
      </c>
      <c r="J29" s="123">
        <v>3</v>
      </c>
      <c r="K29" s="123">
        <v>75</v>
      </c>
    </row>
    <row r="30" spans="4:11" hidden="1" outlineLevel="1" collapsed="1">
      <c r="D30" s="122" t="s">
        <v>136</v>
      </c>
      <c r="E30" s="123">
        <v>25</v>
      </c>
      <c r="F30" s="123">
        <v>16</v>
      </c>
      <c r="G30" s="123">
        <v>9</v>
      </c>
      <c r="H30" s="123">
        <v>0</v>
      </c>
      <c r="I30" s="123">
        <v>16</v>
      </c>
      <c r="J30" s="123">
        <v>16</v>
      </c>
      <c r="K30" s="123">
        <v>64</v>
      </c>
    </row>
    <row r="31" spans="4:11" collapsed="1">
      <c r="D31" s="120" t="s">
        <v>63</v>
      </c>
      <c r="E31" s="121">
        <v>20862</v>
      </c>
      <c r="F31" s="121">
        <v>18468</v>
      </c>
      <c r="G31" s="121">
        <v>2394</v>
      </c>
      <c r="H31" s="121">
        <v>0</v>
      </c>
      <c r="I31" s="121">
        <v>18468</v>
      </c>
      <c r="J31" s="121">
        <v>18468</v>
      </c>
      <c r="K31" s="121">
        <v>88.525000000000006</v>
      </c>
    </row>
    <row r="32" spans="4:11" hidden="1" outlineLevel="1" collapsed="1">
      <c r="D32" s="122" t="s">
        <v>64</v>
      </c>
      <c r="E32" s="123">
        <v>454</v>
      </c>
      <c r="F32" s="123">
        <v>372</v>
      </c>
      <c r="G32" s="123">
        <v>82</v>
      </c>
      <c r="H32" s="123">
        <v>0</v>
      </c>
      <c r="I32" s="123">
        <v>372</v>
      </c>
      <c r="J32" s="123">
        <v>372</v>
      </c>
      <c r="K32" s="123">
        <v>81.938000000000002</v>
      </c>
    </row>
    <row r="33" spans="4:11" hidden="1" outlineLevel="1" collapsed="1">
      <c r="D33" s="122" t="s">
        <v>65</v>
      </c>
      <c r="E33" s="123">
        <v>36</v>
      </c>
      <c r="F33" s="123">
        <v>33</v>
      </c>
      <c r="G33" s="123">
        <v>3</v>
      </c>
      <c r="H33" s="123">
        <v>0</v>
      </c>
      <c r="I33" s="123">
        <v>33</v>
      </c>
      <c r="J33" s="123">
        <v>33</v>
      </c>
      <c r="K33" s="123">
        <v>91.667000000000002</v>
      </c>
    </row>
    <row r="34" spans="4:11" hidden="1" outlineLevel="1" collapsed="1">
      <c r="D34" s="122" t="s">
        <v>66</v>
      </c>
      <c r="E34" s="123">
        <v>1783</v>
      </c>
      <c r="F34" s="123">
        <v>1234</v>
      </c>
      <c r="G34" s="123">
        <v>549</v>
      </c>
      <c r="H34" s="123">
        <v>0</v>
      </c>
      <c r="I34" s="123">
        <v>1234</v>
      </c>
      <c r="J34" s="123">
        <v>1234</v>
      </c>
      <c r="K34" s="123">
        <v>69.209000000000003</v>
      </c>
    </row>
    <row r="35" spans="4:11" hidden="1" outlineLevel="1" collapsed="1">
      <c r="D35" s="122" t="s">
        <v>67</v>
      </c>
      <c r="E35" s="123">
        <v>1789</v>
      </c>
      <c r="F35" s="123">
        <v>1488</v>
      </c>
      <c r="G35" s="123">
        <v>301</v>
      </c>
      <c r="H35" s="123">
        <v>0</v>
      </c>
      <c r="I35" s="123">
        <v>1488</v>
      </c>
      <c r="J35" s="123">
        <v>1488</v>
      </c>
      <c r="K35" s="123">
        <v>83.174999999999997</v>
      </c>
    </row>
    <row r="36" spans="4:11" hidden="1" outlineLevel="1" collapsed="1">
      <c r="D36" s="122" t="s">
        <v>68</v>
      </c>
      <c r="E36" s="123">
        <v>151</v>
      </c>
      <c r="F36" s="123">
        <v>135</v>
      </c>
      <c r="G36" s="123">
        <v>16</v>
      </c>
      <c r="H36" s="123">
        <v>0</v>
      </c>
      <c r="I36" s="123">
        <v>135</v>
      </c>
      <c r="J36" s="123">
        <v>135</v>
      </c>
      <c r="K36" s="123">
        <v>89.403999999999996</v>
      </c>
    </row>
    <row r="37" spans="4:11" hidden="1" outlineLevel="1" collapsed="1">
      <c r="D37" s="122" t="s">
        <v>69</v>
      </c>
      <c r="E37" s="123">
        <v>12334</v>
      </c>
      <c r="F37" s="123">
        <v>11711</v>
      </c>
      <c r="G37" s="123">
        <v>623</v>
      </c>
      <c r="H37" s="123">
        <v>0</v>
      </c>
      <c r="I37" s="123">
        <v>11711</v>
      </c>
      <c r="J37" s="123">
        <v>11711</v>
      </c>
      <c r="K37" s="123">
        <v>94.948999999999998</v>
      </c>
    </row>
    <row r="38" spans="4:11" hidden="1" outlineLevel="1" collapsed="1">
      <c r="D38" s="122" t="s">
        <v>137</v>
      </c>
      <c r="E38" s="123">
        <v>7</v>
      </c>
      <c r="F38" s="123">
        <v>7</v>
      </c>
      <c r="G38" s="123">
        <v>0</v>
      </c>
      <c r="H38" s="123">
        <v>0</v>
      </c>
      <c r="I38" s="123">
        <v>7</v>
      </c>
      <c r="J38" s="123">
        <v>7</v>
      </c>
      <c r="K38" s="123">
        <v>100</v>
      </c>
    </row>
    <row r="39" spans="4:11" hidden="1" outlineLevel="1" collapsed="1">
      <c r="D39" s="122" t="s">
        <v>70</v>
      </c>
      <c r="E39" s="123">
        <v>73</v>
      </c>
      <c r="F39" s="123">
        <v>53</v>
      </c>
      <c r="G39" s="123">
        <v>20</v>
      </c>
      <c r="H39" s="123">
        <v>0</v>
      </c>
      <c r="I39" s="123">
        <v>53</v>
      </c>
      <c r="J39" s="123">
        <v>53</v>
      </c>
      <c r="K39" s="123">
        <v>72.602999999999994</v>
      </c>
    </row>
    <row r="40" spans="4:11" hidden="1" outlineLevel="1" collapsed="1">
      <c r="D40" s="122" t="s">
        <v>138</v>
      </c>
      <c r="E40" s="123">
        <v>35</v>
      </c>
      <c r="F40" s="123">
        <v>29</v>
      </c>
      <c r="G40" s="123">
        <v>6</v>
      </c>
      <c r="H40" s="123">
        <v>0</v>
      </c>
      <c r="I40" s="123">
        <v>29</v>
      </c>
      <c r="J40" s="123">
        <v>29</v>
      </c>
      <c r="K40" s="123">
        <v>82.856999999999999</v>
      </c>
    </row>
    <row r="41" spans="4:11" hidden="1" outlineLevel="1" collapsed="1">
      <c r="D41" s="122" t="s">
        <v>139</v>
      </c>
      <c r="E41" s="123">
        <v>1114</v>
      </c>
      <c r="F41" s="123">
        <v>888</v>
      </c>
      <c r="G41" s="123">
        <v>226</v>
      </c>
      <c r="H41" s="123">
        <v>0</v>
      </c>
      <c r="I41" s="123">
        <v>888</v>
      </c>
      <c r="J41" s="123">
        <v>888</v>
      </c>
      <c r="K41" s="123">
        <v>79.712999999999994</v>
      </c>
    </row>
    <row r="42" spans="4:11" hidden="1" outlineLevel="1" collapsed="1">
      <c r="D42" s="122" t="s">
        <v>140</v>
      </c>
      <c r="E42" s="123">
        <v>18</v>
      </c>
      <c r="F42" s="123">
        <v>14</v>
      </c>
      <c r="G42" s="123">
        <v>4</v>
      </c>
      <c r="H42" s="123">
        <v>0</v>
      </c>
      <c r="I42" s="123">
        <v>14</v>
      </c>
      <c r="J42" s="123">
        <v>14</v>
      </c>
      <c r="K42" s="123">
        <v>77.778000000000006</v>
      </c>
    </row>
    <row r="43" spans="4:11" hidden="1" outlineLevel="1" collapsed="1">
      <c r="D43" s="122" t="s">
        <v>141</v>
      </c>
      <c r="E43" s="123">
        <v>29</v>
      </c>
      <c r="F43" s="123">
        <v>19</v>
      </c>
      <c r="G43" s="123">
        <v>10</v>
      </c>
      <c r="H43" s="123">
        <v>0</v>
      </c>
      <c r="I43" s="123">
        <v>19</v>
      </c>
      <c r="J43" s="123">
        <v>19</v>
      </c>
      <c r="K43" s="123">
        <v>65.516999999999996</v>
      </c>
    </row>
    <row r="44" spans="4:11" hidden="1" outlineLevel="1" collapsed="1">
      <c r="D44" s="122" t="s">
        <v>142</v>
      </c>
      <c r="E44" s="123">
        <v>715</v>
      </c>
      <c r="F44" s="123">
        <v>548</v>
      </c>
      <c r="G44" s="123">
        <v>167</v>
      </c>
      <c r="H44" s="123">
        <v>0</v>
      </c>
      <c r="I44" s="123">
        <v>548</v>
      </c>
      <c r="J44" s="123">
        <v>548</v>
      </c>
      <c r="K44" s="123">
        <v>76.643000000000001</v>
      </c>
    </row>
    <row r="45" spans="4:11" hidden="1" outlineLevel="1" collapsed="1">
      <c r="D45" s="122" t="s">
        <v>143</v>
      </c>
      <c r="E45" s="123">
        <v>32</v>
      </c>
      <c r="F45" s="123">
        <v>29</v>
      </c>
      <c r="G45" s="123">
        <v>3</v>
      </c>
      <c r="H45" s="123">
        <v>0</v>
      </c>
      <c r="I45" s="123">
        <v>29</v>
      </c>
      <c r="J45" s="123">
        <v>29</v>
      </c>
      <c r="K45" s="123">
        <v>90.625</v>
      </c>
    </row>
    <row r="46" spans="4:11" hidden="1" outlineLevel="1" collapsed="1">
      <c r="D46" s="122" t="s">
        <v>144</v>
      </c>
      <c r="E46" s="123">
        <v>2216</v>
      </c>
      <c r="F46" s="123">
        <v>1847</v>
      </c>
      <c r="G46" s="123">
        <v>369</v>
      </c>
      <c r="H46" s="123">
        <v>0</v>
      </c>
      <c r="I46" s="123">
        <v>1847</v>
      </c>
      <c r="J46" s="123">
        <v>1847</v>
      </c>
      <c r="K46" s="123">
        <v>83.347999999999999</v>
      </c>
    </row>
    <row r="47" spans="4:11" hidden="1" outlineLevel="1" collapsed="1">
      <c r="D47" s="122" t="s">
        <v>145</v>
      </c>
      <c r="E47" s="123">
        <v>4</v>
      </c>
      <c r="F47" s="123">
        <v>1</v>
      </c>
      <c r="G47" s="123">
        <v>3</v>
      </c>
      <c r="H47" s="123">
        <v>0</v>
      </c>
      <c r="I47" s="123">
        <v>1</v>
      </c>
      <c r="J47" s="123">
        <v>1</v>
      </c>
      <c r="K47" s="123">
        <v>25</v>
      </c>
    </row>
    <row r="48" spans="4:11" hidden="1" outlineLevel="1" collapsed="1">
      <c r="D48" s="122" t="s">
        <v>146</v>
      </c>
      <c r="E48" s="123">
        <v>7</v>
      </c>
      <c r="F48" s="123">
        <v>6</v>
      </c>
      <c r="G48" s="123">
        <v>1</v>
      </c>
      <c r="H48" s="123">
        <v>0</v>
      </c>
      <c r="I48" s="123">
        <v>6</v>
      </c>
      <c r="J48" s="123">
        <v>6</v>
      </c>
      <c r="K48" s="123">
        <v>85.713999999999999</v>
      </c>
    </row>
    <row r="49" spans="4:11" hidden="1" outlineLevel="1" collapsed="1">
      <c r="D49" s="122" t="s">
        <v>147</v>
      </c>
      <c r="E49" s="123">
        <v>65</v>
      </c>
      <c r="F49" s="123">
        <v>54</v>
      </c>
      <c r="G49" s="123">
        <v>11</v>
      </c>
      <c r="H49" s="123">
        <v>0</v>
      </c>
      <c r="I49" s="123">
        <v>54</v>
      </c>
      <c r="J49" s="123">
        <v>54</v>
      </c>
      <c r="K49" s="123">
        <v>83.076999999999998</v>
      </c>
    </row>
    <row r="50" spans="4:11" collapsed="1">
      <c r="D50" s="120" t="s">
        <v>71</v>
      </c>
      <c r="E50" s="121">
        <v>7182</v>
      </c>
      <c r="F50" s="121">
        <v>6168</v>
      </c>
      <c r="G50" s="121">
        <v>1014</v>
      </c>
      <c r="H50" s="121">
        <v>0</v>
      </c>
      <c r="I50" s="121">
        <v>6168</v>
      </c>
      <c r="J50" s="121">
        <v>6168</v>
      </c>
      <c r="K50" s="121">
        <v>85.881</v>
      </c>
    </row>
    <row r="51" spans="4:11" hidden="1" outlineLevel="1" collapsed="1">
      <c r="D51" s="122" t="s">
        <v>72</v>
      </c>
      <c r="E51" s="123">
        <v>320</v>
      </c>
      <c r="F51" s="123">
        <v>219</v>
      </c>
      <c r="G51" s="123">
        <v>101</v>
      </c>
      <c r="H51" s="123">
        <v>0</v>
      </c>
      <c r="I51" s="123">
        <v>219</v>
      </c>
      <c r="J51" s="123">
        <v>219</v>
      </c>
      <c r="K51" s="123">
        <v>68.438000000000002</v>
      </c>
    </row>
    <row r="52" spans="4:11" hidden="1" outlineLevel="1" collapsed="1">
      <c r="D52" s="122" t="s">
        <v>148</v>
      </c>
      <c r="E52" s="123">
        <v>22</v>
      </c>
      <c r="F52" s="123">
        <v>15</v>
      </c>
      <c r="G52" s="123">
        <v>7</v>
      </c>
      <c r="H52" s="123">
        <v>0</v>
      </c>
      <c r="I52" s="123">
        <v>15</v>
      </c>
      <c r="J52" s="123">
        <v>15</v>
      </c>
      <c r="K52" s="123">
        <v>68.182000000000002</v>
      </c>
    </row>
    <row r="53" spans="4:11" hidden="1" outlineLevel="1" collapsed="1">
      <c r="D53" s="122" t="s">
        <v>149</v>
      </c>
      <c r="E53" s="123">
        <v>6338</v>
      </c>
      <c r="F53" s="123">
        <v>5550</v>
      </c>
      <c r="G53" s="123">
        <v>788</v>
      </c>
      <c r="H53" s="123">
        <v>0</v>
      </c>
      <c r="I53" s="123">
        <v>5550</v>
      </c>
      <c r="J53" s="123">
        <v>5550</v>
      </c>
      <c r="K53" s="123">
        <v>87.566999999999993</v>
      </c>
    </row>
    <row r="54" spans="4:11" hidden="1" outlineLevel="1" collapsed="1">
      <c r="D54" s="122" t="s">
        <v>150</v>
      </c>
      <c r="E54" s="123">
        <v>320</v>
      </c>
      <c r="F54" s="123">
        <v>212</v>
      </c>
      <c r="G54" s="123">
        <v>108</v>
      </c>
      <c r="H54" s="123">
        <v>0</v>
      </c>
      <c r="I54" s="123">
        <v>212</v>
      </c>
      <c r="J54" s="123">
        <v>212</v>
      </c>
      <c r="K54" s="123">
        <v>66.25</v>
      </c>
    </row>
    <row r="55" spans="4:11" hidden="1" outlineLevel="1" collapsed="1">
      <c r="D55" s="122" t="s">
        <v>151</v>
      </c>
      <c r="E55" s="123">
        <v>182</v>
      </c>
      <c r="F55" s="123">
        <v>172</v>
      </c>
      <c r="G55" s="123">
        <v>10</v>
      </c>
      <c r="H55" s="123">
        <v>0</v>
      </c>
      <c r="I55" s="123">
        <v>172</v>
      </c>
      <c r="J55" s="123">
        <v>172</v>
      </c>
      <c r="K55" s="123">
        <v>94.504999999999995</v>
      </c>
    </row>
    <row r="56" spans="4:11" collapsed="1">
      <c r="D56" s="120" t="s">
        <v>73</v>
      </c>
      <c r="E56" s="121">
        <v>140214</v>
      </c>
      <c r="F56" s="121">
        <v>111879</v>
      </c>
      <c r="G56" s="121">
        <v>28335</v>
      </c>
      <c r="H56" s="121">
        <v>0</v>
      </c>
      <c r="I56" s="121">
        <v>111879</v>
      </c>
      <c r="J56" s="121">
        <v>111879</v>
      </c>
      <c r="K56" s="121">
        <v>79.792000000000002</v>
      </c>
    </row>
    <row r="57" spans="4:11" hidden="1" outlineLevel="1" collapsed="1">
      <c r="D57" s="122" t="s">
        <v>74</v>
      </c>
      <c r="E57" s="123">
        <v>9639</v>
      </c>
      <c r="F57" s="123">
        <v>6981</v>
      </c>
      <c r="G57" s="123">
        <v>2658</v>
      </c>
      <c r="H57" s="123">
        <v>0</v>
      </c>
      <c r="I57" s="123">
        <v>6981</v>
      </c>
      <c r="J57" s="123">
        <v>6981</v>
      </c>
      <c r="K57" s="123">
        <v>72.424999999999997</v>
      </c>
    </row>
    <row r="58" spans="4:11" hidden="1" outlineLevel="1" collapsed="1">
      <c r="D58" s="122" t="s">
        <v>75</v>
      </c>
      <c r="E58" s="123">
        <v>516</v>
      </c>
      <c r="F58" s="123">
        <v>390</v>
      </c>
      <c r="G58" s="123">
        <v>126</v>
      </c>
      <c r="H58" s="123">
        <v>0</v>
      </c>
      <c r="I58" s="123">
        <v>390</v>
      </c>
      <c r="J58" s="123">
        <v>390</v>
      </c>
      <c r="K58" s="123">
        <v>75.581000000000003</v>
      </c>
    </row>
    <row r="59" spans="4:11" hidden="1" outlineLevel="1" collapsed="1">
      <c r="D59" s="122" t="s">
        <v>76</v>
      </c>
      <c r="E59" s="123">
        <v>5919</v>
      </c>
      <c r="F59" s="123">
        <v>4154</v>
      </c>
      <c r="G59" s="123">
        <v>1765</v>
      </c>
      <c r="H59" s="123">
        <v>0</v>
      </c>
      <c r="I59" s="123">
        <v>4154</v>
      </c>
      <c r="J59" s="123">
        <v>4154</v>
      </c>
      <c r="K59" s="123">
        <v>70.180999999999997</v>
      </c>
    </row>
    <row r="60" spans="4:11" hidden="1" outlineLevel="1" collapsed="1">
      <c r="D60" s="122" t="s">
        <v>77</v>
      </c>
      <c r="E60" s="123">
        <v>57938</v>
      </c>
      <c r="F60" s="123">
        <v>44727</v>
      </c>
      <c r="G60" s="123">
        <v>13211</v>
      </c>
      <c r="H60" s="123">
        <v>0</v>
      </c>
      <c r="I60" s="123">
        <v>44727</v>
      </c>
      <c r="J60" s="123">
        <v>44727</v>
      </c>
      <c r="K60" s="123">
        <v>77.197999999999993</v>
      </c>
    </row>
    <row r="61" spans="4:11" hidden="1" outlineLevel="1" collapsed="1">
      <c r="D61" s="122" t="s">
        <v>78</v>
      </c>
      <c r="E61" s="123">
        <v>5496</v>
      </c>
      <c r="F61" s="123">
        <v>4952</v>
      </c>
      <c r="G61" s="123">
        <v>544</v>
      </c>
      <c r="H61" s="123">
        <v>0</v>
      </c>
      <c r="I61" s="123">
        <v>4952</v>
      </c>
      <c r="J61" s="123">
        <v>4952</v>
      </c>
      <c r="K61" s="123">
        <v>90.102000000000004</v>
      </c>
    </row>
    <row r="62" spans="4:11" hidden="1" outlineLevel="1" collapsed="1">
      <c r="D62" s="122" t="s">
        <v>79</v>
      </c>
      <c r="E62" s="123">
        <v>41000</v>
      </c>
      <c r="F62" s="123">
        <v>34356</v>
      </c>
      <c r="G62" s="123">
        <v>6644</v>
      </c>
      <c r="H62" s="123">
        <v>0</v>
      </c>
      <c r="I62" s="123">
        <v>34356</v>
      </c>
      <c r="J62" s="123">
        <v>34356</v>
      </c>
      <c r="K62" s="123">
        <v>83.795000000000002</v>
      </c>
    </row>
    <row r="63" spans="4:11" hidden="1" outlineLevel="1" collapsed="1">
      <c r="D63" s="122" t="s">
        <v>80</v>
      </c>
      <c r="E63" s="123">
        <v>14412</v>
      </c>
      <c r="F63" s="123">
        <v>12214</v>
      </c>
      <c r="G63" s="123">
        <v>2198</v>
      </c>
      <c r="H63" s="123">
        <v>0</v>
      </c>
      <c r="I63" s="123">
        <v>12214</v>
      </c>
      <c r="J63" s="123">
        <v>12214</v>
      </c>
      <c r="K63" s="123">
        <v>84.748999999999995</v>
      </c>
    </row>
    <row r="64" spans="4:11" hidden="1" outlineLevel="1" collapsed="1">
      <c r="D64" s="122" t="s">
        <v>81</v>
      </c>
      <c r="E64" s="123">
        <v>1309</v>
      </c>
      <c r="F64" s="123">
        <v>957</v>
      </c>
      <c r="G64" s="123">
        <v>352</v>
      </c>
      <c r="H64" s="123">
        <v>0</v>
      </c>
      <c r="I64" s="123">
        <v>957</v>
      </c>
      <c r="J64" s="123">
        <v>957</v>
      </c>
      <c r="K64" s="123">
        <v>73.108999999999995</v>
      </c>
    </row>
    <row r="65" spans="4:11" hidden="1" outlineLevel="1" collapsed="1">
      <c r="D65" s="122" t="s">
        <v>82</v>
      </c>
      <c r="E65" s="123">
        <v>237</v>
      </c>
      <c r="F65" s="123">
        <v>119</v>
      </c>
      <c r="G65" s="123">
        <v>118</v>
      </c>
      <c r="H65" s="123">
        <v>0</v>
      </c>
      <c r="I65" s="123">
        <v>119</v>
      </c>
      <c r="J65" s="123">
        <v>119</v>
      </c>
      <c r="K65" s="123">
        <v>50.210999999999999</v>
      </c>
    </row>
    <row r="66" spans="4:11" hidden="1" outlineLevel="1" collapsed="1">
      <c r="D66" s="122" t="s">
        <v>83</v>
      </c>
      <c r="E66" s="123">
        <v>376</v>
      </c>
      <c r="F66" s="123">
        <v>274</v>
      </c>
      <c r="G66" s="123">
        <v>102</v>
      </c>
      <c r="H66" s="123">
        <v>0</v>
      </c>
      <c r="I66" s="123">
        <v>274</v>
      </c>
      <c r="J66" s="123">
        <v>274</v>
      </c>
      <c r="K66" s="123">
        <v>72.872</v>
      </c>
    </row>
    <row r="67" spans="4:11" hidden="1" outlineLevel="1" collapsed="1">
      <c r="D67" s="122" t="s">
        <v>152</v>
      </c>
      <c r="E67" s="123">
        <v>21</v>
      </c>
      <c r="F67" s="123">
        <v>16</v>
      </c>
      <c r="G67" s="123">
        <v>5</v>
      </c>
      <c r="H67" s="123">
        <v>0</v>
      </c>
      <c r="I67" s="123">
        <v>16</v>
      </c>
      <c r="J67" s="123">
        <v>16</v>
      </c>
      <c r="K67" s="123">
        <v>76.19</v>
      </c>
    </row>
    <row r="68" spans="4:11" hidden="1" outlineLevel="1" collapsed="1">
      <c r="D68" s="122" t="s">
        <v>153</v>
      </c>
      <c r="E68" s="123">
        <v>126</v>
      </c>
      <c r="F68" s="123">
        <v>97</v>
      </c>
      <c r="G68" s="123">
        <v>29</v>
      </c>
      <c r="H68" s="123">
        <v>0</v>
      </c>
      <c r="I68" s="123">
        <v>97</v>
      </c>
      <c r="J68" s="123">
        <v>97</v>
      </c>
      <c r="K68" s="123">
        <v>76.983999999999995</v>
      </c>
    </row>
    <row r="69" spans="4:11" hidden="1" outlineLevel="1" collapsed="1">
      <c r="D69" s="122" t="s">
        <v>154</v>
      </c>
      <c r="E69" s="123">
        <v>6</v>
      </c>
      <c r="F69" s="123">
        <v>3</v>
      </c>
      <c r="G69" s="123">
        <v>3</v>
      </c>
      <c r="H69" s="123">
        <v>0</v>
      </c>
      <c r="I69" s="123">
        <v>3</v>
      </c>
      <c r="J69" s="123">
        <v>3</v>
      </c>
      <c r="K69" s="123">
        <v>50</v>
      </c>
    </row>
    <row r="70" spans="4:11" hidden="1" outlineLevel="1" collapsed="1">
      <c r="D70" s="122" t="s">
        <v>155</v>
      </c>
      <c r="E70" s="123">
        <v>65</v>
      </c>
      <c r="F70" s="123">
        <v>50</v>
      </c>
      <c r="G70" s="123">
        <v>15</v>
      </c>
      <c r="H70" s="123">
        <v>0</v>
      </c>
      <c r="I70" s="123">
        <v>50</v>
      </c>
      <c r="J70" s="123">
        <v>50</v>
      </c>
      <c r="K70" s="123">
        <v>76.923000000000002</v>
      </c>
    </row>
    <row r="71" spans="4:11" hidden="1" outlineLevel="1" collapsed="1">
      <c r="D71" s="122" t="s">
        <v>156</v>
      </c>
      <c r="E71" s="123">
        <v>1569</v>
      </c>
      <c r="F71" s="123">
        <v>1223</v>
      </c>
      <c r="G71" s="123">
        <v>346</v>
      </c>
      <c r="H71" s="123">
        <v>0</v>
      </c>
      <c r="I71" s="123">
        <v>1223</v>
      </c>
      <c r="J71" s="123">
        <v>1223</v>
      </c>
      <c r="K71" s="123">
        <v>77.947999999999993</v>
      </c>
    </row>
    <row r="72" spans="4:11" hidden="1" outlineLevel="1" collapsed="1">
      <c r="D72" s="122" t="s">
        <v>157</v>
      </c>
      <c r="E72" s="123">
        <v>87</v>
      </c>
      <c r="F72" s="123">
        <v>82</v>
      </c>
      <c r="G72" s="123">
        <v>5</v>
      </c>
      <c r="H72" s="123">
        <v>0</v>
      </c>
      <c r="I72" s="123">
        <v>82</v>
      </c>
      <c r="J72" s="123">
        <v>82</v>
      </c>
      <c r="K72" s="123">
        <v>94.253</v>
      </c>
    </row>
    <row r="73" spans="4:11" hidden="1" outlineLevel="1" collapsed="1">
      <c r="D73" s="122" t="s">
        <v>158</v>
      </c>
      <c r="E73" s="123">
        <v>731</v>
      </c>
      <c r="F73" s="123">
        <v>619</v>
      </c>
      <c r="G73" s="123">
        <v>112</v>
      </c>
      <c r="H73" s="123">
        <v>0</v>
      </c>
      <c r="I73" s="123">
        <v>619</v>
      </c>
      <c r="J73" s="123">
        <v>619</v>
      </c>
      <c r="K73" s="123">
        <v>84.679000000000002</v>
      </c>
    </row>
    <row r="74" spans="4:11" hidden="1" outlineLevel="1" collapsed="1">
      <c r="D74" s="122" t="s">
        <v>159</v>
      </c>
      <c r="E74" s="123">
        <v>534</v>
      </c>
      <c r="F74" s="123">
        <v>456</v>
      </c>
      <c r="G74" s="123">
        <v>78</v>
      </c>
      <c r="H74" s="123">
        <v>0</v>
      </c>
      <c r="I74" s="123">
        <v>456</v>
      </c>
      <c r="J74" s="123">
        <v>456</v>
      </c>
      <c r="K74" s="123">
        <v>85.393000000000001</v>
      </c>
    </row>
    <row r="75" spans="4:11" hidden="1" outlineLevel="1" collapsed="1">
      <c r="D75" s="122" t="s">
        <v>160</v>
      </c>
      <c r="E75" s="123">
        <v>2</v>
      </c>
      <c r="F75" s="123">
        <v>1</v>
      </c>
      <c r="G75" s="123">
        <v>1</v>
      </c>
      <c r="H75" s="123">
        <v>0</v>
      </c>
      <c r="I75" s="123">
        <v>1</v>
      </c>
      <c r="J75" s="123">
        <v>1</v>
      </c>
      <c r="K75" s="123">
        <v>50</v>
      </c>
    </row>
    <row r="76" spans="4:11" hidden="1" outlineLevel="1" collapsed="1">
      <c r="D76" s="122" t="s">
        <v>161</v>
      </c>
      <c r="E76" s="123">
        <v>12</v>
      </c>
      <c r="F76" s="123">
        <v>9</v>
      </c>
      <c r="G76" s="123">
        <v>3</v>
      </c>
      <c r="H76" s="123">
        <v>0</v>
      </c>
      <c r="I76" s="123">
        <v>9</v>
      </c>
      <c r="J76" s="123">
        <v>9</v>
      </c>
      <c r="K76" s="123">
        <v>75</v>
      </c>
    </row>
    <row r="77" spans="4:11" hidden="1" outlineLevel="1" collapsed="1">
      <c r="D77" s="122" t="s">
        <v>162</v>
      </c>
      <c r="E77" s="123">
        <v>219</v>
      </c>
      <c r="F77" s="123">
        <v>199</v>
      </c>
      <c r="G77" s="123">
        <v>20</v>
      </c>
      <c r="H77" s="123">
        <v>0</v>
      </c>
      <c r="I77" s="123">
        <v>199</v>
      </c>
      <c r="J77" s="123">
        <v>199</v>
      </c>
      <c r="K77" s="123">
        <v>90.867999999999995</v>
      </c>
    </row>
    <row r="78" spans="4:11" collapsed="1">
      <c r="D78" s="120" t="s">
        <v>84</v>
      </c>
      <c r="E78" s="121">
        <v>5642</v>
      </c>
      <c r="F78" s="121">
        <v>5048</v>
      </c>
      <c r="G78" s="121">
        <v>594</v>
      </c>
      <c r="H78" s="121">
        <v>0</v>
      </c>
      <c r="I78" s="121">
        <v>5047</v>
      </c>
      <c r="J78" s="121">
        <v>5046</v>
      </c>
      <c r="K78" s="121">
        <v>89.436000000000007</v>
      </c>
    </row>
    <row r="79" spans="4:11" hidden="1" outlineLevel="1" collapsed="1">
      <c r="D79" s="122" t="s">
        <v>85</v>
      </c>
      <c r="E79" s="123">
        <v>132</v>
      </c>
      <c r="F79" s="123">
        <v>100</v>
      </c>
      <c r="G79" s="123">
        <v>32</v>
      </c>
      <c r="H79" s="123">
        <v>0</v>
      </c>
      <c r="I79" s="123">
        <v>100</v>
      </c>
      <c r="J79" s="123">
        <v>100</v>
      </c>
      <c r="K79" s="123">
        <v>75.757999999999996</v>
      </c>
    </row>
    <row r="80" spans="4:11" hidden="1" outlineLevel="1" collapsed="1">
      <c r="D80" s="122" t="s">
        <v>86</v>
      </c>
      <c r="E80" s="123">
        <v>46</v>
      </c>
      <c r="F80" s="123">
        <v>42</v>
      </c>
      <c r="G80" s="123">
        <v>4</v>
      </c>
      <c r="H80" s="123">
        <v>0</v>
      </c>
      <c r="I80" s="123">
        <v>42</v>
      </c>
      <c r="J80" s="123">
        <v>42</v>
      </c>
      <c r="K80" s="123">
        <v>91.304000000000002</v>
      </c>
    </row>
    <row r="81" spans="4:11" hidden="1" outlineLevel="1" collapsed="1">
      <c r="D81" s="122" t="s">
        <v>87</v>
      </c>
      <c r="E81" s="123">
        <v>91</v>
      </c>
      <c r="F81" s="123">
        <v>68</v>
      </c>
      <c r="G81" s="123">
        <v>23</v>
      </c>
      <c r="H81" s="123">
        <v>0</v>
      </c>
      <c r="I81" s="123">
        <v>67</v>
      </c>
      <c r="J81" s="123">
        <v>67</v>
      </c>
      <c r="K81" s="123">
        <v>73.626000000000005</v>
      </c>
    </row>
    <row r="82" spans="4:11" hidden="1" outlineLevel="1" collapsed="1">
      <c r="D82" s="122" t="s">
        <v>88</v>
      </c>
      <c r="E82" s="123">
        <v>1138</v>
      </c>
      <c r="F82" s="123">
        <v>1027</v>
      </c>
      <c r="G82" s="123">
        <v>111</v>
      </c>
      <c r="H82" s="123">
        <v>0</v>
      </c>
      <c r="I82" s="123">
        <v>1027</v>
      </c>
      <c r="J82" s="123">
        <v>1027</v>
      </c>
      <c r="K82" s="123">
        <v>90.245999999999995</v>
      </c>
    </row>
    <row r="83" spans="4:11" hidden="1" outlineLevel="1" collapsed="1">
      <c r="D83" s="122" t="s">
        <v>89</v>
      </c>
      <c r="E83" s="123">
        <v>300</v>
      </c>
      <c r="F83" s="123">
        <v>281</v>
      </c>
      <c r="G83" s="123">
        <v>19</v>
      </c>
      <c r="H83" s="123">
        <v>0</v>
      </c>
      <c r="I83" s="123">
        <v>281</v>
      </c>
      <c r="J83" s="123">
        <v>281</v>
      </c>
      <c r="K83" s="123">
        <v>93.667000000000002</v>
      </c>
    </row>
    <row r="84" spans="4:11" hidden="1" outlineLevel="1" collapsed="1">
      <c r="D84" s="122" t="s">
        <v>90</v>
      </c>
      <c r="E84" s="123">
        <v>48</v>
      </c>
      <c r="F84" s="123">
        <v>43</v>
      </c>
      <c r="G84" s="123">
        <v>5</v>
      </c>
      <c r="H84" s="123">
        <v>0</v>
      </c>
      <c r="I84" s="123">
        <v>43</v>
      </c>
      <c r="J84" s="123">
        <v>43</v>
      </c>
      <c r="K84" s="123">
        <v>89.582999999999998</v>
      </c>
    </row>
    <row r="85" spans="4:11" hidden="1" outlineLevel="1" collapsed="1">
      <c r="D85" s="122" t="s">
        <v>91</v>
      </c>
      <c r="E85" s="123">
        <v>1</v>
      </c>
      <c r="F85" s="123">
        <v>1</v>
      </c>
      <c r="G85" s="123">
        <v>0</v>
      </c>
      <c r="H85" s="123">
        <v>0</v>
      </c>
      <c r="I85" s="123">
        <v>1</v>
      </c>
      <c r="J85" s="123">
        <v>1</v>
      </c>
      <c r="K85" s="123">
        <v>100</v>
      </c>
    </row>
    <row r="86" spans="4:11" hidden="1" outlineLevel="1" collapsed="1">
      <c r="D86" s="122" t="s">
        <v>92</v>
      </c>
      <c r="E86" s="123">
        <v>12</v>
      </c>
      <c r="F86" s="123">
        <v>9</v>
      </c>
      <c r="G86" s="123">
        <v>3</v>
      </c>
      <c r="H86" s="123">
        <v>0</v>
      </c>
      <c r="I86" s="123">
        <v>9</v>
      </c>
      <c r="J86" s="123">
        <v>9</v>
      </c>
      <c r="K86" s="123">
        <v>75</v>
      </c>
    </row>
    <row r="87" spans="4:11" hidden="1" outlineLevel="1" collapsed="1">
      <c r="D87" s="122" t="s">
        <v>93</v>
      </c>
      <c r="E87" s="123">
        <v>9</v>
      </c>
      <c r="F87" s="123">
        <v>5</v>
      </c>
      <c r="G87" s="123">
        <v>4</v>
      </c>
      <c r="H87" s="123">
        <v>0</v>
      </c>
      <c r="I87" s="123">
        <v>5</v>
      </c>
      <c r="J87" s="123">
        <v>5</v>
      </c>
      <c r="K87" s="123">
        <v>55.555999999999997</v>
      </c>
    </row>
    <row r="88" spans="4:11" hidden="1" outlineLevel="1" collapsed="1">
      <c r="D88" s="122" t="s">
        <v>94</v>
      </c>
      <c r="E88" s="123">
        <v>2922</v>
      </c>
      <c r="F88" s="123">
        <v>2637</v>
      </c>
      <c r="G88" s="123">
        <v>285</v>
      </c>
      <c r="H88" s="123">
        <v>0</v>
      </c>
      <c r="I88" s="123">
        <v>2637</v>
      </c>
      <c r="J88" s="123">
        <v>2637</v>
      </c>
      <c r="K88" s="123">
        <v>90.245999999999995</v>
      </c>
    </row>
    <row r="89" spans="4:11" hidden="1" outlineLevel="1" collapsed="1">
      <c r="D89" s="122" t="s">
        <v>95</v>
      </c>
      <c r="E89" s="123">
        <v>307</v>
      </c>
      <c r="F89" s="123">
        <v>280</v>
      </c>
      <c r="G89" s="123">
        <v>27</v>
      </c>
      <c r="H89" s="123">
        <v>0</v>
      </c>
      <c r="I89" s="123">
        <v>280</v>
      </c>
      <c r="J89" s="123">
        <v>279</v>
      </c>
      <c r="K89" s="123">
        <v>90.879000000000005</v>
      </c>
    </row>
    <row r="90" spans="4:11" hidden="1" outlineLevel="1" collapsed="1">
      <c r="D90" s="122" t="s">
        <v>163</v>
      </c>
      <c r="E90" s="123">
        <v>2</v>
      </c>
      <c r="F90" s="123">
        <v>0</v>
      </c>
      <c r="G90" s="123">
        <v>2</v>
      </c>
      <c r="H90" s="123">
        <v>0</v>
      </c>
      <c r="I90" s="123">
        <v>0</v>
      </c>
      <c r="J90" s="123">
        <v>0</v>
      </c>
      <c r="K90" s="123">
        <v>0</v>
      </c>
    </row>
    <row r="91" spans="4:11" hidden="1" outlineLevel="1" collapsed="1">
      <c r="D91" s="122" t="s">
        <v>164</v>
      </c>
      <c r="E91" s="123">
        <v>518</v>
      </c>
      <c r="F91" s="123">
        <v>463</v>
      </c>
      <c r="G91" s="123">
        <v>55</v>
      </c>
      <c r="H91" s="123">
        <v>0</v>
      </c>
      <c r="I91" s="123">
        <v>463</v>
      </c>
      <c r="J91" s="123">
        <v>463</v>
      </c>
      <c r="K91" s="123">
        <v>89.382000000000005</v>
      </c>
    </row>
    <row r="92" spans="4:11" hidden="1" outlineLevel="1" collapsed="1">
      <c r="D92" s="122" t="s">
        <v>165</v>
      </c>
      <c r="E92" s="123">
        <v>3</v>
      </c>
      <c r="F92" s="123">
        <v>3</v>
      </c>
      <c r="G92" s="123">
        <v>0</v>
      </c>
      <c r="H92" s="123">
        <v>0</v>
      </c>
      <c r="I92" s="123">
        <v>3</v>
      </c>
      <c r="J92" s="123">
        <v>3</v>
      </c>
      <c r="K92" s="123">
        <v>100</v>
      </c>
    </row>
    <row r="93" spans="4:11" hidden="1" outlineLevel="1" collapsed="1">
      <c r="D93" s="122" t="s">
        <v>166</v>
      </c>
      <c r="E93" s="123">
        <v>1</v>
      </c>
      <c r="F93" s="123">
        <v>1</v>
      </c>
      <c r="G93" s="123">
        <v>0</v>
      </c>
      <c r="H93" s="123">
        <v>0</v>
      </c>
      <c r="I93" s="123">
        <v>1</v>
      </c>
      <c r="J93" s="123">
        <v>1</v>
      </c>
      <c r="K93" s="123">
        <v>100</v>
      </c>
    </row>
    <row r="94" spans="4:11" hidden="1" outlineLevel="1" collapsed="1">
      <c r="D94" s="122" t="s">
        <v>167</v>
      </c>
      <c r="E94" s="123">
        <v>26</v>
      </c>
      <c r="F94" s="123">
        <v>20</v>
      </c>
      <c r="G94" s="123">
        <v>6</v>
      </c>
      <c r="H94" s="123">
        <v>0</v>
      </c>
      <c r="I94" s="123">
        <v>20</v>
      </c>
      <c r="J94" s="123">
        <v>20</v>
      </c>
      <c r="K94" s="123">
        <v>76.923000000000002</v>
      </c>
    </row>
    <row r="95" spans="4:11" hidden="1" outlineLevel="1" collapsed="1">
      <c r="D95" s="122" t="s">
        <v>168</v>
      </c>
      <c r="E95" s="123">
        <v>3</v>
      </c>
      <c r="F95" s="123">
        <v>3</v>
      </c>
      <c r="G95" s="123">
        <v>0</v>
      </c>
      <c r="H95" s="123">
        <v>0</v>
      </c>
      <c r="I95" s="123">
        <v>3</v>
      </c>
      <c r="J95" s="123">
        <v>3</v>
      </c>
      <c r="K95" s="123">
        <v>100</v>
      </c>
    </row>
    <row r="96" spans="4:11" hidden="1" outlineLevel="1" collapsed="1">
      <c r="D96" s="122" t="s">
        <v>169</v>
      </c>
      <c r="E96" s="123">
        <v>76</v>
      </c>
      <c r="F96" s="123">
        <v>58</v>
      </c>
      <c r="G96" s="123">
        <v>18</v>
      </c>
      <c r="H96" s="123">
        <v>0</v>
      </c>
      <c r="I96" s="123">
        <v>58</v>
      </c>
      <c r="J96" s="123">
        <v>58</v>
      </c>
      <c r="K96" s="123">
        <v>76.316000000000003</v>
      </c>
    </row>
    <row r="97" spans="4:11" hidden="1" outlineLevel="1" collapsed="1">
      <c r="D97" s="122" t="s">
        <v>170</v>
      </c>
      <c r="E97" s="123">
        <v>6</v>
      </c>
      <c r="F97" s="123">
        <v>6</v>
      </c>
      <c r="G97" s="123">
        <v>0</v>
      </c>
      <c r="H97" s="123">
        <v>0</v>
      </c>
      <c r="I97" s="123">
        <v>6</v>
      </c>
      <c r="J97" s="123">
        <v>6</v>
      </c>
      <c r="K97" s="123">
        <v>100</v>
      </c>
    </row>
    <row r="98" spans="4:11" hidden="1" outlineLevel="1" collapsed="1">
      <c r="D98" s="122" t="s">
        <v>171</v>
      </c>
      <c r="E98" s="123">
        <v>1</v>
      </c>
      <c r="F98" s="123">
        <v>1</v>
      </c>
      <c r="G98" s="123">
        <v>0</v>
      </c>
      <c r="H98" s="123">
        <v>0</v>
      </c>
      <c r="I98" s="123">
        <v>1</v>
      </c>
      <c r="J98" s="123">
        <v>1</v>
      </c>
      <c r="K98" s="123">
        <v>100</v>
      </c>
    </row>
    <row r="99" spans="4:11" collapsed="1">
      <c r="D99" s="120" t="s">
        <v>96</v>
      </c>
      <c r="E99" s="121">
        <v>1557</v>
      </c>
      <c r="F99" s="121">
        <v>1380</v>
      </c>
      <c r="G99" s="121">
        <v>177</v>
      </c>
      <c r="H99" s="121">
        <v>0</v>
      </c>
      <c r="I99" s="121">
        <v>1380</v>
      </c>
      <c r="J99" s="121">
        <v>1380</v>
      </c>
      <c r="K99" s="121">
        <v>88.632000000000005</v>
      </c>
    </row>
    <row r="100" spans="4:11" hidden="1" outlineLevel="1" collapsed="1">
      <c r="D100" s="122" t="s">
        <v>97</v>
      </c>
      <c r="E100" s="123">
        <v>49</v>
      </c>
      <c r="F100" s="123">
        <v>45</v>
      </c>
      <c r="G100" s="123">
        <v>4</v>
      </c>
      <c r="H100" s="123">
        <v>0</v>
      </c>
      <c r="I100" s="123">
        <v>45</v>
      </c>
      <c r="J100" s="123">
        <v>45</v>
      </c>
      <c r="K100" s="123">
        <v>91.837000000000003</v>
      </c>
    </row>
    <row r="101" spans="4:11" hidden="1" outlineLevel="1" collapsed="1">
      <c r="D101" s="122" t="s">
        <v>98</v>
      </c>
      <c r="E101" s="123">
        <v>2</v>
      </c>
      <c r="F101" s="123">
        <v>2</v>
      </c>
      <c r="G101" s="123">
        <v>0</v>
      </c>
      <c r="H101" s="123">
        <v>0</v>
      </c>
      <c r="I101" s="123">
        <v>2</v>
      </c>
      <c r="J101" s="123">
        <v>2</v>
      </c>
      <c r="K101" s="123">
        <v>100</v>
      </c>
    </row>
    <row r="102" spans="4:11" hidden="1" outlineLevel="1" collapsed="1">
      <c r="D102" s="122" t="s">
        <v>99</v>
      </c>
      <c r="E102" s="123">
        <v>131</v>
      </c>
      <c r="F102" s="123">
        <v>90</v>
      </c>
      <c r="G102" s="123">
        <v>41</v>
      </c>
      <c r="H102" s="123">
        <v>0</v>
      </c>
      <c r="I102" s="123">
        <v>90</v>
      </c>
      <c r="J102" s="123">
        <v>90</v>
      </c>
      <c r="K102" s="123">
        <v>68.701999999999998</v>
      </c>
    </row>
    <row r="103" spans="4:11" hidden="1" outlineLevel="1" collapsed="1">
      <c r="D103" s="122" t="s">
        <v>100</v>
      </c>
      <c r="E103" s="123">
        <v>147</v>
      </c>
      <c r="F103" s="123">
        <v>128</v>
      </c>
      <c r="G103" s="123">
        <v>19</v>
      </c>
      <c r="H103" s="123">
        <v>0</v>
      </c>
      <c r="I103" s="123">
        <v>128</v>
      </c>
      <c r="J103" s="123">
        <v>128</v>
      </c>
      <c r="K103" s="123">
        <v>87.075000000000003</v>
      </c>
    </row>
    <row r="104" spans="4:11" hidden="1" outlineLevel="1" collapsed="1">
      <c r="D104" s="122" t="s">
        <v>101</v>
      </c>
      <c r="E104" s="123">
        <v>10</v>
      </c>
      <c r="F104" s="123">
        <v>8</v>
      </c>
      <c r="G104" s="123">
        <v>2</v>
      </c>
      <c r="H104" s="123">
        <v>0</v>
      </c>
      <c r="I104" s="123">
        <v>8</v>
      </c>
      <c r="J104" s="123">
        <v>8</v>
      </c>
      <c r="K104" s="123">
        <v>80</v>
      </c>
    </row>
    <row r="105" spans="4:11" hidden="1" outlineLevel="1" collapsed="1">
      <c r="D105" s="122" t="s">
        <v>102</v>
      </c>
      <c r="E105" s="123">
        <v>986</v>
      </c>
      <c r="F105" s="123">
        <v>912</v>
      </c>
      <c r="G105" s="123">
        <v>74</v>
      </c>
      <c r="H105" s="123">
        <v>0</v>
      </c>
      <c r="I105" s="123">
        <v>912</v>
      </c>
      <c r="J105" s="123">
        <v>912</v>
      </c>
      <c r="K105" s="123">
        <v>92.495000000000005</v>
      </c>
    </row>
    <row r="106" spans="4:11" hidden="1" outlineLevel="1" collapsed="1">
      <c r="D106" s="122" t="s">
        <v>103</v>
      </c>
      <c r="E106" s="123">
        <v>4</v>
      </c>
      <c r="F106" s="123">
        <v>4</v>
      </c>
      <c r="G106" s="123">
        <v>0</v>
      </c>
      <c r="H106" s="123">
        <v>0</v>
      </c>
      <c r="I106" s="123">
        <v>4</v>
      </c>
      <c r="J106" s="123">
        <v>4</v>
      </c>
      <c r="K106" s="123">
        <v>100</v>
      </c>
    </row>
    <row r="107" spans="4:11" hidden="1" outlineLevel="1" collapsed="1">
      <c r="D107" s="122" t="s">
        <v>172</v>
      </c>
      <c r="E107" s="123">
        <v>2</v>
      </c>
      <c r="F107" s="123">
        <v>1</v>
      </c>
      <c r="G107" s="123">
        <v>1</v>
      </c>
      <c r="H107" s="123">
        <v>0</v>
      </c>
      <c r="I107" s="123">
        <v>1</v>
      </c>
      <c r="J107" s="123">
        <v>1</v>
      </c>
      <c r="K107" s="123">
        <v>50</v>
      </c>
    </row>
    <row r="108" spans="4:11" hidden="1" outlineLevel="1" collapsed="1">
      <c r="D108" s="122" t="s">
        <v>173</v>
      </c>
      <c r="E108" s="123">
        <v>55</v>
      </c>
      <c r="F108" s="123">
        <v>45</v>
      </c>
      <c r="G108" s="123">
        <v>10</v>
      </c>
      <c r="H108" s="123">
        <v>0</v>
      </c>
      <c r="I108" s="123">
        <v>45</v>
      </c>
      <c r="J108" s="123">
        <v>45</v>
      </c>
      <c r="K108" s="123">
        <v>81.817999999999998</v>
      </c>
    </row>
    <row r="109" spans="4:11" hidden="1" outlineLevel="1" collapsed="1">
      <c r="D109" s="122" t="s">
        <v>174</v>
      </c>
      <c r="E109" s="123">
        <v>42</v>
      </c>
      <c r="F109" s="123">
        <v>30</v>
      </c>
      <c r="G109" s="123">
        <v>12</v>
      </c>
      <c r="H109" s="123">
        <v>0</v>
      </c>
      <c r="I109" s="123">
        <v>30</v>
      </c>
      <c r="J109" s="123">
        <v>30</v>
      </c>
      <c r="K109" s="123">
        <v>71.429000000000002</v>
      </c>
    </row>
    <row r="110" spans="4:11" hidden="1" outlineLevel="1" collapsed="1">
      <c r="D110" s="122" t="s">
        <v>175</v>
      </c>
      <c r="E110" s="123">
        <v>2</v>
      </c>
      <c r="F110" s="123">
        <v>2</v>
      </c>
      <c r="G110" s="123">
        <v>0</v>
      </c>
      <c r="H110" s="123">
        <v>0</v>
      </c>
      <c r="I110" s="123">
        <v>2</v>
      </c>
      <c r="J110" s="123">
        <v>2</v>
      </c>
      <c r="K110" s="123">
        <v>100</v>
      </c>
    </row>
    <row r="111" spans="4:11" hidden="1" outlineLevel="1" collapsed="1">
      <c r="D111" s="122" t="s">
        <v>176</v>
      </c>
      <c r="E111" s="123">
        <v>125</v>
      </c>
      <c r="F111" s="123">
        <v>111</v>
      </c>
      <c r="G111" s="123">
        <v>14</v>
      </c>
      <c r="H111" s="123">
        <v>0</v>
      </c>
      <c r="I111" s="123">
        <v>111</v>
      </c>
      <c r="J111" s="123">
        <v>111</v>
      </c>
      <c r="K111" s="123">
        <v>88.8</v>
      </c>
    </row>
    <row r="112" spans="4:11" hidden="1" outlineLevel="1" collapsed="1">
      <c r="D112" s="122" t="s">
        <v>177</v>
      </c>
      <c r="E112" s="123">
        <v>2</v>
      </c>
      <c r="F112" s="123">
        <v>2</v>
      </c>
      <c r="G112" s="123">
        <v>0</v>
      </c>
      <c r="H112" s="123">
        <v>0</v>
      </c>
      <c r="I112" s="123">
        <v>2</v>
      </c>
      <c r="J112" s="123">
        <v>2</v>
      </c>
      <c r="K112" s="123">
        <v>100</v>
      </c>
    </row>
    <row r="113" spans="4:11" collapsed="1">
      <c r="D113" s="120" t="s">
        <v>104</v>
      </c>
      <c r="E113" s="121">
        <v>13415</v>
      </c>
      <c r="F113" s="121">
        <v>10687</v>
      </c>
      <c r="G113" s="121">
        <v>2728</v>
      </c>
      <c r="H113" s="121">
        <v>0</v>
      </c>
      <c r="I113" s="121">
        <v>10683</v>
      </c>
      <c r="J113" s="121">
        <v>10683</v>
      </c>
      <c r="K113" s="121">
        <v>79.635000000000005</v>
      </c>
    </row>
    <row r="114" spans="4:11" hidden="1" outlineLevel="1" collapsed="1">
      <c r="D114" s="122" t="s">
        <v>105</v>
      </c>
      <c r="E114" s="123">
        <v>1170</v>
      </c>
      <c r="F114" s="123">
        <v>869</v>
      </c>
      <c r="G114" s="123">
        <v>301</v>
      </c>
      <c r="H114" s="123">
        <v>0</v>
      </c>
      <c r="I114" s="123">
        <v>869</v>
      </c>
      <c r="J114" s="123">
        <v>869</v>
      </c>
      <c r="K114" s="123">
        <v>74.274000000000001</v>
      </c>
    </row>
    <row r="115" spans="4:11" hidden="1" outlineLevel="1" collapsed="1">
      <c r="D115" s="122" t="s">
        <v>106</v>
      </c>
      <c r="E115" s="123">
        <v>69</v>
      </c>
      <c r="F115" s="123">
        <v>41</v>
      </c>
      <c r="G115" s="123">
        <v>28</v>
      </c>
      <c r="H115" s="123">
        <v>0</v>
      </c>
      <c r="I115" s="123">
        <v>41</v>
      </c>
      <c r="J115" s="123">
        <v>41</v>
      </c>
      <c r="K115" s="123">
        <v>59.42</v>
      </c>
    </row>
    <row r="116" spans="4:11" hidden="1" outlineLevel="1" collapsed="1">
      <c r="D116" s="122" t="s">
        <v>107</v>
      </c>
      <c r="E116" s="123">
        <v>492</v>
      </c>
      <c r="F116" s="123">
        <v>378</v>
      </c>
      <c r="G116" s="123">
        <v>114</v>
      </c>
      <c r="H116" s="123">
        <v>0</v>
      </c>
      <c r="I116" s="123">
        <v>375</v>
      </c>
      <c r="J116" s="123">
        <v>375</v>
      </c>
      <c r="K116" s="123">
        <v>76.22</v>
      </c>
    </row>
    <row r="117" spans="4:11" hidden="1" outlineLevel="1" collapsed="1">
      <c r="D117" s="122" t="s">
        <v>108</v>
      </c>
      <c r="E117" s="123">
        <v>5488</v>
      </c>
      <c r="F117" s="123">
        <v>4278</v>
      </c>
      <c r="G117" s="123">
        <v>1210</v>
      </c>
      <c r="H117" s="123">
        <v>0</v>
      </c>
      <c r="I117" s="123">
        <v>4278</v>
      </c>
      <c r="J117" s="123">
        <v>4278</v>
      </c>
      <c r="K117" s="123">
        <v>77.951999999999998</v>
      </c>
    </row>
    <row r="118" spans="4:11" hidden="1" outlineLevel="1" collapsed="1">
      <c r="D118" s="122" t="s">
        <v>109</v>
      </c>
      <c r="E118" s="123">
        <v>734</v>
      </c>
      <c r="F118" s="123">
        <v>669</v>
      </c>
      <c r="G118" s="123">
        <v>65</v>
      </c>
      <c r="H118" s="123">
        <v>0</v>
      </c>
      <c r="I118" s="123">
        <v>669</v>
      </c>
      <c r="J118" s="123">
        <v>669</v>
      </c>
      <c r="K118" s="123">
        <v>91.144000000000005</v>
      </c>
    </row>
    <row r="119" spans="4:11" hidden="1" outlineLevel="1" collapsed="1">
      <c r="D119" s="122" t="s">
        <v>110</v>
      </c>
      <c r="E119" s="123">
        <v>4272</v>
      </c>
      <c r="F119" s="123">
        <v>3461</v>
      </c>
      <c r="G119" s="123">
        <v>811</v>
      </c>
      <c r="H119" s="123">
        <v>0</v>
      </c>
      <c r="I119" s="123">
        <v>3461</v>
      </c>
      <c r="J119" s="123">
        <v>3461</v>
      </c>
      <c r="K119" s="123">
        <v>81.016000000000005</v>
      </c>
    </row>
    <row r="120" spans="4:11" hidden="1" outlineLevel="1" collapsed="1">
      <c r="D120" s="122" t="s">
        <v>111</v>
      </c>
      <c r="E120" s="123">
        <v>846</v>
      </c>
      <c r="F120" s="123">
        <v>752</v>
      </c>
      <c r="G120" s="123">
        <v>94</v>
      </c>
      <c r="H120" s="123">
        <v>0</v>
      </c>
      <c r="I120" s="123">
        <v>752</v>
      </c>
      <c r="J120" s="123">
        <v>752</v>
      </c>
      <c r="K120" s="123">
        <v>88.888999999999996</v>
      </c>
    </row>
    <row r="121" spans="4:11" hidden="1" outlineLevel="1" collapsed="1">
      <c r="D121" s="122" t="s">
        <v>112</v>
      </c>
      <c r="E121" s="123">
        <v>150</v>
      </c>
      <c r="F121" s="123">
        <v>107</v>
      </c>
      <c r="G121" s="123">
        <v>43</v>
      </c>
      <c r="H121" s="123">
        <v>0</v>
      </c>
      <c r="I121" s="123">
        <v>107</v>
      </c>
      <c r="J121" s="123">
        <v>107</v>
      </c>
      <c r="K121" s="123">
        <v>71.332999999999998</v>
      </c>
    </row>
    <row r="122" spans="4:11" hidden="1" outlineLevel="1" collapsed="1">
      <c r="D122" s="122" t="s">
        <v>113</v>
      </c>
      <c r="E122" s="123">
        <v>51</v>
      </c>
      <c r="F122" s="123">
        <v>20</v>
      </c>
      <c r="G122" s="123">
        <v>31</v>
      </c>
      <c r="H122" s="123">
        <v>0</v>
      </c>
      <c r="I122" s="123">
        <v>20</v>
      </c>
      <c r="J122" s="123">
        <v>20</v>
      </c>
      <c r="K122" s="123">
        <v>39.216000000000001</v>
      </c>
    </row>
    <row r="123" spans="4:11" hidden="1" outlineLevel="1" collapsed="1">
      <c r="D123" s="122" t="s">
        <v>114</v>
      </c>
      <c r="E123" s="123">
        <v>19</v>
      </c>
      <c r="F123" s="123">
        <v>16</v>
      </c>
      <c r="G123" s="123">
        <v>3</v>
      </c>
      <c r="H123" s="123">
        <v>0</v>
      </c>
      <c r="I123" s="123">
        <v>16</v>
      </c>
      <c r="J123" s="123">
        <v>16</v>
      </c>
      <c r="K123" s="123">
        <v>84.210999999999999</v>
      </c>
    </row>
    <row r="124" spans="4:11" hidden="1" outlineLevel="1" collapsed="1">
      <c r="D124" s="122" t="s">
        <v>178</v>
      </c>
      <c r="E124" s="123">
        <v>8</v>
      </c>
      <c r="F124" s="123">
        <v>6</v>
      </c>
      <c r="G124" s="123">
        <v>2</v>
      </c>
      <c r="H124" s="123">
        <v>0</v>
      </c>
      <c r="I124" s="123">
        <v>6</v>
      </c>
      <c r="J124" s="123">
        <v>6</v>
      </c>
      <c r="K124" s="123">
        <v>75</v>
      </c>
    </row>
    <row r="125" spans="4:11" hidden="1" outlineLevel="1" collapsed="1">
      <c r="D125" s="122" t="s">
        <v>179</v>
      </c>
      <c r="E125" s="123">
        <v>3</v>
      </c>
      <c r="F125" s="123">
        <v>1</v>
      </c>
      <c r="G125" s="123">
        <v>2</v>
      </c>
      <c r="H125" s="123">
        <v>0</v>
      </c>
      <c r="I125" s="123">
        <v>0</v>
      </c>
      <c r="J125" s="123">
        <v>0</v>
      </c>
      <c r="K125" s="123">
        <v>0</v>
      </c>
    </row>
    <row r="126" spans="4:11" hidden="1" outlineLevel="1" collapsed="1">
      <c r="D126" s="122" t="s">
        <v>180</v>
      </c>
      <c r="E126" s="123">
        <v>61</v>
      </c>
      <c r="F126" s="123">
        <v>46</v>
      </c>
      <c r="G126" s="123">
        <v>15</v>
      </c>
      <c r="H126" s="123">
        <v>0</v>
      </c>
      <c r="I126" s="123">
        <v>46</v>
      </c>
      <c r="J126" s="123">
        <v>46</v>
      </c>
      <c r="K126" s="123">
        <v>75.41</v>
      </c>
    </row>
    <row r="127" spans="4:11" hidden="1" outlineLevel="1" collapsed="1">
      <c r="D127" s="122" t="s">
        <v>181</v>
      </c>
      <c r="E127" s="123">
        <v>2</v>
      </c>
      <c r="F127" s="123">
        <v>2</v>
      </c>
      <c r="G127" s="123">
        <v>0</v>
      </c>
      <c r="H127" s="123">
        <v>0</v>
      </c>
      <c r="I127" s="123">
        <v>2</v>
      </c>
      <c r="J127" s="123">
        <v>2</v>
      </c>
      <c r="K127" s="123">
        <v>100</v>
      </c>
    </row>
    <row r="128" spans="4:11" hidden="1" outlineLevel="1" collapsed="1">
      <c r="D128" s="122" t="s">
        <v>182</v>
      </c>
      <c r="E128" s="123">
        <v>34</v>
      </c>
      <c r="F128" s="123">
        <v>28</v>
      </c>
      <c r="G128" s="123">
        <v>6</v>
      </c>
      <c r="H128" s="123">
        <v>0</v>
      </c>
      <c r="I128" s="123">
        <v>28</v>
      </c>
      <c r="J128" s="123">
        <v>28</v>
      </c>
      <c r="K128" s="123">
        <v>82.352999999999994</v>
      </c>
    </row>
    <row r="129" spans="4:11" hidden="1" outlineLevel="1" collapsed="1">
      <c r="D129" s="122" t="s">
        <v>183</v>
      </c>
      <c r="E129" s="123">
        <v>11</v>
      </c>
      <c r="F129" s="123">
        <v>8</v>
      </c>
      <c r="G129" s="123">
        <v>3</v>
      </c>
      <c r="H129" s="123">
        <v>0</v>
      </c>
      <c r="I129" s="123">
        <v>8</v>
      </c>
      <c r="J129" s="123">
        <v>8</v>
      </c>
      <c r="K129" s="123">
        <v>72.727000000000004</v>
      </c>
    </row>
    <row r="130" spans="4:11" hidden="1" outlineLevel="1" collapsed="1">
      <c r="D130" s="122" t="s">
        <v>184</v>
      </c>
      <c r="E130" s="123">
        <v>5</v>
      </c>
      <c r="F130" s="123">
        <v>5</v>
      </c>
      <c r="G130" s="123">
        <v>0</v>
      </c>
      <c r="H130" s="123">
        <v>0</v>
      </c>
      <c r="I130" s="123">
        <v>5</v>
      </c>
      <c r="J130" s="123">
        <v>5</v>
      </c>
      <c r="K130" s="123">
        <v>100</v>
      </c>
    </row>
    <row r="131" spans="4:11" collapsed="1">
      <c r="D131" s="120" t="s">
        <v>185</v>
      </c>
      <c r="E131" s="121">
        <v>81</v>
      </c>
      <c r="F131" s="121">
        <v>65</v>
      </c>
      <c r="G131" s="121">
        <v>16</v>
      </c>
      <c r="H131" s="121">
        <v>0</v>
      </c>
      <c r="I131" s="121">
        <v>65</v>
      </c>
      <c r="J131" s="121">
        <v>65</v>
      </c>
      <c r="K131" s="121">
        <v>80.247</v>
      </c>
    </row>
    <row r="132" spans="4:11" hidden="1" outlineLevel="1" collapsed="1">
      <c r="D132" s="122" t="s">
        <v>186</v>
      </c>
      <c r="E132" s="123">
        <v>2</v>
      </c>
      <c r="F132" s="123">
        <v>1</v>
      </c>
      <c r="G132" s="123">
        <v>1</v>
      </c>
      <c r="H132" s="123">
        <v>0</v>
      </c>
      <c r="I132" s="123">
        <v>1</v>
      </c>
      <c r="J132" s="123">
        <v>1</v>
      </c>
      <c r="K132" s="123">
        <v>50</v>
      </c>
    </row>
    <row r="133" spans="4:11" hidden="1" outlineLevel="1" collapsed="1">
      <c r="D133" s="122" t="s">
        <v>187</v>
      </c>
      <c r="E133" s="123">
        <v>2</v>
      </c>
      <c r="F133" s="123">
        <v>2</v>
      </c>
      <c r="G133" s="123">
        <v>0</v>
      </c>
      <c r="H133" s="123">
        <v>0</v>
      </c>
      <c r="I133" s="123">
        <v>2</v>
      </c>
      <c r="J133" s="123">
        <v>2</v>
      </c>
      <c r="K133" s="123">
        <v>100</v>
      </c>
    </row>
    <row r="134" spans="4:11" hidden="1" outlineLevel="1" collapsed="1">
      <c r="D134" s="122" t="s">
        <v>188</v>
      </c>
      <c r="E134" s="123">
        <v>77</v>
      </c>
      <c r="F134" s="123">
        <v>62</v>
      </c>
      <c r="G134" s="123">
        <v>15</v>
      </c>
      <c r="H134" s="123">
        <v>0</v>
      </c>
      <c r="I134" s="123">
        <v>62</v>
      </c>
      <c r="J134" s="123">
        <v>62</v>
      </c>
      <c r="K134" s="123">
        <v>80.519000000000005</v>
      </c>
    </row>
    <row r="135" spans="4:11">
      <c r="D135" s="124" t="s">
        <v>28</v>
      </c>
      <c r="E135" s="125">
        <v>257544</v>
      </c>
      <c r="F135" s="125">
        <v>215055</v>
      </c>
      <c r="G135" s="125">
        <v>42489</v>
      </c>
      <c r="H135" s="125">
        <v>0</v>
      </c>
      <c r="I135" s="125">
        <v>215049</v>
      </c>
      <c r="J135" s="125">
        <v>214829</v>
      </c>
      <c r="K135" s="125">
        <v>83.414000000000001</v>
      </c>
    </row>
  </sheetData>
  <mergeCells count="2">
    <mergeCell ref="C2:F3"/>
    <mergeCell ref="B6:I6"/>
  </mergeCells>
  <hyperlinks>
    <hyperlink ref="C2" r:id="rId1" xr:uid="{42F5D492-6C30-45F5-B4EF-104BFDBC5493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3/8/2019 1:08:22 PM 
&amp;"-,Regular"&amp;P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0B2D-1C51-41A6-B2DA-B60CD5351CAF}">
  <sheetPr>
    <outlinePr summaryBelow="0" summaryRight="0"/>
  </sheetPr>
  <dimension ref="A1:N168"/>
  <sheetViews>
    <sheetView showGridLines="0" workbookViewId="0">
      <pane ySplit="5" topLeftCell="A6" activePane="bottomLeft" state="frozen"/>
      <selection pane="bottomLeft" activeCell="H172" sqref="H172"/>
    </sheetView>
  </sheetViews>
  <sheetFormatPr defaultRowHeight="15" outlineLevelRow="2"/>
  <cols>
    <col min="1" max="1" width="5.85546875" style="155" customWidth="1"/>
    <col min="2" max="2" width="1.28515625" style="155" customWidth="1"/>
    <col min="3" max="3" width="3" style="155" customWidth="1"/>
    <col min="4" max="4" width="63.140625" style="155" customWidth="1"/>
    <col min="5" max="5" width="13.42578125" style="155" customWidth="1"/>
    <col min="6" max="6" width="12.140625" style="155" customWidth="1"/>
    <col min="7" max="8" width="13.7109375" style="155" customWidth="1"/>
    <col min="9" max="9" width="11.85546875" style="155" customWidth="1"/>
    <col min="10" max="10" width="12.28515625" style="155" customWidth="1"/>
    <col min="11" max="11" width="13.85546875" style="155" customWidth="1"/>
    <col min="12" max="14" width="13.7109375" style="155" customWidth="1"/>
    <col min="15" max="16384" width="9.140625" style="155"/>
  </cols>
  <sheetData>
    <row r="1" spans="1:14" ht="7.15" customHeight="1"/>
    <row r="2" spans="1:14">
      <c r="C2" s="223" t="s">
        <v>8</v>
      </c>
      <c r="D2" s="224"/>
      <c r="E2" s="224"/>
      <c r="F2" s="224"/>
    </row>
    <row r="3" spans="1:14">
      <c r="C3" s="224"/>
      <c r="D3" s="224"/>
      <c r="E3" s="224"/>
      <c r="F3" s="224"/>
      <c r="L3" s="224"/>
      <c r="M3" s="224"/>
      <c r="N3" s="224"/>
    </row>
    <row r="4" spans="1:14" ht="10.35" customHeight="1" thickBot="1"/>
    <row r="5" spans="1:14" ht="9.75" customHeight="1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3" customHeight="1"/>
    <row r="7" spans="1:14" ht="23.25" customHeight="1">
      <c r="B7" s="225" t="s">
        <v>5</v>
      </c>
      <c r="C7" s="224"/>
      <c r="D7" s="224"/>
      <c r="E7" s="224"/>
      <c r="F7" s="224"/>
      <c r="G7" s="224"/>
      <c r="H7" s="224"/>
      <c r="I7" s="224"/>
    </row>
    <row r="8" spans="1:14" ht="8.25" customHeight="1"/>
    <row r="9" spans="1:14">
      <c r="D9" s="126" t="s">
        <v>27</v>
      </c>
      <c r="E9" s="127" t="s">
        <v>27</v>
      </c>
      <c r="F9" s="226" t="s">
        <v>14</v>
      </c>
      <c r="G9" s="227"/>
      <c r="H9" s="227"/>
      <c r="I9" s="227"/>
      <c r="J9" s="226" t="s">
        <v>15</v>
      </c>
      <c r="K9" s="227"/>
      <c r="L9" s="227"/>
      <c r="M9" s="228"/>
      <c r="N9" s="127" t="s">
        <v>27</v>
      </c>
    </row>
    <row r="10" spans="1:14" ht="45">
      <c r="D10" s="128" t="s">
        <v>27</v>
      </c>
      <c r="E10" s="129" t="s">
        <v>13</v>
      </c>
      <c r="F10" s="168" t="s">
        <v>35</v>
      </c>
      <c r="G10" s="156" t="s">
        <v>20</v>
      </c>
      <c r="H10" s="156" t="s">
        <v>23</v>
      </c>
      <c r="I10" s="168" t="s">
        <v>21</v>
      </c>
      <c r="J10" s="156" t="s">
        <v>35</v>
      </c>
      <c r="K10" s="168" t="s">
        <v>20</v>
      </c>
      <c r="L10" s="156" t="s">
        <v>23</v>
      </c>
      <c r="M10" s="156" t="s">
        <v>21</v>
      </c>
      <c r="N10" s="129" t="s">
        <v>36</v>
      </c>
    </row>
    <row r="11" spans="1:14" collapsed="1">
      <c r="D11" s="120" t="s">
        <v>51</v>
      </c>
      <c r="E11" s="121">
        <v>61603</v>
      </c>
      <c r="F11" s="169">
        <v>3347</v>
      </c>
      <c r="G11" s="130">
        <v>7582304</v>
      </c>
      <c r="H11" s="130">
        <v>2265.4030475052286</v>
      </c>
      <c r="I11" s="173">
        <v>5.4331769556677436</v>
      </c>
      <c r="J11" s="121">
        <v>14778</v>
      </c>
      <c r="K11" s="177">
        <v>1462540</v>
      </c>
      <c r="L11" s="130">
        <v>98.967383949113554</v>
      </c>
      <c r="M11" s="131">
        <v>23.989091440351931</v>
      </c>
      <c r="N11" s="130">
        <v>146.82473256172588</v>
      </c>
    </row>
    <row r="12" spans="1:14" hidden="1" outlineLevel="1">
      <c r="D12" s="132" t="s">
        <v>52</v>
      </c>
      <c r="E12" s="133">
        <v>1139</v>
      </c>
      <c r="F12" s="170">
        <v>144</v>
      </c>
      <c r="G12" s="134">
        <v>270468.09590000001</v>
      </c>
      <c r="H12" s="134">
        <v>1878.2507000000001</v>
      </c>
      <c r="I12" s="174">
        <v>12.642670000000001</v>
      </c>
      <c r="J12" s="133">
        <v>400</v>
      </c>
      <c r="K12" s="178">
        <v>37168.9</v>
      </c>
      <c r="L12" s="134">
        <v>92.922250000000005</v>
      </c>
      <c r="M12" s="135">
        <v>35.11853</v>
      </c>
      <c r="N12" s="134">
        <v>270.09393999999998</v>
      </c>
    </row>
    <row r="13" spans="1:14" hidden="1" outlineLevel="1" collapsed="1">
      <c r="D13" s="132" t="s">
        <v>53</v>
      </c>
      <c r="E13" s="133">
        <v>519</v>
      </c>
      <c r="F13" s="170">
        <v>47</v>
      </c>
      <c r="G13" s="134">
        <v>101028.5619</v>
      </c>
      <c r="H13" s="134">
        <v>2149.5439000000001</v>
      </c>
      <c r="I13" s="174">
        <v>9.0558800000000002</v>
      </c>
      <c r="J13" s="133">
        <v>171</v>
      </c>
      <c r="K13" s="178">
        <v>16297.92</v>
      </c>
      <c r="L13" s="134">
        <v>95.309470000000005</v>
      </c>
      <c r="M13" s="135">
        <v>32.947980000000001</v>
      </c>
      <c r="N13" s="134">
        <v>226.06259</v>
      </c>
    </row>
    <row r="14" spans="1:14" hidden="1" outlineLevel="2" collapsed="1">
      <c r="D14" s="136" t="s">
        <v>116</v>
      </c>
      <c r="E14" s="137">
        <v>1</v>
      </c>
      <c r="F14" s="171">
        <v>1</v>
      </c>
      <c r="G14" s="138">
        <v>1763.9688000000001</v>
      </c>
      <c r="H14" s="138">
        <v>1763.9688000000001</v>
      </c>
      <c r="I14" s="175">
        <v>100</v>
      </c>
      <c r="J14" s="137">
        <v>0</v>
      </c>
      <c r="K14" s="179">
        <v>0</v>
      </c>
      <c r="L14" s="138">
        <v>0</v>
      </c>
      <c r="M14" s="139">
        <v>0</v>
      </c>
      <c r="N14" s="138">
        <v>1763.9688000000001</v>
      </c>
    </row>
    <row r="15" spans="1:14" hidden="1" outlineLevel="1">
      <c r="D15" s="132" t="s">
        <v>54</v>
      </c>
      <c r="E15" s="133">
        <v>1314</v>
      </c>
      <c r="F15" s="170">
        <v>122</v>
      </c>
      <c r="G15" s="134">
        <v>218834.64290000001</v>
      </c>
      <c r="H15" s="134">
        <v>1793.7266</v>
      </c>
      <c r="I15" s="174">
        <v>9.2846299999999999</v>
      </c>
      <c r="J15" s="133">
        <v>212</v>
      </c>
      <c r="K15" s="178">
        <v>27370.57</v>
      </c>
      <c r="L15" s="134">
        <v>129.10646</v>
      </c>
      <c r="M15" s="135">
        <v>16.133939999999999</v>
      </c>
      <c r="N15" s="134">
        <v>187.37079</v>
      </c>
    </row>
    <row r="16" spans="1:14" hidden="1" outlineLevel="1">
      <c r="D16" s="132" t="s">
        <v>55</v>
      </c>
      <c r="E16" s="133">
        <v>14932</v>
      </c>
      <c r="F16" s="170">
        <v>1174</v>
      </c>
      <c r="G16" s="134">
        <v>2239391.7771999999</v>
      </c>
      <c r="H16" s="134">
        <v>1907.4887000000001</v>
      </c>
      <c r="I16" s="174">
        <v>7.8623099999999999</v>
      </c>
      <c r="J16" s="133">
        <v>9303</v>
      </c>
      <c r="K16" s="178">
        <v>893727.65</v>
      </c>
      <c r="L16" s="134">
        <v>96.068759999999997</v>
      </c>
      <c r="M16" s="135">
        <v>62.302439999999997</v>
      </c>
      <c r="N16" s="134">
        <v>209.82584</v>
      </c>
    </row>
    <row r="17" spans="4:14" hidden="1" outlineLevel="1">
      <c r="D17" s="132" t="s">
        <v>56</v>
      </c>
      <c r="E17" s="133">
        <v>2342</v>
      </c>
      <c r="F17" s="170">
        <v>74</v>
      </c>
      <c r="G17" s="134">
        <v>197613.1194</v>
      </c>
      <c r="H17" s="134">
        <v>2670.4476</v>
      </c>
      <c r="I17" s="174">
        <v>3.1596899999999999</v>
      </c>
      <c r="J17" s="133">
        <v>301</v>
      </c>
      <c r="K17" s="178">
        <v>34911.379999999997</v>
      </c>
      <c r="L17" s="134">
        <v>115.98465</v>
      </c>
      <c r="M17" s="135">
        <v>12.852259999999999</v>
      </c>
      <c r="N17" s="134">
        <v>99.284589999999994</v>
      </c>
    </row>
    <row r="18" spans="4:14" hidden="1" outlineLevel="1">
      <c r="D18" s="132" t="s">
        <v>57</v>
      </c>
      <c r="E18" s="133">
        <v>295</v>
      </c>
      <c r="F18" s="170">
        <v>26</v>
      </c>
      <c r="G18" s="134">
        <v>54476.580900000001</v>
      </c>
      <c r="H18" s="134">
        <v>2095.2530999999999</v>
      </c>
      <c r="I18" s="174">
        <v>8.8135600000000007</v>
      </c>
      <c r="J18" s="133">
        <v>36</v>
      </c>
      <c r="K18" s="178">
        <v>5650.48</v>
      </c>
      <c r="L18" s="134">
        <v>156.95778000000001</v>
      </c>
      <c r="M18" s="135">
        <v>12.203390000000001</v>
      </c>
      <c r="N18" s="134">
        <v>203.82055</v>
      </c>
    </row>
    <row r="19" spans="4:14" hidden="1" outlineLevel="1">
      <c r="D19" s="132" t="s">
        <v>58</v>
      </c>
      <c r="E19" s="133">
        <v>165</v>
      </c>
      <c r="F19" s="170">
        <v>9</v>
      </c>
      <c r="G19" s="134">
        <v>18790.428500000002</v>
      </c>
      <c r="H19" s="134">
        <v>2087.8254000000002</v>
      </c>
      <c r="I19" s="174">
        <v>5.4545500000000002</v>
      </c>
      <c r="J19" s="133">
        <v>10</v>
      </c>
      <c r="K19" s="178">
        <v>366.15</v>
      </c>
      <c r="L19" s="134">
        <v>36.615000000000002</v>
      </c>
      <c r="M19" s="135">
        <v>6.0606099999999996</v>
      </c>
      <c r="N19" s="134">
        <v>116.10048</v>
      </c>
    </row>
    <row r="20" spans="4:14" hidden="1" outlineLevel="1" collapsed="1">
      <c r="D20" s="132" t="s">
        <v>59</v>
      </c>
      <c r="E20" s="133">
        <v>32295</v>
      </c>
      <c r="F20" s="170">
        <v>1446</v>
      </c>
      <c r="G20" s="134">
        <v>3716259.2892999998</v>
      </c>
      <c r="H20" s="134">
        <v>2570.0272</v>
      </c>
      <c r="I20" s="174">
        <v>4.4774700000000003</v>
      </c>
      <c r="J20" s="133">
        <v>3325</v>
      </c>
      <c r="K20" s="178">
        <v>349468.12</v>
      </c>
      <c r="L20" s="134">
        <v>105.10319</v>
      </c>
      <c r="M20" s="135">
        <v>10.29571</v>
      </c>
      <c r="N20" s="134">
        <v>125.8934</v>
      </c>
    </row>
    <row r="21" spans="4:14" hidden="1" outlineLevel="2" collapsed="1">
      <c r="D21" s="136" t="s">
        <v>115</v>
      </c>
      <c r="E21" s="137">
        <v>43</v>
      </c>
      <c r="F21" s="171">
        <v>5</v>
      </c>
      <c r="G21" s="138">
        <v>14417.0052</v>
      </c>
      <c r="H21" s="138">
        <v>4805.6683999999996</v>
      </c>
      <c r="I21" s="175">
        <v>6.9767400000000004</v>
      </c>
      <c r="J21" s="137">
        <v>0</v>
      </c>
      <c r="K21" s="179">
        <v>0</v>
      </c>
      <c r="L21" s="138">
        <v>0</v>
      </c>
      <c r="M21" s="139">
        <v>0</v>
      </c>
      <c r="N21" s="138">
        <v>335.27919000000003</v>
      </c>
    </row>
    <row r="22" spans="4:14" hidden="1" outlineLevel="2" collapsed="1">
      <c r="D22" s="136" t="s">
        <v>116</v>
      </c>
      <c r="E22" s="137">
        <v>4</v>
      </c>
      <c r="F22" s="171">
        <v>0</v>
      </c>
      <c r="G22" s="138">
        <v>0</v>
      </c>
      <c r="H22" s="138">
        <v>0</v>
      </c>
      <c r="I22" s="175">
        <v>0</v>
      </c>
      <c r="J22" s="137">
        <v>0</v>
      </c>
      <c r="K22" s="179">
        <v>0</v>
      </c>
      <c r="L22" s="138">
        <v>0</v>
      </c>
      <c r="M22" s="139">
        <v>0</v>
      </c>
      <c r="N22" s="138">
        <v>0</v>
      </c>
    </row>
    <row r="23" spans="4:14" hidden="1" outlineLevel="1" collapsed="1">
      <c r="D23" s="132" t="s">
        <v>60</v>
      </c>
      <c r="E23" s="133">
        <v>5785</v>
      </c>
      <c r="F23" s="170">
        <v>200</v>
      </c>
      <c r="G23" s="134">
        <v>521810.56310000003</v>
      </c>
      <c r="H23" s="134">
        <v>2609.0527999999999</v>
      </c>
      <c r="I23" s="174">
        <v>3.45722</v>
      </c>
      <c r="J23" s="133">
        <v>616</v>
      </c>
      <c r="K23" s="178">
        <v>62632.94</v>
      </c>
      <c r="L23" s="134">
        <v>101.67685</v>
      </c>
      <c r="M23" s="135">
        <v>10.64823</v>
      </c>
      <c r="N23" s="134">
        <v>101.0274</v>
      </c>
    </row>
    <row r="24" spans="4:14" hidden="1" outlineLevel="2" collapsed="1">
      <c r="D24" s="136" t="s">
        <v>115</v>
      </c>
      <c r="E24" s="137">
        <v>10</v>
      </c>
      <c r="F24" s="171">
        <v>1</v>
      </c>
      <c r="G24" s="138">
        <v>1947.3108</v>
      </c>
      <c r="H24" s="138">
        <v>1947.3108</v>
      </c>
      <c r="I24" s="175">
        <v>10</v>
      </c>
      <c r="J24" s="137">
        <v>0</v>
      </c>
      <c r="K24" s="179">
        <v>0</v>
      </c>
      <c r="L24" s="138">
        <v>0</v>
      </c>
      <c r="M24" s="139">
        <v>0</v>
      </c>
      <c r="N24" s="138">
        <v>194.73107999999999</v>
      </c>
    </row>
    <row r="25" spans="4:14" hidden="1" outlineLevel="1" collapsed="1">
      <c r="D25" s="132" t="s">
        <v>61</v>
      </c>
      <c r="E25" s="133">
        <v>8</v>
      </c>
      <c r="F25" s="170">
        <v>0</v>
      </c>
      <c r="G25" s="134">
        <v>0</v>
      </c>
      <c r="H25" s="134">
        <v>0</v>
      </c>
      <c r="I25" s="174">
        <v>0</v>
      </c>
      <c r="J25" s="133">
        <v>1</v>
      </c>
      <c r="K25" s="178">
        <v>107.61</v>
      </c>
      <c r="L25" s="134">
        <v>107.61</v>
      </c>
      <c r="M25" s="135">
        <v>12.5</v>
      </c>
      <c r="N25" s="134">
        <v>13.45125</v>
      </c>
    </row>
    <row r="26" spans="4:14" hidden="1" outlineLevel="1">
      <c r="D26" s="132" t="s">
        <v>62</v>
      </c>
      <c r="E26" s="133">
        <v>194</v>
      </c>
      <c r="F26" s="170">
        <v>8</v>
      </c>
      <c r="G26" s="134">
        <v>18199.574400000001</v>
      </c>
      <c r="H26" s="134">
        <v>2274.9468000000002</v>
      </c>
      <c r="I26" s="174">
        <v>4.12371</v>
      </c>
      <c r="J26" s="133">
        <v>17</v>
      </c>
      <c r="K26" s="178">
        <v>1380.99</v>
      </c>
      <c r="L26" s="134">
        <v>81.234710000000007</v>
      </c>
      <c r="M26" s="135">
        <v>8.7628900000000005</v>
      </c>
      <c r="N26" s="134">
        <v>100.93074</v>
      </c>
    </row>
    <row r="27" spans="4:14" hidden="1" outlineLevel="1">
      <c r="D27" s="132" t="s">
        <v>127</v>
      </c>
      <c r="E27" s="133">
        <v>24</v>
      </c>
      <c r="F27" s="170">
        <v>1</v>
      </c>
      <c r="G27" s="134">
        <v>1653.1735000000001</v>
      </c>
      <c r="H27" s="134">
        <v>1653.1735000000001</v>
      </c>
      <c r="I27" s="174">
        <v>4.1666699999999999</v>
      </c>
      <c r="J27" s="133">
        <v>8</v>
      </c>
      <c r="K27" s="178">
        <v>657.94</v>
      </c>
      <c r="L27" s="134">
        <v>82.242500000000007</v>
      </c>
      <c r="M27" s="135">
        <v>33.333329999999997</v>
      </c>
      <c r="N27" s="134">
        <v>96.296400000000006</v>
      </c>
    </row>
    <row r="28" spans="4:14" hidden="1" outlineLevel="1" collapsed="1">
      <c r="D28" s="132" t="s">
        <v>128</v>
      </c>
      <c r="E28" s="133">
        <v>47</v>
      </c>
      <c r="F28" s="170">
        <v>2</v>
      </c>
      <c r="G28" s="134">
        <v>2847.1008000000002</v>
      </c>
      <c r="H28" s="134">
        <v>1423.5504000000001</v>
      </c>
      <c r="I28" s="174">
        <v>4.2553200000000002</v>
      </c>
      <c r="J28" s="133">
        <v>2</v>
      </c>
      <c r="K28" s="178">
        <v>237.72</v>
      </c>
      <c r="L28" s="134">
        <v>118.86</v>
      </c>
      <c r="M28" s="135">
        <v>4.2553200000000002</v>
      </c>
      <c r="N28" s="134">
        <v>65.63449</v>
      </c>
    </row>
    <row r="29" spans="4:14" hidden="1" outlineLevel="1" collapsed="1">
      <c r="D29" s="132" t="s">
        <v>129</v>
      </c>
      <c r="E29" s="133">
        <v>12</v>
      </c>
      <c r="F29" s="170">
        <v>1</v>
      </c>
      <c r="G29" s="134">
        <v>2462.3231999999998</v>
      </c>
      <c r="H29" s="134">
        <v>0</v>
      </c>
      <c r="I29" s="174">
        <v>8.3333300000000001</v>
      </c>
      <c r="J29" s="133">
        <v>4</v>
      </c>
      <c r="K29" s="178">
        <v>221.17</v>
      </c>
      <c r="L29" s="134">
        <v>55.292499999999997</v>
      </c>
      <c r="M29" s="135">
        <v>33.333329999999997</v>
      </c>
      <c r="N29" s="134">
        <v>223.62442999999999</v>
      </c>
    </row>
    <row r="30" spans="4:14" hidden="1" outlineLevel="1">
      <c r="D30" s="132" t="s">
        <v>130</v>
      </c>
      <c r="E30" s="133">
        <v>45</v>
      </c>
      <c r="F30" s="170">
        <v>1</v>
      </c>
      <c r="G30" s="134">
        <v>1570.5144</v>
      </c>
      <c r="H30" s="134">
        <v>0</v>
      </c>
      <c r="I30" s="174">
        <v>2.2222200000000001</v>
      </c>
      <c r="J30" s="133">
        <v>2</v>
      </c>
      <c r="K30" s="178">
        <v>158.30000000000001</v>
      </c>
      <c r="L30" s="134">
        <v>79.150000000000006</v>
      </c>
      <c r="M30" s="135">
        <v>4.4444400000000002</v>
      </c>
      <c r="N30" s="134">
        <v>38.418100000000003</v>
      </c>
    </row>
    <row r="31" spans="4:14" hidden="1" outlineLevel="1">
      <c r="D31" s="132" t="s">
        <v>131</v>
      </c>
      <c r="E31" s="133">
        <v>8</v>
      </c>
      <c r="F31" s="170">
        <v>0</v>
      </c>
      <c r="G31" s="134">
        <v>0</v>
      </c>
      <c r="H31" s="134">
        <v>0</v>
      </c>
      <c r="I31" s="174">
        <v>0</v>
      </c>
      <c r="J31" s="133">
        <v>1</v>
      </c>
      <c r="K31" s="178">
        <v>302.45999999999998</v>
      </c>
      <c r="L31" s="134">
        <v>302.45999999999998</v>
      </c>
      <c r="M31" s="135">
        <v>12.5</v>
      </c>
      <c r="N31" s="134">
        <v>37.807499999999997</v>
      </c>
    </row>
    <row r="32" spans="4:14" hidden="1" outlineLevel="1">
      <c r="D32" s="132" t="s">
        <v>164</v>
      </c>
      <c r="E32" s="133">
        <v>463</v>
      </c>
      <c r="F32" s="170">
        <v>22</v>
      </c>
      <c r="G32" s="134">
        <v>49482.820500000002</v>
      </c>
      <c r="H32" s="134">
        <v>2249.2190999999998</v>
      </c>
      <c r="I32" s="174">
        <v>4.75162</v>
      </c>
      <c r="J32" s="133">
        <v>191</v>
      </c>
      <c r="K32" s="178">
        <v>14726.76</v>
      </c>
      <c r="L32" s="134">
        <v>77.103459999999998</v>
      </c>
      <c r="M32" s="135">
        <v>41.252699999999997</v>
      </c>
      <c r="N32" s="134">
        <v>138.6816</v>
      </c>
    </row>
    <row r="33" spans="4:14" hidden="1" outlineLevel="1">
      <c r="D33" s="132" t="s">
        <v>132</v>
      </c>
      <c r="E33" s="133">
        <v>53</v>
      </c>
      <c r="F33" s="170">
        <v>0</v>
      </c>
      <c r="G33" s="134">
        <v>0</v>
      </c>
      <c r="H33" s="134">
        <v>0</v>
      </c>
      <c r="I33" s="174">
        <v>0</v>
      </c>
      <c r="J33" s="133">
        <v>7</v>
      </c>
      <c r="K33" s="178">
        <v>906.44</v>
      </c>
      <c r="L33" s="134">
        <v>129.49143000000001</v>
      </c>
      <c r="M33" s="135">
        <v>13.207549999999999</v>
      </c>
      <c r="N33" s="134">
        <v>17.102640000000001</v>
      </c>
    </row>
    <row r="34" spans="4:14" hidden="1" outlineLevel="1">
      <c r="D34" s="132" t="s">
        <v>133</v>
      </c>
      <c r="E34" s="133">
        <v>1674</v>
      </c>
      <c r="F34" s="170">
        <v>63</v>
      </c>
      <c r="G34" s="134">
        <v>146602.63699999999</v>
      </c>
      <c r="H34" s="134">
        <v>2327.0259999999998</v>
      </c>
      <c r="I34" s="174">
        <v>3.7634400000000001</v>
      </c>
      <c r="J34" s="133">
        <v>148</v>
      </c>
      <c r="K34" s="178">
        <v>14024.96</v>
      </c>
      <c r="L34" s="134">
        <v>94.763239999999996</v>
      </c>
      <c r="M34" s="135">
        <v>8.8411000000000008</v>
      </c>
      <c r="N34" s="134">
        <v>95.954359999999994</v>
      </c>
    </row>
    <row r="35" spans="4:14" hidden="1" outlineLevel="1">
      <c r="D35" s="132" t="s">
        <v>134</v>
      </c>
      <c r="E35" s="133">
        <v>270</v>
      </c>
      <c r="F35" s="170">
        <v>5</v>
      </c>
      <c r="G35" s="134">
        <v>14232.652599999999</v>
      </c>
      <c r="H35" s="134">
        <v>2846.5304999999998</v>
      </c>
      <c r="I35" s="174">
        <v>1.85185</v>
      </c>
      <c r="J35" s="133">
        <v>21</v>
      </c>
      <c r="K35" s="178">
        <v>2158.25</v>
      </c>
      <c r="L35" s="134">
        <v>102.77381</v>
      </c>
      <c r="M35" s="135">
        <v>7.7777799999999999</v>
      </c>
      <c r="N35" s="134">
        <v>60.707050000000002</v>
      </c>
    </row>
    <row r="36" spans="4:14" hidden="1" outlineLevel="1" collapsed="1">
      <c r="D36" s="132" t="s">
        <v>135</v>
      </c>
      <c r="E36" s="133">
        <v>3</v>
      </c>
      <c r="F36" s="170">
        <v>0</v>
      </c>
      <c r="G36" s="134">
        <v>0</v>
      </c>
      <c r="H36" s="134">
        <v>0</v>
      </c>
      <c r="I36" s="174">
        <v>0</v>
      </c>
      <c r="J36" s="133">
        <v>0</v>
      </c>
      <c r="K36" s="178">
        <v>0</v>
      </c>
      <c r="L36" s="134">
        <v>0</v>
      </c>
      <c r="M36" s="135">
        <v>0</v>
      </c>
      <c r="N36" s="134">
        <v>0</v>
      </c>
    </row>
    <row r="37" spans="4:14" hidden="1" outlineLevel="1" collapsed="1">
      <c r="D37" s="132" t="s">
        <v>136</v>
      </c>
      <c r="E37" s="133">
        <v>16</v>
      </c>
      <c r="F37" s="170">
        <v>2</v>
      </c>
      <c r="G37" s="134">
        <v>6580.3343000000004</v>
      </c>
      <c r="H37" s="134">
        <v>3290.1671999999999</v>
      </c>
      <c r="I37" s="174">
        <v>12.5</v>
      </c>
      <c r="J37" s="133">
        <v>2</v>
      </c>
      <c r="K37" s="178">
        <v>63.59</v>
      </c>
      <c r="L37" s="134">
        <v>31.795000000000002</v>
      </c>
      <c r="M37" s="135">
        <v>12.5</v>
      </c>
      <c r="N37" s="134">
        <v>415.24527</v>
      </c>
    </row>
    <row r="38" spans="4:14" collapsed="1">
      <c r="D38" s="120" t="s">
        <v>63</v>
      </c>
      <c r="E38" s="121">
        <v>18468</v>
      </c>
      <c r="F38" s="169">
        <v>1155</v>
      </c>
      <c r="G38" s="130">
        <v>2766505.8527000002</v>
      </c>
      <c r="H38" s="130">
        <v>2395.2431999999999</v>
      </c>
      <c r="I38" s="173">
        <v>6.25406</v>
      </c>
      <c r="J38" s="121">
        <v>3174</v>
      </c>
      <c r="K38" s="177">
        <v>313754.40000000002</v>
      </c>
      <c r="L38" s="130">
        <v>98.851420000000005</v>
      </c>
      <c r="M38" s="131">
        <v>17.18648</v>
      </c>
      <c r="N38" s="130">
        <v>166.78905</v>
      </c>
    </row>
    <row r="39" spans="4:14" hidden="1" outlineLevel="1">
      <c r="D39" s="132" t="s">
        <v>64</v>
      </c>
      <c r="E39" s="133">
        <v>372</v>
      </c>
      <c r="F39" s="170">
        <v>25</v>
      </c>
      <c r="G39" s="134">
        <v>52281.273200000003</v>
      </c>
      <c r="H39" s="134">
        <v>2091.2509</v>
      </c>
      <c r="I39" s="174">
        <v>6.7204300000000003</v>
      </c>
      <c r="J39" s="133">
        <v>53</v>
      </c>
      <c r="K39" s="178">
        <v>5152.08</v>
      </c>
      <c r="L39" s="134">
        <v>97.209059999999994</v>
      </c>
      <c r="M39" s="135">
        <v>14.247310000000001</v>
      </c>
      <c r="N39" s="134">
        <v>154.39072999999999</v>
      </c>
    </row>
    <row r="40" spans="4:14" hidden="1" outlineLevel="1">
      <c r="D40" s="132" t="s">
        <v>65</v>
      </c>
      <c r="E40" s="133">
        <v>33</v>
      </c>
      <c r="F40" s="170">
        <v>4</v>
      </c>
      <c r="G40" s="134">
        <v>11021.596799999999</v>
      </c>
      <c r="H40" s="134">
        <v>2755.3991999999998</v>
      </c>
      <c r="I40" s="174">
        <v>12.12121</v>
      </c>
      <c r="J40" s="133">
        <v>7</v>
      </c>
      <c r="K40" s="178">
        <v>841.65</v>
      </c>
      <c r="L40" s="134">
        <v>120.23571</v>
      </c>
      <c r="M40" s="135">
        <v>21.212119999999999</v>
      </c>
      <c r="N40" s="134">
        <v>359.49232999999998</v>
      </c>
    </row>
    <row r="41" spans="4:14" hidden="1" outlineLevel="1">
      <c r="D41" s="132" t="s">
        <v>66</v>
      </c>
      <c r="E41" s="133">
        <v>1234</v>
      </c>
      <c r="F41" s="170">
        <v>81</v>
      </c>
      <c r="G41" s="134">
        <v>199550.35889999999</v>
      </c>
      <c r="H41" s="134">
        <v>2463.5846999999999</v>
      </c>
      <c r="I41" s="174">
        <v>6.5640200000000002</v>
      </c>
      <c r="J41" s="133">
        <v>95</v>
      </c>
      <c r="K41" s="178">
        <v>11946.62</v>
      </c>
      <c r="L41" s="134">
        <v>125.75389</v>
      </c>
      <c r="M41" s="135">
        <v>7.6985400000000004</v>
      </c>
      <c r="N41" s="134">
        <v>171.39139</v>
      </c>
    </row>
    <row r="42" spans="4:14" hidden="1" outlineLevel="1">
      <c r="D42" s="132" t="s">
        <v>67</v>
      </c>
      <c r="E42" s="133">
        <v>1488</v>
      </c>
      <c r="F42" s="170">
        <v>69</v>
      </c>
      <c r="G42" s="134">
        <v>150192.82670000001</v>
      </c>
      <c r="H42" s="134">
        <v>2176.7076000000002</v>
      </c>
      <c r="I42" s="174">
        <v>4.6371000000000002</v>
      </c>
      <c r="J42" s="133">
        <v>256</v>
      </c>
      <c r="K42" s="178">
        <v>20077.04</v>
      </c>
      <c r="L42" s="134">
        <v>78.425939999999997</v>
      </c>
      <c r="M42" s="135">
        <v>17.2043</v>
      </c>
      <c r="N42" s="134">
        <v>114.42867</v>
      </c>
    </row>
    <row r="43" spans="4:14" hidden="1" outlineLevel="1">
      <c r="D43" s="132" t="s">
        <v>68</v>
      </c>
      <c r="E43" s="133">
        <v>135</v>
      </c>
      <c r="F43" s="170">
        <v>8</v>
      </c>
      <c r="G43" s="134">
        <v>19256.679400000001</v>
      </c>
      <c r="H43" s="134">
        <v>2407.0848999999998</v>
      </c>
      <c r="I43" s="174">
        <v>5.9259300000000001</v>
      </c>
      <c r="J43" s="133">
        <v>12</v>
      </c>
      <c r="K43" s="178">
        <v>1158.3699999999999</v>
      </c>
      <c r="L43" s="134">
        <v>96.530829999999995</v>
      </c>
      <c r="M43" s="135">
        <v>8.88889</v>
      </c>
      <c r="N43" s="134">
        <v>151.22259</v>
      </c>
    </row>
    <row r="44" spans="4:14" hidden="1" outlineLevel="1">
      <c r="D44" s="132" t="s">
        <v>69</v>
      </c>
      <c r="E44" s="133">
        <v>11711</v>
      </c>
      <c r="F44" s="170">
        <v>765</v>
      </c>
      <c r="G44" s="134">
        <v>1833168.3976</v>
      </c>
      <c r="H44" s="134">
        <v>2396.2986000000001</v>
      </c>
      <c r="I44" s="174">
        <v>6.5323200000000003</v>
      </c>
      <c r="J44" s="133">
        <v>2177</v>
      </c>
      <c r="K44" s="178">
        <v>216951.58</v>
      </c>
      <c r="L44" s="134">
        <v>99.656210000000002</v>
      </c>
      <c r="M44" s="135">
        <v>18.589359999999999</v>
      </c>
      <c r="N44" s="134">
        <v>175.05933999999999</v>
      </c>
    </row>
    <row r="45" spans="4:14" hidden="1" outlineLevel="1" collapsed="1">
      <c r="D45" s="132" t="s">
        <v>137</v>
      </c>
      <c r="E45" s="133">
        <v>7</v>
      </c>
      <c r="F45" s="170">
        <v>4</v>
      </c>
      <c r="G45" s="134">
        <v>9953.6154999999999</v>
      </c>
      <c r="H45" s="134">
        <v>2488.4038999999998</v>
      </c>
      <c r="I45" s="174">
        <v>57.142859999999999</v>
      </c>
      <c r="J45" s="133">
        <v>7</v>
      </c>
      <c r="K45" s="178">
        <v>231.82</v>
      </c>
      <c r="L45" s="134">
        <v>33.117139999999999</v>
      </c>
      <c r="M45" s="135">
        <v>100</v>
      </c>
      <c r="N45" s="134">
        <v>1455.0622100000001</v>
      </c>
    </row>
    <row r="46" spans="4:14" hidden="1" outlineLevel="1">
      <c r="D46" s="132" t="s">
        <v>70</v>
      </c>
      <c r="E46" s="133">
        <v>53</v>
      </c>
      <c r="F46" s="170">
        <v>6</v>
      </c>
      <c r="G46" s="134">
        <v>8059.1376</v>
      </c>
      <c r="H46" s="134">
        <v>1343.1895999999999</v>
      </c>
      <c r="I46" s="174">
        <v>11.32075</v>
      </c>
      <c r="J46" s="133">
        <v>11</v>
      </c>
      <c r="K46" s="178">
        <v>944.08</v>
      </c>
      <c r="L46" s="134">
        <v>85.825450000000004</v>
      </c>
      <c r="M46" s="135">
        <v>20.754719999999999</v>
      </c>
      <c r="N46" s="134">
        <v>169.87203</v>
      </c>
    </row>
    <row r="47" spans="4:14" hidden="1" outlineLevel="1" collapsed="1">
      <c r="D47" s="132" t="s">
        <v>138</v>
      </c>
      <c r="E47" s="133">
        <v>29</v>
      </c>
      <c r="F47" s="170">
        <v>3</v>
      </c>
      <c r="G47" s="134">
        <v>8661.84</v>
      </c>
      <c r="H47" s="134">
        <v>2887.28</v>
      </c>
      <c r="I47" s="174">
        <v>10.34483</v>
      </c>
      <c r="J47" s="133">
        <v>6</v>
      </c>
      <c r="K47" s="178">
        <v>670.06</v>
      </c>
      <c r="L47" s="134">
        <v>111.67667</v>
      </c>
      <c r="M47" s="135">
        <v>20.68966</v>
      </c>
      <c r="N47" s="134">
        <v>321.78966000000003</v>
      </c>
    </row>
    <row r="48" spans="4:14" hidden="1" outlineLevel="1">
      <c r="D48" s="132" t="s">
        <v>139</v>
      </c>
      <c r="E48" s="133">
        <v>888</v>
      </c>
      <c r="F48" s="170">
        <v>90</v>
      </c>
      <c r="G48" s="134">
        <v>201190.9105</v>
      </c>
      <c r="H48" s="134">
        <v>2235.4546</v>
      </c>
      <c r="I48" s="174">
        <v>10.13514</v>
      </c>
      <c r="J48" s="133">
        <v>111</v>
      </c>
      <c r="K48" s="178">
        <v>10588.07</v>
      </c>
      <c r="L48" s="134">
        <v>95.388019999999997</v>
      </c>
      <c r="M48" s="135">
        <v>12.5</v>
      </c>
      <c r="N48" s="134">
        <v>238.48983999999999</v>
      </c>
    </row>
    <row r="49" spans="4:14" hidden="1" outlineLevel="1">
      <c r="D49" s="132" t="s">
        <v>140</v>
      </c>
      <c r="E49" s="133">
        <v>14</v>
      </c>
      <c r="F49" s="170">
        <v>0</v>
      </c>
      <c r="G49" s="134">
        <v>0</v>
      </c>
      <c r="H49" s="134">
        <v>0</v>
      </c>
      <c r="I49" s="174">
        <v>0</v>
      </c>
      <c r="J49" s="133">
        <v>0</v>
      </c>
      <c r="K49" s="178">
        <v>0</v>
      </c>
      <c r="L49" s="134">
        <v>0</v>
      </c>
      <c r="M49" s="135">
        <v>0</v>
      </c>
      <c r="N49" s="134">
        <v>0</v>
      </c>
    </row>
    <row r="50" spans="4:14" hidden="1" outlineLevel="1">
      <c r="D50" s="132" t="s">
        <v>141</v>
      </c>
      <c r="E50" s="133">
        <v>19</v>
      </c>
      <c r="F50" s="170">
        <v>0</v>
      </c>
      <c r="G50" s="134">
        <v>0</v>
      </c>
      <c r="H50" s="134">
        <v>0</v>
      </c>
      <c r="I50" s="174">
        <v>0</v>
      </c>
      <c r="J50" s="133">
        <v>1</v>
      </c>
      <c r="K50" s="178">
        <v>63.46</v>
      </c>
      <c r="L50" s="134">
        <v>63.46</v>
      </c>
      <c r="M50" s="135">
        <v>5.2631600000000001</v>
      </c>
      <c r="N50" s="134">
        <v>3.34</v>
      </c>
    </row>
    <row r="51" spans="4:14" hidden="1" outlineLevel="1">
      <c r="D51" s="132" t="s">
        <v>142</v>
      </c>
      <c r="E51" s="133">
        <v>548</v>
      </c>
      <c r="F51" s="170">
        <v>19</v>
      </c>
      <c r="G51" s="134">
        <v>45861.453399999999</v>
      </c>
      <c r="H51" s="134">
        <v>2413.7606999999998</v>
      </c>
      <c r="I51" s="174">
        <v>3.4671500000000002</v>
      </c>
      <c r="J51" s="133">
        <v>124</v>
      </c>
      <c r="K51" s="178">
        <v>10220.540000000001</v>
      </c>
      <c r="L51" s="134">
        <v>82.42371</v>
      </c>
      <c r="M51" s="135">
        <v>22.627739999999999</v>
      </c>
      <c r="N51" s="134">
        <v>102.3394</v>
      </c>
    </row>
    <row r="52" spans="4:14" hidden="1" outlineLevel="1" collapsed="1">
      <c r="D52" s="132" t="s">
        <v>143</v>
      </c>
      <c r="E52" s="133">
        <v>29</v>
      </c>
      <c r="F52" s="170">
        <v>4</v>
      </c>
      <c r="G52" s="134">
        <v>8636.3844000000008</v>
      </c>
      <c r="H52" s="134">
        <v>2159.0961000000002</v>
      </c>
      <c r="I52" s="174">
        <v>13.793100000000001</v>
      </c>
      <c r="J52" s="133">
        <v>5</v>
      </c>
      <c r="K52" s="178">
        <v>698.61</v>
      </c>
      <c r="L52" s="134">
        <v>139.72200000000001</v>
      </c>
      <c r="M52" s="135">
        <v>17.241379999999999</v>
      </c>
      <c r="N52" s="134">
        <v>321.89636000000002</v>
      </c>
    </row>
    <row r="53" spans="4:14" hidden="1" outlineLevel="1">
      <c r="D53" s="132" t="s">
        <v>144</v>
      </c>
      <c r="E53" s="133">
        <v>1847</v>
      </c>
      <c r="F53" s="170">
        <v>75</v>
      </c>
      <c r="G53" s="134">
        <v>214541.20670000001</v>
      </c>
      <c r="H53" s="134">
        <v>2860.5493999999999</v>
      </c>
      <c r="I53" s="174">
        <v>4.0606400000000002</v>
      </c>
      <c r="J53" s="133">
        <v>304</v>
      </c>
      <c r="K53" s="178">
        <v>33583.379999999997</v>
      </c>
      <c r="L53" s="134">
        <v>110.47163999999999</v>
      </c>
      <c r="M53" s="135">
        <v>16.459119999999999</v>
      </c>
      <c r="N53" s="134">
        <v>134.33924999999999</v>
      </c>
    </row>
    <row r="54" spans="4:14" hidden="1" outlineLevel="1" collapsed="1">
      <c r="D54" s="132" t="s">
        <v>145</v>
      </c>
      <c r="E54" s="133">
        <v>1</v>
      </c>
      <c r="F54" s="170">
        <v>0</v>
      </c>
      <c r="G54" s="134">
        <v>0</v>
      </c>
      <c r="H54" s="134">
        <v>0</v>
      </c>
      <c r="I54" s="174">
        <v>0</v>
      </c>
      <c r="J54" s="133">
        <v>1</v>
      </c>
      <c r="K54" s="178">
        <v>89.68</v>
      </c>
      <c r="L54" s="134">
        <v>89.68</v>
      </c>
      <c r="M54" s="135">
        <v>100</v>
      </c>
      <c r="N54" s="134">
        <v>89.68</v>
      </c>
    </row>
    <row r="55" spans="4:14" hidden="1" outlineLevel="1" collapsed="1">
      <c r="D55" s="132" t="s">
        <v>146</v>
      </c>
      <c r="E55" s="133">
        <v>6</v>
      </c>
      <c r="F55" s="170">
        <v>2</v>
      </c>
      <c r="G55" s="134">
        <v>4130.1719999999996</v>
      </c>
      <c r="H55" s="134">
        <v>2065.0859999999998</v>
      </c>
      <c r="I55" s="174">
        <v>33.333329999999997</v>
      </c>
      <c r="J55" s="133">
        <v>4</v>
      </c>
      <c r="K55" s="178">
        <v>537.36</v>
      </c>
      <c r="L55" s="134">
        <v>134.34</v>
      </c>
      <c r="M55" s="135">
        <v>66.666669999999996</v>
      </c>
      <c r="N55" s="134">
        <v>777.92200000000003</v>
      </c>
    </row>
    <row r="56" spans="4:14" hidden="1" outlineLevel="1">
      <c r="D56" s="132" t="s">
        <v>147</v>
      </c>
      <c r="E56" s="133">
        <v>54</v>
      </c>
      <c r="F56" s="170">
        <v>0</v>
      </c>
      <c r="G56" s="134">
        <v>0</v>
      </c>
      <c r="H56" s="134">
        <v>0</v>
      </c>
      <c r="I56" s="174">
        <v>0</v>
      </c>
      <c r="J56" s="133">
        <v>0</v>
      </c>
      <c r="K56" s="178">
        <v>0</v>
      </c>
      <c r="L56" s="134">
        <v>0</v>
      </c>
      <c r="M56" s="135">
        <v>0</v>
      </c>
      <c r="N56" s="134">
        <v>0</v>
      </c>
    </row>
    <row r="57" spans="4:14" collapsed="1">
      <c r="D57" s="120" t="s">
        <v>71</v>
      </c>
      <c r="E57" s="121">
        <v>6168</v>
      </c>
      <c r="F57" s="169">
        <v>1266</v>
      </c>
      <c r="G57" s="130">
        <v>2236632.9934999999</v>
      </c>
      <c r="H57" s="130">
        <v>1766.6927000000001</v>
      </c>
      <c r="I57" s="173">
        <v>20.525289999999998</v>
      </c>
      <c r="J57" s="121">
        <v>13088</v>
      </c>
      <c r="K57" s="177">
        <v>1308490.93</v>
      </c>
      <c r="L57" s="130">
        <v>99.976389999999995</v>
      </c>
      <c r="M57" s="131">
        <v>212.19195999999999</v>
      </c>
      <c r="N57" s="130">
        <v>574.76068999999995</v>
      </c>
    </row>
    <row r="58" spans="4:14" hidden="1" outlineLevel="1">
      <c r="D58" s="132" t="s">
        <v>72</v>
      </c>
      <c r="E58" s="133">
        <v>219</v>
      </c>
      <c r="F58" s="170">
        <v>52</v>
      </c>
      <c r="G58" s="134">
        <v>93261.797600000005</v>
      </c>
      <c r="H58" s="134">
        <v>1793.4961000000001</v>
      </c>
      <c r="I58" s="174">
        <v>23.744289999999999</v>
      </c>
      <c r="J58" s="133">
        <v>627</v>
      </c>
      <c r="K58" s="178">
        <v>53889.13</v>
      </c>
      <c r="L58" s="134">
        <v>85.947580000000002</v>
      </c>
      <c r="M58" s="135">
        <v>286.30137000000002</v>
      </c>
      <c r="N58" s="134">
        <v>671.92204000000004</v>
      </c>
    </row>
    <row r="59" spans="4:14" hidden="1" outlineLevel="1" collapsed="1">
      <c r="D59" s="132" t="s">
        <v>148</v>
      </c>
      <c r="E59" s="133">
        <v>15</v>
      </c>
      <c r="F59" s="170">
        <v>5</v>
      </c>
      <c r="G59" s="134">
        <v>7829.6760000000004</v>
      </c>
      <c r="H59" s="134">
        <v>1565.9351999999999</v>
      </c>
      <c r="I59" s="174">
        <v>33.333329999999997</v>
      </c>
      <c r="J59" s="133">
        <v>15</v>
      </c>
      <c r="K59" s="178">
        <v>1841.04</v>
      </c>
      <c r="L59" s="134">
        <v>122.736</v>
      </c>
      <c r="M59" s="135">
        <v>100</v>
      </c>
      <c r="N59" s="134">
        <v>644.71439999999996</v>
      </c>
    </row>
    <row r="60" spans="4:14" hidden="1" outlineLevel="1">
      <c r="D60" s="132" t="s">
        <v>149</v>
      </c>
      <c r="E60" s="133">
        <v>5550</v>
      </c>
      <c r="F60" s="170">
        <v>1108</v>
      </c>
      <c r="G60" s="134">
        <v>1934777.9828000001</v>
      </c>
      <c r="H60" s="134">
        <v>1746.1895</v>
      </c>
      <c r="I60" s="174">
        <v>19.96396</v>
      </c>
      <c r="J60" s="133">
        <v>11758</v>
      </c>
      <c r="K60" s="178">
        <v>1173750.46</v>
      </c>
      <c r="L60" s="134">
        <v>99.825689999999994</v>
      </c>
      <c r="M60" s="135">
        <v>211.85586000000001</v>
      </c>
      <c r="N60" s="134">
        <v>560.09520999999995</v>
      </c>
    </row>
    <row r="61" spans="4:14" hidden="1" outlineLevel="1">
      <c r="D61" s="132" t="s">
        <v>150</v>
      </c>
      <c r="E61" s="133">
        <v>212</v>
      </c>
      <c r="F61" s="170">
        <v>68</v>
      </c>
      <c r="G61" s="134">
        <v>107227.7412</v>
      </c>
      <c r="H61" s="134">
        <v>1576.8785</v>
      </c>
      <c r="I61" s="174">
        <v>32.075470000000003</v>
      </c>
      <c r="J61" s="133">
        <v>256</v>
      </c>
      <c r="K61" s="178">
        <v>27422.080000000002</v>
      </c>
      <c r="L61" s="134">
        <v>107.11750000000001</v>
      </c>
      <c r="M61" s="135">
        <v>120.75472000000001</v>
      </c>
      <c r="N61" s="134">
        <v>635.14067</v>
      </c>
    </row>
    <row r="62" spans="4:14" hidden="1" outlineLevel="1">
      <c r="D62" s="132" t="s">
        <v>151</v>
      </c>
      <c r="E62" s="133">
        <v>172</v>
      </c>
      <c r="F62" s="170">
        <v>33</v>
      </c>
      <c r="G62" s="134">
        <v>93535.795899999997</v>
      </c>
      <c r="H62" s="134">
        <v>2834.4180999999999</v>
      </c>
      <c r="I62" s="174">
        <v>19.186050000000002</v>
      </c>
      <c r="J62" s="133">
        <v>432</v>
      </c>
      <c r="K62" s="178">
        <v>51588.22</v>
      </c>
      <c r="L62" s="134">
        <v>119.41718</v>
      </c>
      <c r="M62" s="135">
        <v>251.16279</v>
      </c>
      <c r="N62" s="134">
        <v>843.74428</v>
      </c>
    </row>
    <row r="63" spans="4:14" collapsed="1">
      <c r="D63" s="120" t="s">
        <v>73</v>
      </c>
      <c r="E63" s="121">
        <v>111879</v>
      </c>
      <c r="F63" s="169">
        <v>9752</v>
      </c>
      <c r="G63" s="130">
        <v>22785335.8884</v>
      </c>
      <c r="H63" s="130">
        <v>2336.4782</v>
      </c>
      <c r="I63" s="173">
        <v>8.7165599999999994</v>
      </c>
      <c r="J63" s="121">
        <v>19192</v>
      </c>
      <c r="K63" s="177">
        <v>1910140.09</v>
      </c>
      <c r="L63" s="130">
        <v>99.527929999999998</v>
      </c>
      <c r="M63" s="131">
        <v>17.154250000000001</v>
      </c>
      <c r="N63" s="130">
        <v>220.73379</v>
      </c>
    </row>
    <row r="64" spans="4:14" hidden="1" outlineLevel="1" collapsed="1">
      <c r="D64" s="132" t="s">
        <v>74</v>
      </c>
      <c r="E64" s="133">
        <v>6981</v>
      </c>
      <c r="F64" s="170">
        <v>1078</v>
      </c>
      <c r="G64" s="134">
        <v>2323036.8487</v>
      </c>
      <c r="H64" s="134">
        <v>2154.9506999999999</v>
      </c>
      <c r="I64" s="174">
        <v>15.44191</v>
      </c>
      <c r="J64" s="133">
        <v>1375</v>
      </c>
      <c r="K64" s="178">
        <v>138414.60999999999</v>
      </c>
      <c r="L64" s="134">
        <v>100.66517</v>
      </c>
      <c r="M64" s="135">
        <v>19.69632</v>
      </c>
      <c r="N64" s="134">
        <v>352.59296000000001</v>
      </c>
    </row>
    <row r="65" spans="4:14" hidden="1" outlineLevel="2" collapsed="1">
      <c r="D65" s="136" t="s">
        <v>115</v>
      </c>
      <c r="E65" s="137">
        <v>43</v>
      </c>
      <c r="F65" s="171">
        <v>15</v>
      </c>
      <c r="G65" s="138">
        <v>28533.007600000001</v>
      </c>
      <c r="H65" s="138">
        <v>3566.6260000000002</v>
      </c>
      <c r="I65" s="175">
        <v>18.604649999999999</v>
      </c>
      <c r="J65" s="137">
        <v>0</v>
      </c>
      <c r="K65" s="179">
        <v>0</v>
      </c>
      <c r="L65" s="138">
        <v>0</v>
      </c>
      <c r="M65" s="139">
        <v>0</v>
      </c>
      <c r="N65" s="138">
        <v>663.55831999999998</v>
      </c>
    </row>
    <row r="66" spans="4:14" hidden="1" outlineLevel="2" collapsed="1">
      <c r="D66" s="136" t="s">
        <v>116</v>
      </c>
      <c r="E66" s="137">
        <v>3</v>
      </c>
      <c r="F66" s="171">
        <v>0</v>
      </c>
      <c r="G66" s="138">
        <v>0</v>
      </c>
      <c r="H66" s="138">
        <v>0</v>
      </c>
      <c r="I66" s="175">
        <v>0</v>
      </c>
      <c r="J66" s="137">
        <v>0</v>
      </c>
      <c r="K66" s="179">
        <v>0</v>
      </c>
      <c r="L66" s="138">
        <v>0</v>
      </c>
      <c r="M66" s="139">
        <v>0</v>
      </c>
      <c r="N66" s="138">
        <v>0</v>
      </c>
    </row>
    <row r="67" spans="4:14" hidden="1" outlineLevel="1" collapsed="1">
      <c r="D67" s="132" t="s">
        <v>75</v>
      </c>
      <c r="E67" s="133">
        <v>390</v>
      </c>
      <c r="F67" s="170">
        <v>35</v>
      </c>
      <c r="G67" s="134">
        <v>78749.112999999998</v>
      </c>
      <c r="H67" s="134">
        <v>2249.9747000000002</v>
      </c>
      <c r="I67" s="174">
        <v>8.9743600000000008</v>
      </c>
      <c r="J67" s="133">
        <v>88</v>
      </c>
      <c r="K67" s="178">
        <v>9311.43</v>
      </c>
      <c r="L67" s="134">
        <v>105.8117</v>
      </c>
      <c r="M67" s="135">
        <v>22.5641</v>
      </c>
      <c r="N67" s="134">
        <v>225.79625999999999</v>
      </c>
    </row>
    <row r="68" spans="4:14" hidden="1" outlineLevel="2" collapsed="1">
      <c r="D68" s="136" t="s">
        <v>115</v>
      </c>
      <c r="E68" s="137">
        <v>1</v>
      </c>
      <c r="F68" s="171">
        <v>0</v>
      </c>
      <c r="G68" s="138">
        <v>0</v>
      </c>
      <c r="H68" s="138">
        <v>0</v>
      </c>
      <c r="I68" s="175">
        <v>0</v>
      </c>
      <c r="J68" s="137">
        <v>0</v>
      </c>
      <c r="K68" s="179">
        <v>0</v>
      </c>
      <c r="L68" s="138">
        <v>0</v>
      </c>
      <c r="M68" s="139">
        <v>0</v>
      </c>
      <c r="N68" s="138">
        <v>0</v>
      </c>
    </row>
    <row r="69" spans="4:14" hidden="1" outlineLevel="1" collapsed="1">
      <c r="D69" s="132" t="s">
        <v>76</v>
      </c>
      <c r="E69" s="133">
        <v>4154</v>
      </c>
      <c r="F69" s="170">
        <v>452</v>
      </c>
      <c r="G69" s="134">
        <v>990604.94900000002</v>
      </c>
      <c r="H69" s="134">
        <v>2191.6039000000001</v>
      </c>
      <c r="I69" s="174">
        <v>10.881080000000001</v>
      </c>
      <c r="J69" s="133">
        <v>475</v>
      </c>
      <c r="K69" s="178">
        <v>44167.15</v>
      </c>
      <c r="L69" s="134">
        <v>92.983469999999997</v>
      </c>
      <c r="M69" s="135">
        <v>11.434760000000001</v>
      </c>
      <c r="N69" s="134">
        <v>249.10257999999999</v>
      </c>
    </row>
    <row r="70" spans="4:14" hidden="1" outlineLevel="2" collapsed="1">
      <c r="D70" s="136" t="s">
        <v>115</v>
      </c>
      <c r="E70" s="137">
        <v>7</v>
      </c>
      <c r="F70" s="171">
        <v>4</v>
      </c>
      <c r="G70" s="138">
        <v>10178.203299999999</v>
      </c>
      <c r="H70" s="138">
        <v>5089.1017000000002</v>
      </c>
      <c r="I70" s="175">
        <v>28.571429999999999</v>
      </c>
      <c r="J70" s="137">
        <v>0</v>
      </c>
      <c r="K70" s="179">
        <v>0</v>
      </c>
      <c r="L70" s="138">
        <v>0</v>
      </c>
      <c r="M70" s="139">
        <v>0</v>
      </c>
      <c r="N70" s="138">
        <v>1454.0290399999999</v>
      </c>
    </row>
    <row r="71" spans="4:14" hidden="1" outlineLevel="1" collapsed="1">
      <c r="D71" s="132" t="s">
        <v>77</v>
      </c>
      <c r="E71" s="133">
        <v>44727</v>
      </c>
      <c r="F71" s="170">
        <v>4450</v>
      </c>
      <c r="G71" s="134">
        <v>10193016.784499999</v>
      </c>
      <c r="H71" s="134">
        <v>2290.5655999999999</v>
      </c>
      <c r="I71" s="174">
        <v>9.9492499999999993</v>
      </c>
      <c r="J71" s="133">
        <v>9623</v>
      </c>
      <c r="K71" s="178">
        <v>924482.19</v>
      </c>
      <c r="L71" s="134">
        <v>96.070059999999998</v>
      </c>
      <c r="M71" s="135">
        <v>21.514970000000002</v>
      </c>
      <c r="N71" s="134">
        <v>248.56348</v>
      </c>
    </row>
    <row r="72" spans="4:14" hidden="1" outlineLevel="2" collapsed="1">
      <c r="D72" s="136" t="s">
        <v>115</v>
      </c>
      <c r="E72" s="137">
        <v>191</v>
      </c>
      <c r="F72" s="171">
        <v>23</v>
      </c>
      <c r="G72" s="138">
        <v>45580.084300000002</v>
      </c>
      <c r="H72" s="138">
        <v>3798.3404</v>
      </c>
      <c r="I72" s="175">
        <v>6.2827200000000003</v>
      </c>
      <c r="J72" s="137">
        <v>0</v>
      </c>
      <c r="K72" s="179">
        <v>0</v>
      </c>
      <c r="L72" s="138">
        <v>0</v>
      </c>
      <c r="M72" s="139">
        <v>0</v>
      </c>
      <c r="N72" s="138">
        <v>238.63918000000001</v>
      </c>
    </row>
    <row r="73" spans="4:14" hidden="1" outlineLevel="2" collapsed="1">
      <c r="D73" s="136" t="s">
        <v>116</v>
      </c>
      <c r="E73" s="137">
        <v>4</v>
      </c>
      <c r="F73" s="171">
        <v>0</v>
      </c>
      <c r="G73" s="138">
        <v>0</v>
      </c>
      <c r="H73" s="138">
        <v>0</v>
      </c>
      <c r="I73" s="175">
        <v>0</v>
      </c>
      <c r="J73" s="137">
        <v>0</v>
      </c>
      <c r="K73" s="179">
        <v>0</v>
      </c>
      <c r="L73" s="138">
        <v>0</v>
      </c>
      <c r="M73" s="139">
        <v>0</v>
      </c>
      <c r="N73" s="138">
        <v>0</v>
      </c>
    </row>
    <row r="74" spans="4:14" hidden="1" outlineLevel="1" collapsed="1">
      <c r="D74" s="132" t="s">
        <v>78</v>
      </c>
      <c r="E74" s="133">
        <v>4952</v>
      </c>
      <c r="F74" s="170">
        <v>337</v>
      </c>
      <c r="G74" s="134">
        <v>900050.92570000002</v>
      </c>
      <c r="H74" s="134">
        <v>2670.7743</v>
      </c>
      <c r="I74" s="174">
        <v>6.8053299999999997</v>
      </c>
      <c r="J74" s="133">
        <v>452</v>
      </c>
      <c r="K74" s="178">
        <v>52102.61</v>
      </c>
      <c r="L74" s="134">
        <v>115.27126</v>
      </c>
      <c r="M74" s="135">
        <v>9.1276299999999999</v>
      </c>
      <c r="N74" s="134">
        <v>192.27655999999999</v>
      </c>
    </row>
    <row r="75" spans="4:14" hidden="1" outlineLevel="2" collapsed="1">
      <c r="D75" s="136" t="s">
        <v>115</v>
      </c>
      <c r="E75" s="137">
        <v>11</v>
      </c>
      <c r="F75" s="171">
        <v>4</v>
      </c>
      <c r="G75" s="138">
        <v>11740.5167</v>
      </c>
      <c r="H75" s="138">
        <v>5870.2583999999997</v>
      </c>
      <c r="I75" s="175">
        <v>18.181819999999998</v>
      </c>
      <c r="J75" s="137">
        <v>0</v>
      </c>
      <c r="K75" s="179">
        <v>0</v>
      </c>
      <c r="L75" s="138">
        <v>0</v>
      </c>
      <c r="M75" s="139">
        <v>0</v>
      </c>
      <c r="N75" s="138">
        <v>1067.3197</v>
      </c>
    </row>
    <row r="76" spans="4:14" hidden="1" outlineLevel="2" collapsed="1">
      <c r="D76" s="136" t="s">
        <v>116</v>
      </c>
      <c r="E76" s="137">
        <v>4</v>
      </c>
      <c r="F76" s="171">
        <v>0</v>
      </c>
      <c r="G76" s="138">
        <v>0</v>
      </c>
      <c r="H76" s="138">
        <v>0</v>
      </c>
      <c r="I76" s="175">
        <v>0</v>
      </c>
      <c r="J76" s="137">
        <v>0</v>
      </c>
      <c r="K76" s="179">
        <v>0</v>
      </c>
      <c r="L76" s="138">
        <v>0</v>
      </c>
      <c r="M76" s="139">
        <v>0</v>
      </c>
      <c r="N76" s="138">
        <v>0</v>
      </c>
    </row>
    <row r="77" spans="4:14" hidden="1" outlineLevel="1" collapsed="1">
      <c r="D77" s="132" t="s">
        <v>79</v>
      </c>
      <c r="E77" s="133">
        <v>34356</v>
      </c>
      <c r="F77" s="170">
        <v>2420</v>
      </c>
      <c r="G77" s="134">
        <v>5995980.5306000002</v>
      </c>
      <c r="H77" s="134">
        <v>2477.6779000000001</v>
      </c>
      <c r="I77" s="174">
        <v>7.0438900000000002</v>
      </c>
      <c r="J77" s="133">
        <v>4480</v>
      </c>
      <c r="K77" s="178">
        <v>480457.82</v>
      </c>
      <c r="L77" s="134">
        <v>107.24505000000001</v>
      </c>
      <c r="M77" s="135">
        <v>13.03993</v>
      </c>
      <c r="N77" s="134">
        <v>188.50967</v>
      </c>
    </row>
    <row r="78" spans="4:14" hidden="1" outlineLevel="2" collapsed="1">
      <c r="D78" s="136" t="s">
        <v>115</v>
      </c>
      <c r="E78" s="137">
        <v>77</v>
      </c>
      <c r="F78" s="171">
        <v>12</v>
      </c>
      <c r="G78" s="138">
        <v>25019.659199999998</v>
      </c>
      <c r="H78" s="138">
        <v>4169.9431999999997</v>
      </c>
      <c r="I78" s="175">
        <v>7.7922099999999999</v>
      </c>
      <c r="J78" s="137">
        <v>0</v>
      </c>
      <c r="K78" s="179">
        <v>0</v>
      </c>
      <c r="L78" s="138">
        <v>0</v>
      </c>
      <c r="M78" s="139">
        <v>0</v>
      </c>
      <c r="N78" s="138">
        <v>324.93063999999998</v>
      </c>
    </row>
    <row r="79" spans="4:14" hidden="1" outlineLevel="2" collapsed="1">
      <c r="D79" s="136" t="s">
        <v>116</v>
      </c>
      <c r="E79" s="137">
        <v>2</v>
      </c>
      <c r="F79" s="171">
        <v>0</v>
      </c>
      <c r="G79" s="138">
        <v>0</v>
      </c>
      <c r="H79" s="138">
        <v>0</v>
      </c>
      <c r="I79" s="175">
        <v>0</v>
      </c>
      <c r="J79" s="137">
        <v>0</v>
      </c>
      <c r="K79" s="179">
        <v>0</v>
      </c>
      <c r="L79" s="138">
        <v>0</v>
      </c>
      <c r="M79" s="139">
        <v>0</v>
      </c>
      <c r="N79" s="138">
        <v>0</v>
      </c>
    </row>
    <row r="80" spans="4:14" hidden="1" outlineLevel="1" collapsed="1">
      <c r="D80" s="132" t="s">
        <v>80</v>
      </c>
      <c r="E80" s="133">
        <v>12214</v>
      </c>
      <c r="F80" s="170">
        <v>604</v>
      </c>
      <c r="G80" s="134">
        <v>1449316.8573</v>
      </c>
      <c r="H80" s="134">
        <v>2399.5311999999999</v>
      </c>
      <c r="I80" s="174">
        <v>4.9451400000000003</v>
      </c>
      <c r="J80" s="133">
        <v>1936</v>
      </c>
      <c r="K80" s="178">
        <v>176742.71</v>
      </c>
      <c r="L80" s="134">
        <v>91.292720000000003</v>
      </c>
      <c r="M80" s="135">
        <v>15.85066</v>
      </c>
      <c r="N80" s="134">
        <v>133.13079999999999</v>
      </c>
    </row>
    <row r="81" spans="4:14" hidden="1" outlineLevel="2" collapsed="1">
      <c r="D81" s="136" t="s">
        <v>115</v>
      </c>
      <c r="E81" s="137">
        <v>29</v>
      </c>
      <c r="F81" s="171">
        <v>2</v>
      </c>
      <c r="G81" s="138">
        <v>3841.0092</v>
      </c>
      <c r="H81" s="138">
        <v>3841.0092</v>
      </c>
      <c r="I81" s="175">
        <v>3.44828</v>
      </c>
      <c r="J81" s="137">
        <v>0</v>
      </c>
      <c r="K81" s="179">
        <v>0</v>
      </c>
      <c r="L81" s="138">
        <v>0</v>
      </c>
      <c r="M81" s="139">
        <v>0</v>
      </c>
      <c r="N81" s="138">
        <v>132.44859</v>
      </c>
    </row>
    <row r="82" spans="4:14" hidden="1" outlineLevel="2" collapsed="1">
      <c r="D82" s="136" t="s">
        <v>116</v>
      </c>
      <c r="E82" s="137">
        <v>1</v>
      </c>
      <c r="F82" s="171">
        <v>0</v>
      </c>
      <c r="G82" s="138">
        <v>0</v>
      </c>
      <c r="H82" s="138">
        <v>0</v>
      </c>
      <c r="I82" s="175">
        <v>0</v>
      </c>
      <c r="J82" s="137">
        <v>0</v>
      </c>
      <c r="K82" s="179">
        <v>0</v>
      </c>
      <c r="L82" s="138">
        <v>0</v>
      </c>
      <c r="M82" s="139">
        <v>0</v>
      </c>
      <c r="N82" s="138">
        <v>0</v>
      </c>
    </row>
    <row r="83" spans="4:14" hidden="1" outlineLevel="1" collapsed="1">
      <c r="D83" s="132" t="s">
        <v>81</v>
      </c>
      <c r="E83" s="133">
        <v>957</v>
      </c>
      <c r="F83" s="170">
        <v>112</v>
      </c>
      <c r="G83" s="134">
        <v>248206.77189999999</v>
      </c>
      <c r="H83" s="134">
        <v>2216.1318999999999</v>
      </c>
      <c r="I83" s="174">
        <v>11.703239999999999</v>
      </c>
      <c r="J83" s="133">
        <v>161</v>
      </c>
      <c r="K83" s="178">
        <v>18372.88</v>
      </c>
      <c r="L83" s="134">
        <v>114.11727</v>
      </c>
      <c r="M83" s="135">
        <v>16.823409999999999</v>
      </c>
      <c r="N83" s="134">
        <v>278.55763000000002</v>
      </c>
    </row>
    <row r="84" spans="4:14" hidden="1" outlineLevel="2" collapsed="1">
      <c r="D84" s="136" t="s">
        <v>115</v>
      </c>
      <c r="E84" s="137">
        <v>1</v>
      </c>
      <c r="F84" s="171">
        <v>0</v>
      </c>
      <c r="G84" s="138">
        <v>0</v>
      </c>
      <c r="H84" s="138">
        <v>0</v>
      </c>
      <c r="I84" s="175">
        <v>0</v>
      </c>
      <c r="J84" s="137">
        <v>0</v>
      </c>
      <c r="K84" s="179">
        <v>0</v>
      </c>
      <c r="L84" s="138">
        <v>0</v>
      </c>
      <c r="M84" s="139">
        <v>0</v>
      </c>
      <c r="N84" s="138">
        <v>0</v>
      </c>
    </row>
    <row r="85" spans="4:14" hidden="1" outlineLevel="1" collapsed="1">
      <c r="D85" s="132" t="s">
        <v>82</v>
      </c>
      <c r="E85" s="133">
        <v>119</v>
      </c>
      <c r="F85" s="170">
        <v>14</v>
      </c>
      <c r="G85" s="134">
        <v>32466.359799999998</v>
      </c>
      <c r="H85" s="134">
        <v>2319.0257000000001</v>
      </c>
      <c r="I85" s="174">
        <v>11.764709999999999</v>
      </c>
      <c r="J85" s="133">
        <v>23</v>
      </c>
      <c r="K85" s="178">
        <v>1779.28</v>
      </c>
      <c r="L85" s="134">
        <v>77.36</v>
      </c>
      <c r="M85" s="135">
        <v>19.327729999999999</v>
      </c>
      <c r="N85" s="134">
        <v>287.77848999999998</v>
      </c>
    </row>
    <row r="86" spans="4:14" hidden="1" outlineLevel="2" collapsed="1">
      <c r="D86" s="136" t="s">
        <v>115</v>
      </c>
      <c r="E86" s="137">
        <v>2</v>
      </c>
      <c r="F86" s="171">
        <v>0</v>
      </c>
      <c r="G86" s="138">
        <v>0</v>
      </c>
      <c r="H86" s="138">
        <v>0</v>
      </c>
      <c r="I86" s="175">
        <v>0</v>
      </c>
      <c r="J86" s="137">
        <v>0</v>
      </c>
      <c r="K86" s="179">
        <v>0</v>
      </c>
      <c r="L86" s="138">
        <v>0</v>
      </c>
      <c r="M86" s="139">
        <v>0</v>
      </c>
      <c r="N86" s="138">
        <v>0</v>
      </c>
    </row>
    <row r="87" spans="4:14" hidden="1" outlineLevel="1">
      <c r="D87" s="132" t="s">
        <v>83</v>
      </c>
      <c r="E87" s="133">
        <v>274</v>
      </c>
      <c r="F87" s="170">
        <v>29</v>
      </c>
      <c r="G87" s="134">
        <v>63650.376700000001</v>
      </c>
      <c r="H87" s="134">
        <v>2194.8406</v>
      </c>
      <c r="I87" s="174">
        <v>10.58394</v>
      </c>
      <c r="J87" s="133">
        <v>32</v>
      </c>
      <c r="K87" s="178">
        <v>4630.3900000000003</v>
      </c>
      <c r="L87" s="134">
        <v>144.69969</v>
      </c>
      <c r="M87" s="135">
        <v>11.67883</v>
      </c>
      <c r="N87" s="134">
        <v>249.19988000000001</v>
      </c>
    </row>
    <row r="88" spans="4:14" hidden="1" outlineLevel="1">
      <c r="D88" s="132" t="s">
        <v>152</v>
      </c>
      <c r="E88" s="133">
        <v>16</v>
      </c>
      <c r="F88" s="170">
        <v>2</v>
      </c>
      <c r="G88" s="134">
        <v>1412.2263</v>
      </c>
      <c r="H88" s="134">
        <v>706.11320000000001</v>
      </c>
      <c r="I88" s="174">
        <v>12.5</v>
      </c>
      <c r="J88" s="133">
        <v>6</v>
      </c>
      <c r="K88" s="178">
        <v>821.25</v>
      </c>
      <c r="L88" s="134">
        <v>136.875</v>
      </c>
      <c r="M88" s="135">
        <v>37.5</v>
      </c>
      <c r="N88" s="134">
        <v>139.59227000000001</v>
      </c>
    </row>
    <row r="89" spans="4:14" hidden="1" outlineLevel="1" collapsed="1">
      <c r="D89" s="132" t="s">
        <v>153</v>
      </c>
      <c r="E89" s="133">
        <v>97</v>
      </c>
      <c r="F89" s="170">
        <v>12</v>
      </c>
      <c r="G89" s="134">
        <v>22949.839800000002</v>
      </c>
      <c r="H89" s="134">
        <v>1912.4866999999999</v>
      </c>
      <c r="I89" s="174">
        <v>12.371130000000001</v>
      </c>
      <c r="J89" s="133">
        <v>16</v>
      </c>
      <c r="K89" s="178">
        <v>3475.63</v>
      </c>
      <c r="L89" s="134">
        <v>217.22687999999999</v>
      </c>
      <c r="M89" s="135">
        <v>16.49485</v>
      </c>
      <c r="N89" s="134">
        <v>272.42752000000002</v>
      </c>
    </row>
    <row r="90" spans="4:14" hidden="1" outlineLevel="2" collapsed="1">
      <c r="D90" s="136" t="s">
        <v>115</v>
      </c>
      <c r="E90" s="137">
        <v>1</v>
      </c>
      <c r="F90" s="171">
        <v>0</v>
      </c>
      <c r="G90" s="138">
        <v>0</v>
      </c>
      <c r="H90" s="138">
        <v>0</v>
      </c>
      <c r="I90" s="175">
        <v>0</v>
      </c>
      <c r="J90" s="137">
        <v>0</v>
      </c>
      <c r="K90" s="179">
        <v>0</v>
      </c>
      <c r="L90" s="138">
        <v>0</v>
      </c>
      <c r="M90" s="139">
        <v>0</v>
      </c>
      <c r="N90" s="138">
        <v>0</v>
      </c>
    </row>
    <row r="91" spans="4:14" hidden="1" outlineLevel="1" collapsed="1">
      <c r="D91" s="132" t="s">
        <v>154</v>
      </c>
      <c r="E91" s="133">
        <v>3</v>
      </c>
      <c r="F91" s="170">
        <v>0</v>
      </c>
      <c r="G91" s="134">
        <v>0</v>
      </c>
      <c r="H91" s="134">
        <v>0</v>
      </c>
      <c r="I91" s="174">
        <v>0</v>
      </c>
      <c r="J91" s="133">
        <v>0</v>
      </c>
      <c r="K91" s="178">
        <v>0</v>
      </c>
      <c r="L91" s="134">
        <v>0</v>
      </c>
      <c r="M91" s="135">
        <v>0</v>
      </c>
      <c r="N91" s="134">
        <v>0</v>
      </c>
    </row>
    <row r="92" spans="4:14" hidden="1" outlineLevel="1">
      <c r="D92" s="132" t="s">
        <v>155</v>
      </c>
      <c r="E92" s="133">
        <v>50</v>
      </c>
      <c r="F92" s="170">
        <v>7</v>
      </c>
      <c r="G92" s="134">
        <v>14434.7377</v>
      </c>
      <c r="H92" s="134">
        <v>2062.1053999999999</v>
      </c>
      <c r="I92" s="174">
        <v>14</v>
      </c>
      <c r="J92" s="133">
        <v>4</v>
      </c>
      <c r="K92" s="178">
        <v>3321.34</v>
      </c>
      <c r="L92" s="134">
        <v>830.33500000000004</v>
      </c>
      <c r="M92" s="135">
        <v>8</v>
      </c>
      <c r="N92" s="134">
        <v>355.12155000000001</v>
      </c>
    </row>
    <row r="93" spans="4:14" hidden="1" outlineLevel="1" collapsed="1">
      <c r="D93" s="132" t="s">
        <v>156</v>
      </c>
      <c r="E93" s="133">
        <v>1223</v>
      </c>
      <c r="F93" s="170">
        <v>96</v>
      </c>
      <c r="G93" s="134">
        <v>238818.7542</v>
      </c>
      <c r="H93" s="134">
        <v>2487.6954000000001</v>
      </c>
      <c r="I93" s="174">
        <v>7.8495499999999998</v>
      </c>
      <c r="J93" s="133">
        <v>267</v>
      </c>
      <c r="K93" s="178">
        <v>27477.59</v>
      </c>
      <c r="L93" s="134">
        <v>102.91231999999999</v>
      </c>
      <c r="M93" s="135">
        <v>21.83156</v>
      </c>
      <c r="N93" s="134">
        <v>217.74027000000001</v>
      </c>
    </row>
    <row r="94" spans="4:14" hidden="1" outlineLevel="2" collapsed="1">
      <c r="D94" s="136" t="s">
        <v>115</v>
      </c>
      <c r="E94" s="137">
        <v>3</v>
      </c>
      <c r="F94" s="171">
        <v>0</v>
      </c>
      <c r="G94" s="138">
        <v>0</v>
      </c>
      <c r="H94" s="138">
        <v>0</v>
      </c>
      <c r="I94" s="175">
        <v>0</v>
      </c>
      <c r="J94" s="137">
        <v>0</v>
      </c>
      <c r="K94" s="179">
        <v>0</v>
      </c>
      <c r="L94" s="138">
        <v>0</v>
      </c>
      <c r="M94" s="139">
        <v>0</v>
      </c>
      <c r="N94" s="138">
        <v>0</v>
      </c>
    </row>
    <row r="95" spans="4:14" hidden="1" outlineLevel="1">
      <c r="D95" s="132" t="s">
        <v>157</v>
      </c>
      <c r="E95" s="133">
        <v>82</v>
      </c>
      <c r="F95" s="170">
        <v>3</v>
      </c>
      <c r="G95" s="134">
        <v>6228.4134000000004</v>
      </c>
      <c r="H95" s="134">
        <v>2076.1378</v>
      </c>
      <c r="I95" s="174">
        <v>3.6585399999999999</v>
      </c>
      <c r="J95" s="133">
        <v>9</v>
      </c>
      <c r="K95" s="178">
        <v>889.27</v>
      </c>
      <c r="L95" s="134">
        <v>98.807779999999994</v>
      </c>
      <c r="M95" s="135">
        <v>10.97561</v>
      </c>
      <c r="N95" s="134">
        <v>86.801019999999994</v>
      </c>
    </row>
    <row r="96" spans="4:14" hidden="1" outlineLevel="1" collapsed="1">
      <c r="D96" s="132" t="s">
        <v>158</v>
      </c>
      <c r="E96" s="133">
        <v>619</v>
      </c>
      <c r="F96" s="170">
        <v>41</v>
      </c>
      <c r="G96" s="134">
        <v>84896.603300000002</v>
      </c>
      <c r="H96" s="134">
        <v>2070.6489000000001</v>
      </c>
      <c r="I96" s="174">
        <v>6.6235900000000001</v>
      </c>
      <c r="J96" s="133">
        <v>97</v>
      </c>
      <c r="K96" s="178">
        <v>8813.3700000000008</v>
      </c>
      <c r="L96" s="134">
        <v>90.859480000000005</v>
      </c>
      <c r="M96" s="135">
        <v>15.670439999999999</v>
      </c>
      <c r="N96" s="134">
        <v>151.38928999999999</v>
      </c>
    </row>
    <row r="97" spans="4:14" hidden="1" outlineLevel="2" collapsed="1">
      <c r="D97" s="136" t="s">
        <v>115</v>
      </c>
      <c r="E97" s="137">
        <v>1</v>
      </c>
      <c r="F97" s="171">
        <v>0</v>
      </c>
      <c r="G97" s="138">
        <v>0</v>
      </c>
      <c r="H97" s="138">
        <v>0</v>
      </c>
      <c r="I97" s="175">
        <v>0</v>
      </c>
      <c r="J97" s="137">
        <v>0</v>
      </c>
      <c r="K97" s="179">
        <v>0</v>
      </c>
      <c r="L97" s="138">
        <v>0</v>
      </c>
      <c r="M97" s="139">
        <v>0</v>
      </c>
      <c r="N97" s="138">
        <v>0</v>
      </c>
    </row>
    <row r="98" spans="4:14" hidden="1" outlineLevel="1">
      <c r="D98" s="132" t="s">
        <v>159</v>
      </c>
      <c r="E98" s="133">
        <v>456</v>
      </c>
      <c r="F98" s="170">
        <v>28</v>
      </c>
      <c r="G98" s="134">
        <v>68465.150500000003</v>
      </c>
      <c r="H98" s="134">
        <v>2445.1839</v>
      </c>
      <c r="I98" s="174">
        <v>6.1403499999999998</v>
      </c>
      <c r="J98" s="133">
        <v>73</v>
      </c>
      <c r="K98" s="178">
        <v>5401.77</v>
      </c>
      <c r="L98" s="134">
        <v>73.996849999999995</v>
      </c>
      <c r="M98" s="135">
        <v>16.008769999999998</v>
      </c>
      <c r="N98" s="134">
        <v>161.98885999999999</v>
      </c>
    </row>
    <row r="99" spans="4:14" hidden="1" outlineLevel="1" collapsed="1">
      <c r="D99" s="132" t="s">
        <v>160</v>
      </c>
      <c r="E99" s="133">
        <v>1</v>
      </c>
      <c r="F99" s="170">
        <v>0</v>
      </c>
      <c r="G99" s="134">
        <v>0</v>
      </c>
      <c r="H99" s="134">
        <v>0</v>
      </c>
      <c r="I99" s="174">
        <v>0</v>
      </c>
      <c r="J99" s="133">
        <v>0</v>
      </c>
      <c r="K99" s="178">
        <v>0</v>
      </c>
      <c r="L99" s="134">
        <v>0</v>
      </c>
      <c r="M99" s="135">
        <v>0</v>
      </c>
      <c r="N99" s="134">
        <v>0</v>
      </c>
    </row>
    <row r="100" spans="4:14" hidden="1" outlineLevel="1">
      <c r="D100" s="132" t="s">
        <v>161</v>
      </c>
      <c r="E100" s="133">
        <v>9</v>
      </c>
      <c r="F100" s="170">
        <v>1</v>
      </c>
      <c r="G100" s="134">
        <v>1029.9456</v>
      </c>
      <c r="H100" s="134">
        <v>0</v>
      </c>
      <c r="I100" s="174">
        <v>11.11111</v>
      </c>
      <c r="J100" s="133">
        <v>4</v>
      </c>
      <c r="K100" s="178">
        <v>344.92</v>
      </c>
      <c r="L100" s="134">
        <v>86.23</v>
      </c>
      <c r="M100" s="135">
        <v>44.44444</v>
      </c>
      <c r="N100" s="134">
        <v>152.76284000000001</v>
      </c>
    </row>
    <row r="101" spans="4:14" hidden="1" outlineLevel="1" collapsed="1">
      <c r="D101" s="132" t="s">
        <v>162</v>
      </c>
      <c r="E101" s="133">
        <v>199</v>
      </c>
      <c r="F101" s="170">
        <v>31</v>
      </c>
      <c r="G101" s="134">
        <v>72020.700400000002</v>
      </c>
      <c r="H101" s="134">
        <v>2323.2483999999999</v>
      </c>
      <c r="I101" s="174">
        <v>15.57789</v>
      </c>
      <c r="J101" s="133">
        <v>71</v>
      </c>
      <c r="K101" s="178">
        <v>9133.8799999999992</v>
      </c>
      <c r="L101" s="134">
        <v>128.64619999999999</v>
      </c>
      <c r="M101" s="135">
        <v>35.67839</v>
      </c>
      <c r="N101" s="134">
        <v>407.81196</v>
      </c>
    </row>
    <row r="102" spans="4:14" hidden="1" outlineLevel="2" collapsed="1">
      <c r="D102" s="136" t="s">
        <v>115</v>
      </c>
      <c r="E102" s="137">
        <v>1</v>
      </c>
      <c r="F102" s="171">
        <v>0</v>
      </c>
      <c r="G102" s="138">
        <v>0</v>
      </c>
      <c r="H102" s="138">
        <v>0</v>
      </c>
      <c r="I102" s="175">
        <v>0</v>
      </c>
      <c r="J102" s="137">
        <v>0</v>
      </c>
      <c r="K102" s="179">
        <v>0</v>
      </c>
      <c r="L102" s="138">
        <v>0</v>
      </c>
      <c r="M102" s="139">
        <v>0</v>
      </c>
      <c r="N102" s="138">
        <v>0</v>
      </c>
    </row>
    <row r="103" spans="4:14" collapsed="1">
      <c r="D103" s="120" t="s">
        <v>84</v>
      </c>
      <c r="E103" s="121">
        <v>4583</v>
      </c>
      <c r="F103" s="169">
        <v>263</v>
      </c>
      <c r="G103" s="130">
        <v>717140</v>
      </c>
      <c r="H103" s="130">
        <v>2726.7680608365017</v>
      </c>
      <c r="I103" s="173">
        <v>5.7385991708487891</v>
      </c>
      <c r="J103" s="121">
        <v>657</v>
      </c>
      <c r="K103" s="177">
        <v>63672</v>
      </c>
      <c r="L103" s="130">
        <v>96.913242009132418</v>
      </c>
      <c r="M103" s="131">
        <v>14.335588042766748</v>
      </c>
      <c r="N103" s="130">
        <v>170.37137246345188</v>
      </c>
    </row>
    <row r="104" spans="4:14" hidden="1" outlineLevel="1">
      <c r="D104" s="132" t="s">
        <v>85</v>
      </c>
      <c r="E104" s="133">
        <v>100</v>
      </c>
      <c r="F104" s="170">
        <v>11</v>
      </c>
      <c r="G104" s="134">
        <v>28402.172399999999</v>
      </c>
      <c r="H104" s="134">
        <v>2582.0156999999999</v>
      </c>
      <c r="I104" s="174">
        <v>11</v>
      </c>
      <c r="J104" s="133">
        <v>20</v>
      </c>
      <c r="K104" s="178">
        <v>2243.63</v>
      </c>
      <c r="L104" s="134">
        <v>112.1815</v>
      </c>
      <c r="M104" s="135">
        <v>20</v>
      </c>
      <c r="N104" s="134">
        <v>306.45801999999998</v>
      </c>
    </row>
    <row r="105" spans="4:14" hidden="1" outlineLevel="1">
      <c r="D105" s="132" t="s">
        <v>86</v>
      </c>
      <c r="E105" s="133">
        <v>42</v>
      </c>
      <c r="F105" s="170">
        <v>2</v>
      </c>
      <c r="G105" s="134">
        <v>3223.8420000000001</v>
      </c>
      <c r="H105" s="134">
        <v>1611.921</v>
      </c>
      <c r="I105" s="174">
        <v>4.7618999999999998</v>
      </c>
      <c r="J105" s="133">
        <v>6</v>
      </c>
      <c r="K105" s="178">
        <v>529.09</v>
      </c>
      <c r="L105" s="134">
        <v>88.181669999999997</v>
      </c>
      <c r="M105" s="135">
        <v>14.28571</v>
      </c>
      <c r="N105" s="134">
        <v>89.355519999999999</v>
      </c>
    </row>
    <row r="106" spans="4:14" hidden="1" outlineLevel="1" collapsed="1">
      <c r="D106" s="132" t="s">
        <v>87</v>
      </c>
      <c r="E106" s="133">
        <v>67</v>
      </c>
      <c r="F106" s="170">
        <v>2</v>
      </c>
      <c r="G106" s="134">
        <v>5368.9848000000002</v>
      </c>
      <c r="H106" s="134">
        <v>2684.4924000000001</v>
      </c>
      <c r="I106" s="174">
        <v>2.9850699999999999</v>
      </c>
      <c r="J106" s="133">
        <v>5</v>
      </c>
      <c r="K106" s="178">
        <v>449.82</v>
      </c>
      <c r="L106" s="134">
        <v>89.963999999999999</v>
      </c>
      <c r="M106" s="135">
        <v>7.4626900000000003</v>
      </c>
      <c r="N106" s="134">
        <v>86.847830000000002</v>
      </c>
    </row>
    <row r="107" spans="4:14" hidden="1" outlineLevel="1">
      <c r="D107" s="132" t="s">
        <v>88</v>
      </c>
      <c r="E107" s="133">
        <v>1027</v>
      </c>
      <c r="F107" s="170">
        <v>56</v>
      </c>
      <c r="G107" s="134">
        <v>145735.47330000001</v>
      </c>
      <c r="H107" s="134">
        <v>2602.4191999999998</v>
      </c>
      <c r="I107" s="174">
        <v>5.4527799999999997</v>
      </c>
      <c r="J107" s="133">
        <v>234</v>
      </c>
      <c r="K107" s="178">
        <v>20385.27</v>
      </c>
      <c r="L107" s="134">
        <v>87.116540000000001</v>
      </c>
      <c r="M107" s="135">
        <v>22.78481</v>
      </c>
      <c r="N107" s="134">
        <v>161.7534</v>
      </c>
    </row>
    <row r="108" spans="4:14" hidden="1" outlineLevel="1">
      <c r="D108" s="132" t="s">
        <v>89</v>
      </c>
      <c r="E108" s="133">
        <v>281</v>
      </c>
      <c r="F108" s="170">
        <v>12</v>
      </c>
      <c r="G108" s="134">
        <v>37026.228900000002</v>
      </c>
      <c r="H108" s="134">
        <v>3085.5191</v>
      </c>
      <c r="I108" s="174">
        <v>4.2704599999999999</v>
      </c>
      <c r="J108" s="133">
        <v>23</v>
      </c>
      <c r="K108" s="178">
        <v>3158.63</v>
      </c>
      <c r="L108" s="134">
        <v>137.33174</v>
      </c>
      <c r="M108" s="135">
        <v>8.1850500000000004</v>
      </c>
      <c r="N108" s="134">
        <v>143.00662</v>
      </c>
    </row>
    <row r="109" spans="4:14" hidden="1" outlineLevel="1">
      <c r="D109" s="132" t="s">
        <v>90</v>
      </c>
      <c r="E109" s="133">
        <v>43</v>
      </c>
      <c r="F109" s="170">
        <v>2</v>
      </c>
      <c r="G109" s="134">
        <v>5069.88</v>
      </c>
      <c r="H109" s="134">
        <v>2534.94</v>
      </c>
      <c r="I109" s="174">
        <v>4.65116</v>
      </c>
      <c r="J109" s="133">
        <v>6</v>
      </c>
      <c r="K109" s="178">
        <v>481.63</v>
      </c>
      <c r="L109" s="134">
        <v>80.27167</v>
      </c>
      <c r="M109" s="135">
        <v>13.95349</v>
      </c>
      <c r="N109" s="134">
        <v>129.10488000000001</v>
      </c>
    </row>
    <row r="110" spans="4:14" hidden="1" outlineLevel="1" collapsed="1">
      <c r="D110" s="132" t="s">
        <v>91</v>
      </c>
      <c r="E110" s="133">
        <v>1</v>
      </c>
      <c r="F110" s="170">
        <v>1</v>
      </c>
      <c r="G110" s="134">
        <v>2625.2856000000002</v>
      </c>
      <c r="H110" s="134">
        <v>0</v>
      </c>
      <c r="I110" s="174">
        <v>100</v>
      </c>
      <c r="J110" s="133">
        <v>1</v>
      </c>
      <c r="K110" s="178">
        <v>38.93</v>
      </c>
      <c r="L110" s="134">
        <v>38.93</v>
      </c>
      <c r="M110" s="135">
        <v>100</v>
      </c>
      <c r="N110" s="134">
        <v>2664.2156</v>
      </c>
    </row>
    <row r="111" spans="4:14" hidden="1" outlineLevel="1">
      <c r="D111" s="132" t="s">
        <v>92</v>
      </c>
      <c r="E111" s="133">
        <v>9</v>
      </c>
      <c r="F111" s="170">
        <v>0</v>
      </c>
      <c r="G111" s="134">
        <v>0</v>
      </c>
      <c r="H111" s="134">
        <v>0</v>
      </c>
      <c r="I111" s="174">
        <v>0</v>
      </c>
      <c r="J111" s="133">
        <v>1</v>
      </c>
      <c r="K111" s="178">
        <v>87.59</v>
      </c>
      <c r="L111" s="134">
        <v>87.59</v>
      </c>
      <c r="M111" s="135">
        <v>11.11111</v>
      </c>
      <c r="N111" s="134">
        <v>9.7322199999999999</v>
      </c>
    </row>
    <row r="112" spans="4:14" hidden="1" outlineLevel="1">
      <c r="D112" s="132" t="s">
        <v>93</v>
      </c>
      <c r="E112" s="133">
        <v>5</v>
      </c>
      <c r="F112" s="170">
        <v>0</v>
      </c>
      <c r="G112" s="134">
        <v>0</v>
      </c>
      <c r="H112" s="134">
        <v>0</v>
      </c>
      <c r="I112" s="174">
        <v>0</v>
      </c>
      <c r="J112" s="133">
        <v>4</v>
      </c>
      <c r="K112" s="178">
        <v>154.86000000000001</v>
      </c>
      <c r="L112" s="134">
        <v>38.715000000000003</v>
      </c>
      <c r="M112" s="135">
        <v>80</v>
      </c>
      <c r="N112" s="134">
        <v>30.972000000000001</v>
      </c>
    </row>
    <row r="113" spans="4:14" hidden="1" outlineLevel="1">
      <c r="D113" s="132" t="s">
        <v>94</v>
      </c>
      <c r="E113" s="133">
        <v>2637</v>
      </c>
      <c r="F113" s="170">
        <v>171</v>
      </c>
      <c r="G113" s="134">
        <v>473994.48580000002</v>
      </c>
      <c r="H113" s="134">
        <v>2771.8975999999998</v>
      </c>
      <c r="I113" s="174">
        <v>6.4846399999999997</v>
      </c>
      <c r="J113" s="133">
        <v>328</v>
      </c>
      <c r="K113" s="178">
        <v>33891.49</v>
      </c>
      <c r="L113" s="134">
        <v>103.32771</v>
      </c>
      <c r="M113" s="135">
        <v>12.43838</v>
      </c>
      <c r="N113" s="134">
        <v>192.59990999999999</v>
      </c>
    </row>
    <row r="114" spans="4:14" hidden="1" outlineLevel="1">
      <c r="D114" s="132" t="s">
        <v>95</v>
      </c>
      <c r="E114" s="133">
        <v>279</v>
      </c>
      <c r="F114" s="170">
        <v>5</v>
      </c>
      <c r="G114" s="134">
        <v>12886.849200000001</v>
      </c>
      <c r="H114" s="134">
        <v>2577.3697999999999</v>
      </c>
      <c r="I114" s="174">
        <v>1.7921100000000001</v>
      </c>
      <c r="J114" s="133">
        <v>20</v>
      </c>
      <c r="K114" s="178">
        <v>1739.46</v>
      </c>
      <c r="L114" s="134">
        <v>86.972999999999999</v>
      </c>
      <c r="M114" s="135">
        <v>7.1684599999999996</v>
      </c>
      <c r="N114" s="134">
        <v>52.424050000000001</v>
      </c>
    </row>
    <row r="115" spans="4:14" hidden="1" outlineLevel="1" collapsed="1">
      <c r="D115" s="132" t="s">
        <v>165</v>
      </c>
      <c r="E115" s="133">
        <v>3</v>
      </c>
      <c r="F115" s="170">
        <v>0</v>
      </c>
      <c r="G115" s="134">
        <v>0</v>
      </c>
      <c r="H115" s="134">
        <v>0</v>
      </c>
      <c r="I115" s="174">
        <v>0</v>
      </c>
      <c r="J115" s="133">
        <v>0</v>
      </c>
      <c r="K115" s="178">
        <v>0</v>
      </c>
      <c r="L115" s="134">
        <v>0</v>
      </c>
      <c r="M115" s="135">
        <v>0</v>
      </c>
      <c r="N115" s="134">
        <v>0</v>
      </c>
    </row>
    <row r="116" spans="4:14" hidden="1" outlineLevel="1">
      <c r="D116" s="132" t="s">
        <v>166</v>
      </c>
      <c r="E116" s="133">
        <v>1</v>
      </c>
      <c r="F116" s="170">
        <v>0</v>
      </c>
      <c r="G116" s="134">
        <v>0</v>
      </c>
      <c r="H116" s="134">
        <v>0</v>
      </c>
      <c r="I116" s="174">
        <v>0</v>
      </c>
      <c r="J116" s="133">
        <v>0</v>
      </c>
      <c r="K116" s="178">
        <v>0</v>
      </c>
      <c r="L116" s="134">
        <v>0</v>
      </c>
      <c r="M116" s="135">
        <v>0</v>
      </c>
      <c r="N116" s="134">
        <v>0</v>
      </c>
    </row>
    <row r="117" spans="4:14" hidden="1" outlineLevel="1">
      <c r="D117" s="132" t="s">
        <v>167</v>
      </c>
      <c r="E117" s="133">
        <v>20</v>
      </c>
      <c r="F117" s="170">
        <v>1</v>
      </c>
      <c r="G117" s="134">
        <v>2806.3896</v>
      </c>
      <c r="H117" s="134">
        <v>0</v>
      </c>
      <c r="I117" s="174">
        <v>5</v>
      </c>
      <c r="J117" s="133">
        <v>7</v>
      </c>
      <c r="K117" s="178">
        <v>389.31</v>
      </c>
      <c r="L117" s="134">
        <v>55.61571</v>
      </c>
      <c r="M117" s="135">
        <v>35</v>
      </c>
      <c r="N117" s="134">
        <v>159.78497999999999</v>
      </c>
    </row>
    <row r="118" spans="4:14" hidden="1" outlineLevel="1" collapsed="1">
      <c r="D118" s="132" t="s">
        <v>168</v>
      </c>
      <c r="E118" s="133">
        <v>3</v>
      </c>
      <c r="F118" s="170">
        <v>0</v>
      </c>
      <c r="G118" s="134">
        <v>0</v>
      </c>
      <c r="H118" s="134">
        <v>0</v>
      </c>
      <c r="I118" s="174">
        <v>0</v>
      </c>
      <c r="J118" s="133">
        <v>0</v>
      </c>
      <c r="K118" s="178">
        <v>0</v>
      </c>
      <c r="L118" s="134">
        <v>0</v>
      </c>
      <c r="M118" s="135">
        <v>0</v>
      </c>
      <c r="N118" s="134">
        <v>0</v>
      </c>
    </row>
    <row r="119" spans="4:14" hidden="1" outlineLevel="1">
      <c r="D119" s="132" t="s">
        <v>169</v>
      </c>
      <c r="E119" s="133">
        <v>58</v>
      </c>
      <c r="F119" s="170">
        <v>0</v>
      </c>
      <c r="G119" s="134">
        <v>0</v>
      </c>
      <c r="H119" s="134">
        <v>0</v>
      </c>
      <c r="I119" s="174">
        <v>0</v>
      </c>
      <c r="J119" s="133">
        <v>2</v>
      </c>
      <c r="K119" s="178">
        <v>122.37</v>
      </c>
      <c r="L119" s="134">
        <v>61.185000000000002</v>
      </c>
      <c r="M119" s="135">
        <v>3.44828</v>
      </c>
      <c r="N119" s="134">
        <v>2.1098300000000001</v>
      </c>
    </row>
    <row r="120" spans="4:14" hidden="1" outlineLevel="1" collapsed="1">
      <c r="D120" s="132" t="s">
        <v>170</v>
      </c>
      <c r="E120" s="133">
        <v>6</v>
      </c>
      <c r="F120" s="170">
        <v>0</v>
      </c>
      <c r="G120" s="134">
        <v>0</v>
      </c>
      <c r="H120" s="134">
        <v>0</v>
      </c>
      <c r="I120" s="174">
        <v>0</v>
      </c>
      <c r="J120" s="133">
        <v>0</v>
      </c>
      <c r="K120" s="178">
        <v>0</v>
      </c>
      <c r="L120" s="134">
        <v>0</v>
      </c>
      <c r="M120" s="135">
        <v>0</v>
      </c>
      <c r="N120" s="134">
        <v>0</v>
      </c>
    </row>
    <row r="121" spans="4:14" hidden="1" outlineLevel="1" collapsed="1">
      <c r="D121" s="132" t="s">
        <v>171</v>
      </c>
      <c r="E121" s="133">
        <v>1</v>
      </c>
      <c r="F121" s="170">
        <v>0</v>
      </c>
      <c r="G121" s="134">
        <v>0</v>
      </c>
      <c r="H121" s="134">
        <v>0</v>
      </c>
      <c r="I121" s="174">
        <v>0</v>
      </c>
      <c r="J121" s="133">
        <v>0</v>
      </c>
      <c r="K121" s="178">
        <v>0</v>
      </c>
      <c r="L121" s="134">
        <v>0</v>
      </c>
      <c r="M121" s="135">
        <v>0</v>
      </c>
      <c r="N121" s="134">
        <v>0</v>
      </c>
    </row>
    <row r="122" spans="4:14" collapsed="1">
      <c r="D122" s="120" t="s">
        <v>96</v>
      </c>
      <c r="E122" s="121">
        <v>1380</v>
      </c>
      <c r="F122" s="169">
        <v>97</v>
      </c>
      <c r="G122" s="130">
        <v>266428.96919999999</v>
      </c>
      <c r="H122" s="130">
        <v>2746.6904</v>
      </c>
      <c r="I122" s="173">
        <v>7.0289900000000003</v>
      </c>
      <c r="J122" s="121">
        <v>235</v>
      </c>
      <c r="K122" s="177">
        <v>26575.58</v>
      </c>
      <c r="L122" s="130">
        <v>113.08757</v>
      </c>
      <c r="M122" s="131">
        <v>17.02899</v>
      </c>
      <c r="N122" s="130">
        <v>212.32213999999999</v>
      </c>
    </row>
    <row r="123" spans="4:14" hidden="1" outlineLevel="1">
      <c r="D123" s="132" t="s">
        <v>97</v>
      </c>
      <c r="E123" s="133">
        <v>45</v>
      </c>
      <c r="F123" s="170">
        <v>6</v>
      </c>
      <c r="G123" s="134">
        <v>10839.4764</v>
      </c>
      <c r="H123" s="134">
        <v>1806.5794000000001</v>
      </c>
      <c r="I123" s="174">
        <v>13.33333</v>
      </c>
      <c r="J123" s="133">
        <v>8</v>
      </c>
      <c r="K123" s="178">
        <v>491.52</v>
      </c>
      <c r="L123" s="134">
        <v>61.44</v>
      </c>
      <c r="M123" s="135">
        <v>17.77778</v>
      </c>
      <c r="N123" s="134">
        <v>251.79991999999999</v>
      </c>
    </row>
    <row r="124" spans="4:14" hidden="1" outlineLevel="1">
      <c r="D124" s="132" t="s">
        <v>98</v>
      </c>
      <c r="E124" s="133">
        <v>2</v>
      </c>
      <c r="F124" s="170">
        <v>0</v>
      </c>
      <c r="G124" s="134">
        <v>0</v>
      </c>
      <c r="H124" s="134">
        <v>0</v>
      </c>
      <c r="I124" s="174">
        <v>0</v>
      </c>
      <c r="J124" s="133">
        <v>1</v>
      </c>
      <c r="K124" s="178">
        <v>86.21</v>
      </c>
      <c r="L124" s="134">
        <v>86.21</v>
      </c>
      <c r="M124" s="135">
        <v>50</v>
      </c>
      <c r="N124" s="134">
        <v>43.104999999999997</v>
      </c>
    </row>
    <row r="125" spans="4:14" hidden="1" outlineLevel="1">
      <c r="D125" s="132" t="s">
        <v>99</v>
      </c>
      <c r="E125" s="133">
        <v>90</v>
      </c>
      <c r="F125" s="170">
        <v>3</v>
      </c>
      <c r="G125" s="134">
        <v>15194.8308</v>
      </c>
      <c r="H125" s="134">
        <v>5064.9435999999996</v>
      </c>
      <c r="I125" s="174">
        <v>3.3333300000000001</v>
      </c>
      <c r="J125" s="133">
        <v>5</v>
      </c>
      <c r="K125" s="178">
        <v>332.67</v>
      </c>
      <c r="L125" s="134">
        <v>66.534000000000006</v>
      </c>
      <c r="M125" s="135">
        <v>5.5555599999999998</v>
      </c>
      <c r="N125" s="134">
        <v>172.52779000000001</v>
      </c>
    </row>
    <row r="126" spans="4:14" hidden="1" outlineLevel="1">
      <c r="D126" s="132" t="s">
        <v>100</v>
      </c>
      <c r="E126" s="133">
        <v>128</v>
      </c>
      <c r="F126" s="170">
        <v>5</v>
      </c>
      <c r="G126" s="134">
        <v>9329.3873000000003</v>
      </c>
      <c r="H126" s="134">
        <v>1865.8775000000001</v>
      </c>
      <c r="I126" s="174">
        <v>3.90625</v>
      </c>
      <c r="J126" s="133">
        <v>18</v>
      </c>
      <c r="K126" s="178">
        <v>1066.46</v>
      </c>
      <c r="L126" s="134">
        <v>59.247779999999999</v>
      </c>
      <c r="M126" s="135">
        <v>14.0625</v>
      </c>
      <c r="N126" s="134">
        <v>81.217560000000006</v>
      </c>
    </row>
    <row r="127" spans="4:14" hidden="1" outlineLevel="1" collapsed="1">
      <c r="D127" s="132" t="s">
        <v>101</v>
      </c>
      <c r="E127" s="133">
        <v>8</v>
      </c>
      <c r="F127" s="170">
        <v>0</v>
      </c>
      <c r="G127" s="134">
        <v>0</v>
      </c>
      <c r="H127" s="134">
        <v>0</v>
      </c>
      <c r="I127" s="174">
        <v>0</v>
      </c>
      <c r="J127" s="133">
        <v>0</v>
      </c>
      <c r="K127" s="178">
        <v>0</v>
      </c>
      <c r="L127" s="134">
        <v>0</v>
      </c>
      <c r="M127" s="135">
        <v>0</v>
      </c>
      <c r="N127" s="134">
        <v>0</v>
      </c>
    </row>
    <row r="128" spans="4:14" hidden="1" outlineLevel="1">
      <c r="D128" s="132" t="s">
        <v>102</v>
      </c>
      <c r="E128" s="133">
        <v>912</v>
      </c>
      <c r="F128" s="170">
        <v>71</v>
      </c>
      <c r="G128" s="134">
        <v>201131.68150000001</v>
      </c>
      <c r="H128" s="134">
        <v>2832.8406</v>
      </c>
      <c r="I128" s="174">
        <v>7.7850900000000003</v>
      </c>
      <c r="J128" s="133">
        <v>175</v>
      </c>
      <c r="K128" s="178">
        <v>21639.16</v>
      </c>
      <c r="L128" s="134">
        <v>123.65234</v>
      </c>
      <c r="M128" s="135">
        <v>19.188600000000001</v>
      </c>
      <c r="N128" s="134">
        <v>244.26626999999999</v>
      </c>
    </row>
    <row r="129" spans="4:14" hidden="1" outlineLevel="1" collapsed="1">
      <c r="D129" s="132" t="s">
        <v>103</v>
      </c>
      <c r="E129" s="133">
        <v>4</v>
      </c>
      <c r="F129" s="170">
        <v>0</v>
      </c>
      <c r="G129" s="134">
        <v>0</v>
      </c>
      <c r="H129" s="134">
        <v>0</v>
      </c>
      <c r="I129" s="174">
        <v>0</v>
      </c>
      <c r="J129" s="133">
        <v>1</v>
      </c>
      <c r="K129" s="178">
        <v>193.98</v>
      </c>
      <c r="L129" s="134">
        <v>193.98</v>
      </c>
      <c r="M129" s="135">
        <v>25</v>
      </c>
      <c r="N129" s="134">
        <v>48.494999999999997</v>
      </c>
    </row>
    <row r="130" spans="4:14" hidden="1" outlineLevel="1" collapsed="1">
      <c r="D130" s="132" t="s">
        <v>172</v>
      </c>
      <c r="E130" s="133">
        <v>1</v>
      </c>
      <c r="F130" s="170">
        <v>0</v>
      </c>
      <c r="G130" s="134">
        <v>0</v>
      </c>
      <c r="H130" s="134">
        <v>0</v>
      </c>
      <c r="I130" s="174">
        <v>0</v>
      </c>
      <c r="J130" s="133">
        <v>0</v>
      </c>
      <c r="K130" s="178">
        <v>0</v>
      </c>
      <c r="L130" s="134">
        <v>0</v>
      </c>
      <c r="M130" s="135">
        <v>0</v>
      </c>
      <c r="N130" s="134">
        <v>0</v>
      </c>
    </row>
    <row r="131" spans="4:14" hidden="1" outlineLevel="1">
      <c r="D131" s="132" t="s">
        <v>173</v>
      </c>
      <c r="E131" s="133">
        <v>45</v>
      </c>
      <c r="F131" s="170">
        <v>8</v>
      </c>
      <c r="G131" s="134">
        <v>17806.62</v>
      </c>
      <c r="H131" s="134">
        <v>2225.8274999999999</v>
      </c>
      <c r="I131" s="174">
        <v>17.77778</v>
      </c>
      <c r="J131" s="133">
        <v>5</v>
      </c>
      <c r="K131" s="178">
        <v>403.76</v>
      </c>
      <c r="L131" s="134">
        <v>80.751999999999995</v>
      </c>
      <c r="M131" s="135">
        <v>11.11111</v>
      </c>
      <c r="N131" s="134">
        <v>404.67511000000002</v>
      </c>
    </row>
    <row r="132" spans="4:14" hidden="1" outlineLevel="1" collapsed="1">
      <c r="D132" s="132" t="s">
        <v>174</v>
      </c>
      <c r="E132" s="133">
        <v>30</v>
      </c>
      <c r="F132" s="170">
        <v>0</v>
      </c>
      <c r="G132" s="134">
        <v>0</v>
      </c>
      <c r="H132" s="134">
        <v>0</v>
      </c>
      <c r="I132" s="174">
        <v>0</v>
      </c>
      <c r="J132" s="133">
        <v>1</v>
      </c>
      <c r="K132" s="178">
        <v>230.83</v>
      </c>
      <c r="L132" s="134">
        <v>230.83</v>
      </c>
      <c r="M132" s="135">
        <v>3.3333300000000001</v>
      </c>
      <c r="N132" s="134">
        <v>7.6943299999999999</v>
      </c>
    </row>
    <row r="133" spans="4:14" hidden="1" outlineLevel="1" collapsed="1">
      <c r="D133" s="132" t="s">
        <v>175</v>
      </c>
      <c r="E133" s="133">
        <v>2</v>
      </c>
      <c r="F133" s="170">
        <v>1</v>
      </c>
      <c r="G133" s="134">
        <v>4526.8620000000001</v>
      </c>
      <c r="H133" s="134">
        <v>0</v>
      </c>
      <c r="I133" s="174">
        <v>50</v>
      </c>
      <c r="J133" s="133">
        <v>1</v>
      </c>
      <c r="K133" s="178">
        <v>118.2</v>
      </c>
      <c r="L133" s="134">
        <v>118.2</v>
      </c>
      <c r="M133" s="135">
        <v>50</v>
      </c>
      <c r="N133" s="134">
        <v>2322.5309999999999</v>
      </c>
    </row>
    <row r="134" spans="4:14" hidden="1" outlineLevel="1" collapsed="1">
      <c r="D134" s="132" t="s">
        <v>176</v>
      </c>
      <c r="E134" s="133">
        <v>111</v>
      </c>
      <c r="F134" s="170">
        <v>3</v>
      </c>
      <c r="G134" s="134">
        <v>7600.1112000000003</v>
      </c>
      <c r="H134" s="134">
        <v>2533.3703999999998</v>
      </c>
      <c r="I134" s="174">
        <v>2.7027000000000001</v>
      </c>
      <c r="J134" s="133">
        <v>20</v>
      </c>
      <c r="K134" s="178">
        <v>2012.79</v>
      </c>
      <c r="L134" s="134">
        <v>100.6395</v>
      </c>
      <c r="M134" s="135">
        <v>18.01802</v>
      </c>
      <c r="N134" s="134">
        <v>86.602710000000002</v>
      </c>
    </row>
    <row r="135" spans="4:14" hidden="1" outlineLevel="1" collapsed="1">
      <c r="D135" s="132" t="s">
        <v>177</v>
      </c>
      <c r="E135" s="133">
        <v>2</v>
      </c>
      <c r="F135" s="170">
        <v>0</v>
      </c>
      <c r="G135" s="134">
        <v>0</v>
      </c>
      <c r="H135" s="134">
        <v>0</v>
      </c>
      <c r="I135" s="174">
        <v>0</v>
      </c>
      <c r="J135" s="133">
        <v>0</v>
      </c>
      <c r="K135" s="178">
        <v>0</v>
      </c>
      <c r="L135" s="134">
        <v>0</v>
      </c>
      <c r="M135" s="135">
        <v>0</v>
      </c>
      <c r="N135" s="134">
        <v>0</v>
      </c>
    </row>
    <row r="136" spans="4:14" collapsed="1">
      <c r="D136" s="120" t="s">
        <v>104</v>
      </c>
      <c r="E136" s="121">
        <v>10683</v>
      </c>
      <c r="F136" s="169">
        <v>1085</v>
      </c>
      <c r="G136" s="130">
        <v>2997484.2884999998</v>
      </c>
      <c r="H136" s="130">
        <v>2762.6583000000001</v>
      </c>
      <c r="I136" s="173">
        <v>10.156319999999999</v>
      </c>
      <c r="J136" s="121">
        <v>1619</v>
      </c>
      <c r="K136" s="177">
        <v>162402.67000000001</v>
      </c>
      <c r="L136" s="130">
        <v>100.31048</v>
      </c>
      <c r="M136" s="131">
        <v>15.154920000000001</v>
      </c>
      <c r="N136" s="130">
        <v>295.78647999999998</v>
      </c>
    </row>
    <row r="137" spans="4:14" hidden="1" outlineLevel="1" collapsed="1">
      <c r="D137" s="132" t="s">
        <v>105</v>
      </c>
      <c r="E137" s="133">
        <v>869</v>
      </c>
      <c r="F137" s="170">
        <v>136</v>
      </c>
      <c r="G137" s="134">
        <v>331490.07679999998</v>
      </c>
      <c r="H137" s="134">
        <v>2437.4270000000001</v>
      </c>
      <c r="I137" s="174">
        <v>15.650169999999999</v>
      </c>
      <c r="J137" s="133">
        <v>160</v>
      </c>
      <c r="K137" s="178">
        <v>14960.66</v>
      </c>
      <c r="L137" s="134">
        <v>93.504130000000004</v>
      </c>
      <c r="M137" s="135">
        <v>18.41197</v>
      </c>
      <c r="N137" s="134">
        <v>398.67748999999998</v>
      </c>
    </row>
    <row r="138" spans="4:14" hidden="1" outlineLevel="2" collapsed="1">
      <c r="D138" s="136" t="s">
        <v>115</v>
      </c>
      <c r="E138" s="137">
        <v>8</v>
      </c>
      <c r="F138" s="171">
        <v>2</v>
      </c>
      <c r="G138" s="138">
        <v>3919.83</v>
      </c>
      <c r="H138" s="138">
        <v>3919.83</v>
      </c>
      <c r="I138" s="175">
        <v>12.5</v>
      </c>
      <c r="J138" s="137">
        <v>0</v>
      </c>
      <c r="K138" s="179">
        <v>0</v>
      </c>
      <c r="L138" s="138">
        <v>0</v>
      </c>
      <c r="M138" s="139">
        <v>0</v>
      </c>
      <c r="N138" s="138">
        <v>489.97874999999999</v>
      </c>
    </row>
    <row r="139" spans="4:14" hidden="1" outlineLevel="1">
      <c r="D139" s="132" t="s">
        <v>106</v>
      </c>
      <c r="E139" s="133">
        <v>41</v>
      </c>
      <c r="F139" s="170">
        <v>3</v>
      </c>
      <c r="G139" s="134">
        <v>4107.4683999999997</v>
      </c>
      <c r="H139" s="134">
        <v>1369.1560999999999</v>
      </c>
      <c r="I139" s="174">
        <v>7.3170700000000002</v>
      </c>
      <c r="J139" s="133">
        <v>7</v>
      </c>
      <c r="K139" s="178">
        <v>336.71</v>
      </c>
      <c r="L139" s="134">
        <v>48.101430000000001</v>
      </c>
      <c r="M139" s="135">
        <v>17.073170000000001</v>
      </c>
      <c r="N139" s="134">
        <v>108.3946</v>
      </c>
    </row>
    <row r="140" spans="4:14" hidden="1" outlineLevel="1" collapsed="1">
      <c r="D140" s="132" t="s">
        <v>107</v>
      </c>
      <c r="E140" s="133">
        <v>375</v>
      </c>
      <c r="F140" s="170">
        <v>73</v>
      </c>
      <c r="G140" s="134">
        <v>204514.49609999999</v>
      </c>
      <c r="H140" s="134">
        <v>2801.5684000000001</v>
      </c>
      <c r="I140" s="174">
        <v>19.466670000000001</v>
      </c>
      <c r="J140" s="133">
        <v>63</v>
      </c>
      <c r="K140" s="178">
        <v>6692.02</v>
      </c>
      <c r="L140" s="134">
        <v>106.22254</v>
      </c>
      <c r="M140" s="135">
        <v>16.8</v>
      </c>
      <c r="N140" s="134">
        <v>563.21738000000005</v>
      </c>
    </row>
    <row r="141" spans="4:14" hidden="1" outlineLevel="2" collapsed="1">
      <c r="D141" s="136" t="s">
        <v>115</v>
      </c>
      <c r="E141" s="137">
        <v>2</v>
      </c>
      <c r="F141" s="171">
        <v>0</v>
      </c>
      <c r="G141" s="138">
        <v>0</v>
      </c>
      <c r="H141" s="138">
        <v>0</v>
      </c>
      <c r="I141" s="175">
        <v>0</v>
      </c>
      <c r="J141" s="137">
        <v>0</v>
      </c>
      <c r="K141" s="179">
        <v>0</v>
      </c>
      <c r="L141" s="138">
        <v>0</v>
      </c>
      <c r="M141" s="139">
        <v>0</v>
      </c>
      <c r="N141" s="138">
        <v>0</v>
      </c>
    </row>
    <row r="142" spans="4:14" hidden="1" outlineLevel="1" collapsed="1">
      <c r="D142" s="132" t="s">
        <v>108</v>
      </c>
      <c r="E142" s="133">
        <v>4278</v>
      </c>
      <c r="F142" s="170">
        <v>491</v>
      </c>
      <c r="G142" s="134">
        <v>1323319.9084999999</v>
      </c>
      <c r="H142" s="134">
        <v>2695.1525999999999</v>
      </c>
      <c r="I142" s="174">
        <v>11.47733</v>
      </c>
      <c r="J142" s="133">
        <v>732</v>
      </c>
      <c r="K142" s="178">
        <v>70989</v>
      </c>
      <c r="L142" s="134">
        <v>96.979510000000005</v>
      </c>
      <c r="M142" s="135">
        <v>17.110800000000001</v>
      </c>
      <c r="N142" s="134">
        <v>325.92541</v>
      </c>
    </row>
    <row r="143" spans="4:14" hidden="1" outlineLevel="2" collapsed="1">
      <c r="D143" s="136" t="s">
        <v>115</v>
      </c>
      <c r="E143" s="137">
        <v>39</v>
      </c>
      <c r="F143" s="171">
        <v>6</v>
      </c>
      <c r="G143" s="138">
        <v>13132.356599999999</v>
      </c>
      <c r="H143" s="138">
        <v>3283.0891999999999</v>
      </c>
      <c r="I143" s="175">
        <v>10.256410000000001</v>
      </c>
      <c r="J143" s="137">
        <v>0</v>
      </c>
      <c r="K143" s="179">
        <v>0</v>
      </c>
      <c r="L143" s="138">
        <v>0</v>
      </c>
      <c r="M143" s="139">
        <v>0</v>
      </c>
      <c r="N143" s="138">
        <v>301.61594000000002</v>
      </c>
    </row>
    <row r="144" spans="4:14" hidden="1" outlineLevel="2" collapsed="1">
      <c r="D144" s="136" t="s">
        <v>116</v>
      </c>
      <c r="E144" s="137">
        <v>1</v>
      </c>
      <c r="F144" s="171">
        <v>0</v>
      </c>
      <c r="G144" s="138">
        <v>0</v>
      </c>
      <c r="H144" s="138">
        <v>0</v>
      </c>
      <c r="I144" s="175">
        <v>0</v>
      </c>
      <c r="J144" s="137">
        <v>0</v>
      </c>
      <c r="K144" s="179">
        <v>0</v>
      </c>
      <c r="L144" s="138">
        <v>0</v>
      </c>
      <c r="M144" s="139">
        <v>0</v>
      </c>
      <c r="N144" s="138">
        <v>0</v>
      </c>
    </row>
    <row r="145" spans="4:14" hidden="1" outlineLevel="1" collapsed="1">
      <c r="D145" s="132" t="s">
        <v>109</v>
      </c>
      <c r="E145" s="133">
        <v>669</v>
      </c>
      <c r="F145" s="170">
        <v>44</v>
      </c>
      <c r="G145" s="134">
        <v>149247.61360000001</v>
      </c>
      <c r="H145" s="134">
        <v>3391.9911999999999</v>
      </c>
      <c r="I145" s="174">
        <v>6.5769799999999998</v>
      </c>
      <c r="J145" s="133">
        <v>45</v>
      </c>
      <c r="K145" s="178">
        <v>5628.3</v>
      </c>
      <c r="L145" s="134">
        <v>125.07333</v>
      </c>
      <c r="M145" s="135">
        <v>6.7264600000000003</v>
      </c>
      <c r="N145" s="134">
        <v>231.50361000000001</v>
      </c>
    </row>
    <row r="146" spans="4:14" hidden="1" outlineLevel="2" collapsed="1">
      <c r="D146" s="136" t="s">
        <v>115</v>
      </c>
      <c r="E146" s="137">
        <v>2</v>
      </c>
      <c r="F146" s="171">
        <v>0</v>
      </c>
      <c r="G146" s="138">
        <v>0</v>
      </c>
      <c r="H146" s="138">
        <v>0</v>
      </c>
      <c r="I146" s="175">
        <v>0</v>
      </c>
      <c r="J146" s="137">
        <v>0</v>
      </c>
      <c r="K146" s="179">
        <v>0</v>
      </c>
      <c r="L146" s="138">
        <v>0</v>
      </c>
      <c r="M146" s="139">
        <v>0</v>
      </c>
      <c r="N146" s="138">
        <v>0</v>
      </c>
    </row>
    <row r="147" spans="4:14" hidden="1" outlineLevel="2" collapsed="1">
      <c r="D147" s="136" t="s">
        <v>116</v>
      </c>
      <c r="E147" s="137">
        <v>1</v>
      </c>
      <c r="F147" s="171">
        <v>0</v>
      </c>
      <c r="G147" s="138">
        <v>0</v>
      </c>
      <c r="H147" s="138">
        <v>0</v>
      </c>
      <c r="I147" s="175">
        <v>0</v>
      </c>
      <c r="J147" s="137">
        <v>0</v>
      </c>
      <c r="K147" s="179">
        <v>0</v>
      </c>
      <c r="L147" s="138">
        <v>0</v>
      </c>
      <c r="M147" s="139">
        <v>0</v>
      </c>
      <c r="N147" s="138">
        <v>0</v>
      </c>
    </row>
    <row r="148" spans="4:14" hidden="1" outlineLevel="1" collapsed="1">
      <c r="D148" s="132" t="s">
        <v>110</v>
      </c>
      <c r="E148" s="133">
        <v>3461</v>
      </c>
      <c r="F148" s="170">
        <v>287</v>
      </c>
      <c r="G148" s="134">
        <v>840280.29830000002</v>
      </c>
      <c r="H148" s="134">
        <v>2927.8058999999998</v>
      </c>
      <c r="I148" s="174">
        <v>8.2924000000000007</v>
      </c>
      <c r="J148" s="133">
        <v>461</v>
      </c>
      <c r="K148" s="178">
        <v>49272.65</v>
      </c>
      <c r="L148" s="134">
        <v>106.88209999999999</v>
      </c>
      <c r="M148" s="135">
        <v>13.319850000000001</v>
      </c>
      <c r="N148" s="134">
        <v>257.02193999999997</v>
      </c>
    </row>
    <row r="149" spans="4:14" hidden="1" outlineLevel="2" collapsed="1">
      <c r="D149" s="136" t="s">
        <v>115</v>
      </c>
      <c r="E149" s="137">
        <v>12</v>
      </c>
      <c r="F149" s="171">
        <v>5</v>
      </c>
      <c r="G149" s="138">
        <v>12795.1572</v>
      </c>
      <c r="H149" s="138">
        <v>4265.0523999999996</v>
      </c>
      <c r="I149" s="175">
        <v>25</v>
      </c>
      <c r="J149" s="137">
        <v>0</v>
      </c>
      <c r="K149" s="179">
        <v>0</v>
      </c>
      <c r="L149" s="138">
        <v>0</v>
      </c>
      <c r="M149" s="139">
        <v>0</v>
      </c>
      <c r="N149" s="138">
        <v>1066.2630999999999</v>
      </c>
    </row>
    <row r="150" spans="4:14" hidden="1" outlineLevel="2" collapsed="1">
      <c r="D150" s="136" t="s">
        <v>116</v>
      </c>
      <c r="E150" s="137">
        <v>1</v>
      </c>
      <c r="F150" s="171">
        <v>1</v>
      </c>
      <c r="G150" s="138">
        <v>2067.4056</v>
      </c>
      <c r="H150" s="138">
        <v>2067.4056</v>
      </c>
      <c r="I150" s="175">
        <v>100</v>
      </c>
      <c r="J150" s="137">
        <v>0</v>
      </c>
      <c r="K150" s="179">
        <v>0</v>
      </c>
      <c r="L150" s="138">
        <v>0</v>
      </c>
      <c r="M150" s="139">
        <v>0</v>
      </c>
      <c r="N150" s="138">
        <v>2067.4056</v>
      </c>
    </row>
    <row r="151" spans="4:14" hidden="1" outlineLevel="1" collapsed="1">
      <c r="D151" s="132" t="s">
        <v>111</v>
      </c>
      <c r="E151" s="133">
        <v>752</v>
      </c>
      <c r="F151" s="170">
        <v>28</v>
      </c>
      <c r="G151" s="134">
        <v>73079.331200000001</v>
      </c>
      <c r="H151" s="134">
        <v>2609.9760999999999</v>
      </c>
      <c r="I151" s="174">
        <v>3.7233999999999998</v>
      </c>
      <c r="J151" s="133">
        <v>115</v>
      </c>
      <c r="K151" s="178">
        <v>10834.08</v>
      </c>
      <c r="L151" s="134">
        <v>94.209389999999999</v>
      </c>
      <c r="M151" s="135">
        <v>15.29255</v>
      </c>
      <c r="N151" s="134">
        <v>111.58698</v>
      </c>
    </row>
    <row r="152" spans="4:14" hidden="1" outlineLevel="2" collapsed="1">
      <c r="D152" s="136" t="s">
        <v>115</v>
      </c>
      <c r="E152" s="137">
        <v>8</v>
      </c>
      <c r="F152" s="171">
        <v>1</v>
      </c>
      <c r="G152" s="138">
        <v>1176.4295999999999</v>
      </c>
      <c r="H152" s="138">
        <v>1176.4295999999999</v>
      </c>
      <c r="I152" s="175">
        <v>12.5</v>
      </c>
      <c r="J152" s="137">
        <v>0</v>
      </c>
      <c r="K152" s="179">
        <v>0</v>
      </c>
      <c r="L152" s="138">
        <v>0</v>
      </c>
      <c r="M152" s="139">
        <v>0</v>
      </c>
      <c r="N152" s="138">
        <v>147.05369999999999</v>
      </c>
    </row>
    <row r="153" spans="4:14" hidden="1" outlineLevel="1" collapsed="1">
      <c r="D153" s="132" t="s">
        <v>112</v>
      </c>
      <c r="E153" s="133">
        <v>107</v>
      </c>
      <c r="F153" s="170">
        <v>11</v>
      </c>
      <c r="G153" s="134">
        <v>43692.347600000001</v>
      </c>
      <c r="H153" s="134">
        <v>3972.0315999999998</v>
      </c>
      <c r="I153" s="174">
        <v>10.28037</v>
      </c>
      <c r="J153" s="133">
        <v>16</v>
      </c>
      <c r="K153" s="178">
        <v>1684.95</v>
      </c>
      <c r="L153" s="134">
        <v>105.30938</v>
      </c>
      <c r="M153" s="135">
        <v>14.95327</v>
      </c>
      <c r="N153" s="134">
        <v>424.08688999999998</v>
      </c>
    </row>
    <row r="154" spans="4:14" hidden="1" outlineLevel="2" collapsed="1">
      <c r="D154" s="136" t="s">
        <v>115</v>
      </c>
      <c r="E154" s="137">
        <v>1</v>
      </c>
      <c r="F154" s="171">
        <v>0</v>
      </c>
      <c r="G154" s="138">
        <v>0</v>
      </c>
      <c r="H154" s="138">
        <v>0</v>
      </c>
      <c r="I154" s="175">
        <v>0</v>
      </c>
      <c r="J154" s="137">
        <v>0</v>
      </c>
      <c r="K154" s="179">
        <v>0</v>
      </c>
      <c r="L154" s="138">
        <v>0</v>
      </c>
      <c r="M154" s="139">
        <v>0</v>
      </c>
      <c r="N154" s="138">
        <v>0</v>
      </c>
    </row>
    <row r="155" spans="4:14" hidden="1" outlineLevel="1" collapsed="1">
      <c r="D155" s="132" t="s">
        <v>113</v>
      </c>
      <c r="E155" s="133">
        <v>20</v>
      </c>
      <c r="F155" s="170">
        <v>4</v>
      </c>
      <c r="G155" s="134">
        <v>7180.6823999999997</v>
      </c>
      <c r="H155" s="134">
        <v>1795.1705999999999</v>
      </c>
      <c r="I155" s="174">
        <v>20</v>
      </c>
      <c r="J155" s="133">
        <v>3</v>
      </c>
      <c r="K155" s="178">
        <v>276.67</v>
      </c>
      <c r="L155" s="134">
        <v>92.223330000000004</v>
      </c>
      <c r="M155" s="135">
        <v>15</v>
      </c>
      <c r="N155" s="134">
        <v>372.86761999999999</v>
      </c>
    </row>
    <row r="156" spans="4:14" hidden="1" outlineLevel="2" collapsed="1">
      <c r="D156" s="136" t="s">
        <v>115</v>
      </c>
      <c r="E156" s="137">
        <v>1</v>
      </c>
      <c r="F156" s="171">
        <v>0</v>
      </c>
      <c r="G156" s="138">
        <v>0</v>
      </c>
      <c r="H156" s="138">
        <v>0</v>
      </c>
      <c r="I156" s="175">
        <v>0</v>
      </c>
      <c r="J156" s="137">
        <v>0</v>
      </c>
      <c r="K156" s="179">
        <v>0</v>
      </c>
      <c r="L156" s="138">
        <v>0</v>
      </c>
      <c r="M156" s="139">
        <v>0</v>
      </c>
      <c r="N156" s="138">
        <v>0</v>
      </c>
    </row>
    <row r="157" spans="4:14" hidden="1" outlineLevel="1">
      <c r="D157" s="132" t="s">
        <v>114</v>
      </c>
      <c r="E157" s="133">
        <v>16</v>
      </c>
      <c r="F157" s="170">
        <v>2</v>
      </c>
      <c r="G157" s="134">
        <v>3131.3496</v>
      </c>
      <c r="H157" s="134">
        <v>1565.6748</v>
      </c>
      <c r="I157" s="174">
        <v>12.5</v>
      </c>
      <c r="J157" s="133">
        <v>2</v>
      </c>
      <c r="K157" s="178">
        <v>286.41000000000003</v>
      </c>
      <c r="L157" s="134">
        <v>143.20500000000001</v>
      </c>
      <c r="M157" s="135">
        <v>12.5</v>
      </c>
      <c r="N157" s="134">
        <v>213.60998000000001</v>
      </c>
    </row>
    <row r="158" spans="4:14" hidden="1" outlineLevel="1" collapsed="1">
      <c r="D158" s="132" t="s">
        <v>178</v>
      </c>
      <c r="E158" s="133">
        <v>6</v>
      </c>
      <c r="F158" s="170">
        <v>1</v>
      </c>
      <c r="G158" s="134">
        <v>2881.0812000000001</v>
      </c>
      <c r="H158" s="134">
        <v>0</v>
      </c>
      <c r="I158" s="174">
        <v>16.66667</v>
      </c>
      <c r="J158" s="133">
        <v>2</v>
      </c>
      <c r="K158" s="178">
        <v>318.44</v>
      </c>
      <c r="L158" s="134">
        <v>159.22</v>
      </c>
      <c r="M158" s="135">
        <v>33.333329999999997</v>
      </c>
      <c r="N158" s="134">
        <v>533.25352999999996</v>
      </c>
    </row>
    <row r="159" spans="4:14" hidden="1" outlineLevel="1">
      <c r="D159" s="132" t="s">
        <v>180</v>
      </c>
      <c r="E159" s="133">
        <v>46</v>
      </c>
      <c r="F159" s="170">
        <v>2</v>
      </c>
      <c r="G159" s="134">
        <v>4417.1423999999997</v>
      </c>
      <c r="H159" s="134">
        <v>2208.5711999999999</v>
      </c>
      <c r="I159" s="174">
        <v>4.3478300000000001</v>
      </c>
      <c r="J159" s="133">
        <v>5</v>
      </c>
      <c r="K159" s="178">
        <v>390.69</v>
      </c>
      <c r="L159" s="134">
        <v>78.138000000000005</v>
      </c>
      <c r="M159" s="135">
        <v>10.86957</v>
      </c>
      <c r="N159" s="134">
        <v>104.5181</v>
      </c>
    </row>
    <row r="160" spans="4:14" hidden="1" outlineLevel="1" collapsed="1">
      <c r="D160" s="132" t="s">
        <v>181</v>
      </c>
      <c r="E160" s="133">
        <v>2</v>
      </c>
      <c r="F160" s="170">
        <v>0</v>
      </c>
      <c r="G160" s="134">
        <v>0</v>
      </c>
      <c r="H160" s="134">
        <v>0</v>
      </c>
      <c r="I160" s="174">
        <v>0</v>
      </c>
      <c r="J160" s="133">
        <v>0</v>
      </c>
      <c r="K160" s="178">
        <v>0</v>
      </c>
      <c r="L160" s="134">
        <v>0</v>
      </c>
      <c r="M160" s="135">
        <v>0</v>
      </c>
      <c r="N160" s="134">
        <v>0</v>
      </c>
    </row>
    <row r="161" spans="4:14" hidden="1" outlineLevel="1">
      <c r="D161" s="132" t="s">
        <v>182</v>
      </c>
      <c r="E161" s="133">
        <v>28</v>
      </c>
      <c r="F161" s="170">
        <v>3</v>
      </c>
      <c r="G161" s="134">
        <v>10142.492399999999</v>
      </c>
      <c r="H161" s="134">
        <v>3380.8308000000002</v>
      </c>
      <c r="I161" s="174">
        <v>10.71429</v>
      </c>
      <c r="J161" s="133">
        <v>7</v>
      </c>
      <c r="K161" s="178">
        <v>679.25</v>
      </c>
      <c r="L161" s="134">
        <v>97.035709999999995</v>
      </c>
      <c r="M161" s="135">
        <v>25</v>
      </c>
      <c r="N161" s="134">
        <v>386.49079999999998</v>
      </c>
    </row>
    <row r="162" spans="4:14" hidden="1" outlineLevel="1">
      <c r="D162" s="132" t="s">
        <v>183</v>
      </c>
      <c r="E162" s="133">
        <v>8</v>
      </c>
      <c r="F162" s="170">
        <v>0</v>
      </c>
      <c r="G162" s="134">
        <v>0</v>
      </c>
      <c r="H162" s="134">
        <v>0</v>
      </c>
      <c r="I162" s="174">
        <v>0</v>
      </c>
      <c r="J162" s="133">
        <v>0</v>
      </c>
      <c r="K162" s="178">
        <v>0</v>
      </c>
      <c r="L162" s="134">
        <v>0</v>
      </c>
      <c r="M162" s="135">
        <v>0</v>
      </c>
      <c r="N162" s="134">
        <v>0</v>
      </c>
    </row>
    <row r="163" spans="4:14" hidden="1" outlineLevel="1">
      <c r="D163" s="132" t="s">
        <v>184</v>
      </c>
      <c r="E163" s="133">
        <v>5</v>
      </c>
      <c r="F163" s="170">
        <v>0</v>
      </c>
      <c r="G163" s="134">
        <v>0</v>
      </c>
      <c r="H163" s="134">
        <v>0</v>
      </c>
      <c r="I163" s="174">
        <v>0</v>
      </c>
      <c r="J163" s="133">
        <v>1</v>
      </c>
      <c r="K163" s="178">
        <v>52.84</v>
      </c>
      <c r="L163" s="134">
        <v>52.84</v>
      </c>
      <c r="M163" s="135">
        <v>20</v>
      </c>
      <c r="N163" s="134">
        <v>10.568</v>
      </c>
    </row>
    <row r="164" spans="4:14" collapsed="1">
      <c r="D164" s="120" t="s">
        <v>185</v>
      </c>
      <c r="E164" s="121">
        <v>65</v>
      </c>
      <c r="F164" s="169">
        <v>6</v>
      </c>
      <c r="G164" s="130">
        <v>13217.0576</v>
      </c>
      <c r="H164" s="130">
        <v>2202.8429000000001</v>
      </c>
      <c r="I164" s="173">
        <v>9.2307699999999997</v>
      </c>
      <c r="J164" s="121">
        <v>142</v>
      </c>
      <c r="K164" s="177">
        <v>15443.42</v>
      </c>
      <c r="L164" s="130">
        <v>108.75648</v>
      </c>
      <c r="M164" s="131">
        <v>218.46154000000001</v>
      </c>
      <c r="N164" s="130">
        <v>440.93042000000003</v>
      </c>
    </row>
    <row r="165" spans="4:14" hidden="1" outlineLevel="1" collapsed="1">
      <c r="D165" s="132" t="s">
        <v>186</v>
      </c>
      <c r="E165" s="133">
        <v>1</v>
      </c>
      <c r="F165" s="170">
        <v>0</v>
      </c>
      <c r="G165" s="134">
        <v>0</v>
      </c>
      <c r="H165" s="134">
        <v>0</v>
      </c>
      <c r="I165" s="174">
        <v>0</v>
      </c>
      <c r="J165" s="133">
        <v>0</v>
      </c>
      <c r="K165" s="178">
        <v>0</v>
      </c>
      <c r="L165" s="134">
        <v>0</v>
      </c>
      <c r="M165" s="135">
        <v>0</v>
      </c>
      <c r="N165" s="134">
        <v>0</v>
      </c>
    </row>
    <row r="166" spans="4:14" hidden="1" outlineLevel="1" collapsed="1">
      <c r="D166" s="132" t="s">
        <v>187</v>
      </c>
      <c r="E166" s="133">
        <v>2</v>
      </c>
      <c r="F166" s="170">
        <v>0</v>
      </c>
      <c r="G166" s="134">
        <v>0</v>
      </c>
      <c r="H166" s="134">
        <v>0</v>
      </c>
      <c r="I166" s="174">
        <v>0</v>
      </c>
      <c r="J166" s="133">
        <v>4</v>
      </c>
      <c r="K166" s="178">
        <v>381.71</v>
      </c>
      <c r="L166" s="134">
        <v>95.427499999999995</v>
      </c>
      <c r="M166" s="135">
        <v>200</v>
      </c>
      <c r="N166" s="134">
        <v>190.85499999999999</v>
      </c>
    </row>
    <row r="167" spans="4:14" hidden="1" outlineLevel="1" collapsed="1">
      <c r="D167" s="132" t="s">
        <v>188</v>
      </c>
      <c r="E167" s="133">
        <v>62</v>
      </c>
      <c r="F167" s="170">
        <v>6</v>
      </c>
      <c r="G167" s="134">
        <v>13217.0576</v>
      </c>
      <c r="H167" s="134">
        <v>2202.8429000000001</v>
      </c>
      <c r="I167" s="174">
        <v>9.6774199999999997</v>
      </c>
      <c r="J167" s="133">
        <v>138</v>
      </c>
      <c r="K167" s="178">
        <v>15061.71</v>
      </c>
      <c r="L167" s="134">
        <v>109.14283</v>
      </c>
      <c r="M167" s="135">
        <v>222.58064999999999</v>
      </c>
      <c r="N167" s="134">
        <v>456.10915</v>
      </c>
    </row>
    <row r="168" spans="4:14">
      <c r="D168" s="140" t="s">
        <v>37</v>
      </c>
      <c r="E168" s="141">
        <v>214829</v>
      </c>
      <c r="F168" s="172">
        <v>16971</v>
      </c>
      <c r="G168" s="142">
        <v>39365048.831299998</v>
      </c>
      <c r="H168" s="142">
        <v>2319.5479999999998</v>
      </c>
      <c r="I168" s="176">
        <v>7.8997700000000002</v>
      </c>
      <c r="J168" s="141">
        <v>52885</v>
      </c>
      <c r="K168" s="180">
        <v>5263019.47</v>
      </c>
      <c r="L168" s="142">
        <v>99.518190000000004</v>
      </c>
      <c r="M168" s="143">
        <v>24.617249999999999</v>
      </c>
      <c r="N168" s="142">
        <v>207.73763</v>
      </c>
    </row>
  </sheetData>
  <mergeCells count="5">
    <mergeCell ref="J9:M9"/>
    <mergeCell ref="F9:I9"/>
    <mergeCell ref="C2:F3"/>
    <mergeCell ref="L3:N3"/>
    <mergeCell ref="B7:I7"/>
  </mergeCells>
  <hyperlinks>
    <hyperlink ref="C2" r:id="rId1" xr:uid="{6261A238-D9E7-4B6D-863E-6D4CF11A4166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3/8/2019 1:08:22 PM 
&amp;"-,Regular"&amp;P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3910-87F0-4784-A070-F95B41D7F3A3}">
  <sheetPr>
    <outlinePr summaryBelow="0" summaryRight="0"/>
  </sheetPr>
  <dimension ref="A1:N135"/>
  <sheetViews>
    <sheetView showGridLines="0" workbookViewId="0">
      <pane ySplit="5" topLeftCell="A6" activePane="bottomLeft" state="frozen"/>
      <selection pane="bottomLeft" activeCell="E81" sqref="E81"/>
    </sheetView>
  </sheetViews>
  <sheetFormatPr defaultRowHeight="15" outlineLevelRow="1"/>
  <cols>
    <col min="1" max="1" width="5.85546875" style="155" customWidth="1"/>
    <col min="2" max="2" width="1.28515625" style="155" customWidth="1"/>
    <col min="3" max="3" width="3" style="155" customWidth="1"/>
    <col min="4" max="4" width="63.140625" style="155" customWidth="1"/>
    <col min="5" max="5" width="13.42578125" style="155" customWidth="1"/>
    <col min="6" max="6" width="12.140625" style="155" customWidth="1"/>
    <col min="7" max="8" width="13.7109375" style="155" customWidth="1"/>
    <col min="9" max="9" width="11.85546875" style="155" customWidth="1"/>
    <col min="10" max="10" width="12.28515625" style="155" customWidth="1"/>
    <col min="11" max="11" width="13.85546875" style="155" customWidth="1"/>
    <col min="12" max="14" width="13.7109375" style="155" customWidth="1"/>
    <col min="15" max="16384" width="9.140625" style="155"/>
  </cols>
  <sheetData>
    <row r="1" spans="1:14" ht="7.15" customHeight="1"/>
    <row r="2" spans="1:14">
      <c r="C2" s="223" t="s">
        <v>8</v>
      </c>
      <c r="D2" s="224"/>
      <c r="E2" s="224"/>
      <c r="F2" s="224"/>
    </row>
    <row r="3" spans="1:14">
      <c r="C3" s="224"/>
      <c r="D3" s="224"/>
      <c r="E3" s="224"/>
      <c r="F3" s="224"/>
      <c r="L3" s="224"/>
      <c r="M3" s="224"/>
      <c r="N3" s="224"/>
    </row>
    <row r="4" spans="1:14" ht="10.35" customHeight="1" thickBot="1"/>
    <row r="5" spans="1:14" ht="9.75" customHeight="1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3" customHeight="1"/>
    <row r="7" spans="1:14" ht="23.25" customHeight="1">
      <c r="B7" s="225" t="s">
        <v>5</v>
      </c>
      <c r="C7" s="224"/>
      <c r="D7" s="224"/>
      <c r="E7" s="224"/>
      <c r="F7" s="224"/>
      <c r="G7" s="224"/>
      <c r="H7" s="224"/>
      <c r="I7" s="224"/>
    </row>
    <row r="8" spans="1:14" ht="8.25" customHeight="1"/>
    <row r="9" spans="1:14">
      <c r="D9" s="126" t="s">
        <v>27</v>
      </c>
      <c r="E9" s="127" t="s">
        <v>27</v>
      </c>
      <c r="F9" s="226" t="s">
        <v>14</v>
      </c>
      <c r="G9" s="227"/>
      <c r="H9" s="227"/>
      <c r="I9" s="227"/>
      <c r="J9" s="226" t="s">
        <v>15</v>
      </c>
      <c r="K9" s="227"/>
      <c r="L9" s="227"/>
      <c r="M9" s="228"/>
      <c r="N9" s="127" t="s">
        <v>27</v>
      </c>
    </row>
    <row r="10" spans="1:14" ht="45">
      <c r="D10" s="128" t="s">
        <v>27</v>
      </c>
      <c r="E10" s="129" t="s">
        <v>13</v>
      </c>
      <c r="F10" s="168" t="s">
        <v>35</v>
      </c>
      <c r="G10" s="156" t="s">
        <v>20</v>
      </c>
      <c r="H10" s="156" t="s">
        <v>23</v>
      </c>
      <c r="I10" s="168" t="s">
        <v>21</v>
      </c>
      <c r="J10" s="156" t="s">
        <v>35</v>
      </c>
      <c r="K10" s="168" t="s">
        <v>20</v>
      </c>
      <c r="L10" s="156" t="s">
        <v>23</v>
      </c>
      <c r="M10" s="156" t="s">
        <v>21</v>
      </c>
      <c r="N10" s="129" t="s">
        <v>36</v>
      </c>
    </row>
    <row r="11" spans="1:14" collapsed="1">
      <c r="D11" s="120" t="s">
        <v>51</v>
      </c>
      <c r="E11" s="121">
        <v>61603</v>
      </c>
      <c r="F11" s="121">
        <v>3223</v>
      </c>
      <c r="G11" s="121">
        <v>7811311.1114999996</v>
      </c>
      <c r="H11" s="130">
        <v>2423.6149896059569</v>
      </c>
      <c r="I11" s="181">
        <v>5.2318880573998019</v>
      </c>
      <c r="J11" s="121">
        <v>12054</v>
      </c>
      <c r="K11" s="121">
        <v>784088.2300000001</v>
      </c>
      <c r="L11" s="130">
        <v>65.047969968475201</v>
      </c>
      <c r="M11" s="131">
        <v>19.567228868723927</v>
      </c>
      <c r="N11" s="182">
        <v>139.52890835673585</v>
      </c>
    </row>
    <row r="12" spans="1:14" hidden="1" outlineLevel="1">
      <c r="D12" s="132" t="s">
        <v>52</v>
      </c>
      <c r="E12" s="133">
        <v>1139</v>
      </c>
      <c r="F12" s="170">
        <v>142</v>
      </c>
      <c r="G12" s="134">
        <v>294527.8174</v>
      </c>
      <c r="H12" s="134">
        <v>2074.1395591549294</v>
      </c>
      <c r="I12" s="174">
        <v>12.467076382791923</v>
      </c>
      <c r="J12" s="133">
        <v>338</v>
      </c>
      <c r="K12" s="178">
        <v>24455.95</v>
      </c>
      <c r="L12" s="134">
        <v>72.354881656804736</v>
      </c>
      <c r="M12" s="135">
        <v>29.67515364354697</v>
      </c>
      <c r="N12" s="134">
        <v>280.05598542581214</v>
      </c>
    </row>
    <row r="13" spans="1:14" hidden="1" outlineLevel="1">
      <c r="D13" s="132" t="s">
        <v>53</v>
      </c>
      <c r="E13" s="133">
        <v>519</v>
      </c>
      <c r="F13" s="170">
        <v>46</v>
      </c>
      <c r="G13" s="134">
        <v>116365.0272</v>
      </c>
      <c r="H13" s="134">
        <v>2529.6745043478259</v>
      </c>
      <c r="I13" s="174">
        <v>8.8631984585741819</v>
      </c>
      <c r="J13" s="133">
        <v>181</v>
      </c>
      <c r="K13" s="178">
        <v>10502.76</v>
      </c>
      <c r="L13" s="134">
        <v>58.026298342541438</v>
      </c>
      <c r="M13" s="135">
        <v>34.874759152215802</v>
      </c>
      <c r="N13" s="134">
        <v>244.44660346820808</v>
      </c>
    </row>
    <row r="14" spans="1:14" hidden="1" outlineLevel="1">
      <c r="D14" s="132" t="s">
        <v>54</v>
      </c>
      <c r="E14" s="133">
        <v>1314</v>
      </c>
      <c r="F14" s="170">
        <v>117</v>
      </c>
      <c r="G14" s="134">
        <v>279828.95240000001</v>
      </c>
      <c r="H14" s="134">
        <v>2391.700447863248</v>
      </c>
      <c r="I14" s="174">
        <v>8.9041095890410951</v>
      </c>
      <c r="J14" s="133">
        <v>206</v>
      </c>
      <c r="K14" s="178">
        <v>13217.29</v>
      </c>
      <c r="L14" s="134">
        <v>64.161601941747577</v>
      </c>
      <c r="M14" s="135">
        <v>15.67732115677321</v>
      </c>
      <c r="N14" s="134">
        <v>223.01844931506849</v>
      </c>
    </row>
    <row r="15" spans="1:14" hidden="1" outlineLevel="1">
      <c r="D15" s="132" t="s">
        <v>55</v>
      </c>
      <c r="E15" s="133">
        <v>14932</v>
      </c>
      <c r="F15" s="170">
        <v>1287</v>
      </c>
      <c r="G15" s="134">
        <v>3051443.9090999998</v>
      </c>
      <c r="H15" s="134">
        <v>2370.9742883449881</v>
      </c>
      <c r="I15" s="174">
        <v>8.6190731315295999</v>
      </c>
      <c r="J15" s="133">
        <v>5387</v>
      </c>
      <c r="K15" s="178">
        <v>334657.65999999997</v>
      </c>
      <c r="L15" s="134">
        <v>62.123196584369772</v>
      </c>
      <c r="M15" s="135">
        <v>36.076881864452183</v>
      </c>
      <c r="N15" s="134">
        <v>226.76812008438253</v>
      </c>
    </row>
    <row r="16" spans="1:14" hidden="1" outlineLevel="1">
      <c r="D16" s="132" t="s">
        <v>56</v>
      </c>
      <c r="E16" s="133">
        <v>2342</v>
      </c>
      <c r="F16" s="170">
        <v>94</v>
      </c>
      <c r="G16" s="134">
        <v>252568.44070000001</v>
      </c>
      <c r="H16" s="134">
        <v>2686.8983053191491</v>
      </c>
      <c r="I16" s="174">
        <v>4.0136635354397949</v>
      </c>
      <c r="J16" s="133">
        <v>292</v>
      </c>
      <c r="K16" s="178">
        <v>19201.060000000001</v>
      </c>
      <c r="L16" s="134">
        <v>65.757054794520556</v>
      </c>
      <c r="M16" s="135">
        <v>12.46797608881298</v>
      </c>
      <c r="N16" s="134">
        <v>116.04163138343297</v>
      </c>
    </row>
    <row r="17" spans="4:14" hidden="1" outlineLevel="1">
      <c r="D17" s="132" t="s">
        <v>57</v>
      </c>
      <c r="E17" s="133">
        <v>295</v>
      </c>
      <c r="F17" s="170">
        <v>22</v>
      </c>
      <c r="G17" s="134">
        <v>71603.756399999998</v>
      </c>
      <c r="H17" s="134">
        <v>3254.7161999999998</v>
      </c>
      <c r="I17" s="174">
        <v>7.4576271186440684</v>
      </c>
      <c r="J17" s="133">
        <v>33</v>
      </c>
      <c r="K17" s="178">
        <v>2077.69</v>
      </c>
      <c r="L17" s="134">
        <v>62.960303030303031</v>
      </c>
      <c r="M17" s="135">
        <v>11.186440677966102</v>
      </c>
      <c r="N17" s="134">
        <v>249.76761491525423</v>
      </c>
    </row>
    <row r="18" spans="4:14" hidden="1" outlineLevel="1">
      <c r="D18" s="132" t="s">
        <v>58</v>
      </c>
      <c r="E18" s="133">
        <v>165</v>
      </c>
      <c r="F18" s="170">
        <v>4</v>
      </c>
      <c r="G18" s="134">
        <v>7703.3186999999998</v>
      </c>
      <c r="H18" s="134">
        <v>1925.829675</v>
      </c>
      <c r="I18" s="174">
        <v>2.4242424242424243</v>
      </c>
      <c r="J18" s="133">
        <v>6</v>
      </c>
      <c r="K18" s="178">
        <v>214.14</v>
      </c>
      <c r="L18" s="134">
        <v>35.69</v>
      </c>
      <c r="M18" s="135">
        <v>3.6363636363636362</v>
      </c>
      <c r="N18" s="134">
        <v>47.984598181818185</v>
      </c>
    </row>
    <row r="19" spans="4:14" hidden="1" outlineLevel="1">
      <c r="D19" s="132" t="s">
        <v>59</v>
      </c>
      <c r="E19" s="133">
        <v>32295</v>
      </c>
      <c r="F19" s="170">
        <v>1175</v>
      </c>
      <c r="G19" s="134">
        <v>2935903.2048999998</v>
      </c>
      <c r="H19" s="134">
        <v>2498.6410254468083</v>
      </c>
      <c r="I19" s="174">
        <v>3.6383341074469735</v>
      </c>
      <c r="J19" s="133">
        <v>4460</v>
      </c>
      <c r="K19" s="178">
        <v>302698.25</v>
      </c>
      <c r="L19" s="134">
        <v>67.869562780269064</v>
      </c>
      <c r="M19" s="135">
        <v>13.810187335500851</v>
      </c>
      <c r="N19" s="134">
        <v>100.28182241523454</v>
      </c>
    </row>
    <row r="20" spans="4:14" hidden="1" outlineLevel="1">
      <c r="D20" s="132" t="s">
        <v>60</v>
      </c>
      <c r="E20" s="133">
        <v>5785</v>
      </c>
      <c r="F20" s="170">
        <v>240</v>
      </c>
      <c r="G20" s="134">
        <v>576881.17469999997</v>
      </c>
      <c r="H20" s="134">
        <v>2403.6715612499997</v>
      </c>
      <c r="I20" s="174">
        <v>4.1486603284356089</v>
      </c>
      <c r="J20" s="133">
        <v>824</v>
      </c>
      <c r="K20" s="178">
        <v>54954.78</v>
      </c>
      <c r="L20" s="134">
        <v>66.692694174757278</v>
      </c>
      <c r="M20" s="135">
        <v>14.243733794295593</v>
      </c>
      <c r="N20" s="134">
        <v>109.2196983059637</v>
      </c>
    </row>
    <row r="21" spans="4:14" hidden="1" outlineLevel="1" collapsed="1">
      <c r="D21" s="132" t="s">
        <v>61</v>
      </c>
      <c r="E21" s="133">
        <v>8</v>
      </c>
      <c r="F21" s="170">
        <v>2</v>
      </c>
      <c r="G21" s="134">
        <v>4731.5940000000001</v>
      </c>
      <c r="H21" s="134">
        <v>2365.797</v>
      </c>
      <c r="I21" s="174">
        <v>25</v>
      </c>
      <c r="J21" s="133">
        <v>4</v>
      </c>
      <c r="K21" s="178">
        <v>317.95999999999998</v>
      </c>
      <c r="L21" s="134">
        <v>79.489999999999995</v>
      </c>
      <c r="M21" s="135">
        <v>50</v>
      </c>
      <c r="N21" s="134">
        <v>631.19425000000001</v>
      </c>
    </row>
    <row r="22" spans="4:14" hidden="1" outlineLevel="1">
      <c r="D22" s="132" t="s">
        <v>62</v>
      </c>
      <c r="E22" s="133">
        <v>194</v>
      </c>
      <c r="F22" s="170">
        <v>9</v>
      </c>
      <c r="G22" s="134">
        <v>22984.885200000001</v>
      </c>
      <c r="H22" s="134">
        <v>2553.8761333333332</v>
      </c>
      <c r="I22" s="174">
        <v>4.6391752577319592</v>
      </c>
      <c r="J22" s="133">
        <v>14</v>
      </c>
      <c r="K22" s="178">
        <v>876.54</v>
      </c>
      <c r="L22" s="134">
        <v>62.61</v>
      </c>
      <c r="M22" s="135">
        <v>7.216494845360824</v>
      </c>
      <c r="N22" s="134">
        <v>122.99703711340207</v>
      </c>
    </row>
    <row r="23" spans="4:14" hidden="1" outlineLevel="1">
      <c r="D23" s="132" t="s">
        <v>127</v>
      </c>
      <c r="E23" s="133">
        <v>24</v>
      </c>
      <c r="F23" s="170">
        <v>4</v>
      </c>
      <c r="G23" s="134">
        <v>13675.5396</v>
      </c>
      <c r="H23" s="134">
        <v>3418.8849</v>
      </c>
      <c r="I23" s="174">
        <v>16.666666666666664</v>
      </c>
      <c r="J23" s="133">
        <v>7</v>
      </c>
      <c r="K23" s="178">
        <v>454.22</v>
      </c>
      <c r="L23" s="134">
        <v>64.888571428571439</v>
      </c>
      <c r="M23" s="135">
        <v>29.166666666666668</v>
      </c>
      <c r="N23" s="134">
        <v>588.73998333333327</v>
      </c>
    </row>
    <row r="24" spans="4:14" hidden="1" outlineLevel="1" collapsed="1">
      <c r="D24" s="132" t="s">
        <v>128</v>
      </c>
      <c r="E24" s="133">
        <v>47</v>
      </c>
      <c r="F24" s="170">
        <v>2</v>
      </c>
      <c r="G24" s="134">
        <v>4039.3883999999998</v>
      </c>
      <c r="H24" s="134">
        <v>2019.6941999999999</v>
      </c>
      <c r="I24" s="174">
        <v>4.2553191489361701</v>
      </c>
      <c r="J24" s="133">
        <v>3</v>
      </c>
      <c r="K24" s="178">
        <v>271.52999999999997</v>
      </c>
      <c r="L24" s="134">
        <v>90.509999999999991</v>
      </c>
      <c r="M24" s="135">
        <v>6.3829787234042552</v>
      </c>
      <c r="N24" s="134">
        <v>91.721668085106373</v>
      </c>
    </row>
    <row r="25" spans="4:14" hidden="1" outlineLevel="1" collapsed="1">
      <c r="D25" s="132" t="s">
        <v>129</v>
      </c>
      <c r="E25" s="133">
        <v>12</v>
      </c>
      <c r="F25" s="170">
        <v>0</v>
      </c>
      <c r="G25" s="134">
        <v>0</v>
      </c>
      <c r="H25" s="134">
        <v>0</v>
      </c>
      <c r="I25" s="174">
        <v>0</v>
      </c>
      <c r="J25" s="133">
        <v>0</v>
      </c>
      <c r="K25" s="178">
        <v>0</v>
      </c>
      <c r="L25" s="134">
        <v>0</v>
      </c>
      <c r="M25" s="135">
        <v>0</v>
      </c>
      <c r="N25" s="134">
        <v>0</v>
      </c>
    </row>
    <row r="26" spans="4:14" hidden="1" outlineLevel="1">
      <c r="D26" s="132" t="s">
        <v>130</v>
      </c>
      <c r="E26" s="133">
        <v>45</v>
      </c>
      <c r="F26" s="170">
        <v>1</v>
      </c>
      <c r="G26" s="134">
        <v>2468.5524</v>
      </c>
      <c r="H26" s="134">
        <v>2468.5524</v>
      </c>
      <c r="I26" s="174">
        <v>2.2222222222222223</v>
      </c>
      <c r="J26" s="133">
        <v>6</v>
      </c>
      <c r="K26" s="178">
        <v>369.24</v>
      </c>
      <c r="L26" s="134">
        <v>61.54</v>
      </c>
      <c r="M26" s="135">
        <v>13.333333333333334</v>
      </c>
      <c r="N26" s="134">
        <v>63.062053333333338</v>
      </c>
    </row>
    <row r="27" spans="4:14" hidden="1" outlineLevel="1">
      <c r="D27" s="132" t="s">
        <v>131</v>
      </c>
      <c r="E27" s="133">
        <v>8</v>
      </c>
      <c r="F27" s="170">
        <v>0</v>
      </c>
      <c r="G27" s="134">
        <v>0</v>
      </c>
      <c r="H27" s="134">
        <v>0</v>
      </c>
      <c r="I27" s="174">
        <v>0</v>
      </c>
      <c r="J27" s="133">
        <v>1</v>
      </c>
      <c r="K27" s="178">
        <v>31.05</v>
      </c>
      <c r="L27" s="134">
        <v>31.05</v>
      </c>
      <c r="M27" s="135">
        <v>12.5</v>
      </c>
      <c r="N27" s="134">
        <v>3.8812500000000001</v>
      </c>
    </row>
    <row r="28" spans="4:14" hidden="1" outlineLevel="1">
      <c r="D28" s="132" t="s">
        <v>164</v>
      </c>
      <c r="E28" s="133">
        <v>463</v>
      </c>
      <c r="F28" s="170">
        <v>25</v>
      </c>
      <c r="G28" s="134">
        <v>57452.642</v>
      </c>
      <c r="H28" s="134">
        <v>2298.1056800000001</v>
      </c>
      <c r="I28" s="174">
        <v>5.3995680345572357</v>
      </c>
      <c r="J28" s="133">
        <v>126</v>
      </c>
      <c r="K28" s="178">
        <v>8733.26</v>
      </c>
      <c r="L28" s="134">
        <v>69.311587301587309</v>
      </c>
      <c r="M28" s="135">
        <v>27.213822894168466</v>
      </c>
      <c r="N28" s="134">
        <v>142.95011231101512</v>
      </c>
    </row>
    <row r="29" spans="4:14" hidden="1" outlineLevel="1">
      <c r="D29" s="132" t="s">
        <v>132</v>
      </c>
      <c r="E29" s="133">
        <v>53</v>
      </c>
      <c r="F29" s="170">
        <v>3</v>
      </c>
      <c r="G29" s="134">
        <v>7982.5140000000001</v>
      </c>
      <c r="H29" s="134">
        <v>2660.8380000000002</v>
      </c>
      <c r="I29" s="174">
        <v>5.6603773584905666</v>
      </c>
      <c r="J29" s="133">
        <v>2</v>
      </c>
      <c r="K29" s="178">
        <v>120.92</v>
      </c>
      <c r="L29" s="134">
        <v>60.46</v>
      </c>
      <c r="M29" s="135">
        <v>3.7735849056603774</v>
      </c>
      <c r="N29" s="134">
        <v>152.89498113207549</v>
      </c>
    </row>
    <row r="30" spans="4:14" hidden="1" outlineLevel="1">
      <c r="D30" s="132" t="s">
        <v>133</v>
      </c>
      <c r="E30" s="133">
        <v>1674</v>
      </c>
      <c r="F30" s="170">
        <v>43</v>
      </c>
      <c r="G30" s="134">
        <v>96362.995699999999</v>
      </c>
      <c r="H30" s="134">
        <v>2240.9998999999998</v>
      </c>
      <c r="I30" s="174">
        <v>2.5686977299880525</v>
      </c>
      <c r="J30" s="133">
        <v>128</v>
      </c>
      <c r="K30" s="178">
        <v>8560.73</v>
      </c>
      <c r="L30" s="134">
        <v>66.880703124999997</v>
      </c>
      <c r="M30" s="135">
        <v>7.6463560334528076</v>
      </c>
      <c r="N30" s="134">
        <v>62.678450238948621</v>
      </c>
    </row>
    <row r="31" spans="4:14" hidden="1" outlineLevel="1">
      <c r="D31" s="132" t="s">
        <v>134</v>
      </c>
      <c r="E31" s="133">
        <v>270</v>
      </c>
      <c r="F31" s="170">
        <v>7</v>
      </c>
      <c r="G31" s="134">
        <v>14787.3987</v>
      </c>
      <c r="H31" s="134">
        <v>2112.4855285714284</v>
      </c>
      <c r="I31" s="174">
        <v>2.5925925925925926</v>
      </c>
      <c r="J31" s="133">
        <v>36</v>
      </c>
      <c r="K31" s="178">
        <v>2373.1999999999998</v>
      </c>
      <c r="L31" s="134">
        <v>65.922222222222217</v>
      </c>
      <c r="M31" s="135">
        <v>13.333333333333334</v>
      </c>
      <c r="N31" s="134">
        <v>63.557772962962957</v>
      </c>
    </row>
    <row r="32" spans="4:14" hidden="1" outlineLevel="1" collapsed="1">
      <c r="D32" s="132" t="s">
        <v>135</v>
      </c>
      <c r="E32" s="133">
        <v>3</v>
      </c>
      <c r="F32" s="170">
        <v>0</v>
      </c>
      <c r="G32" s="134">
        <v>0</v>
      </c>
      <c r="H32" s="134">
        <v>0</v>
      </c>
      <c r="I32" s="174">
        <v>0</v>
      </c>
      <c r="J32" s="133">
        <v>0</v>
      </c>
      <c r="K32" s="178">
        <v>0</v>
      </c>
      <c r="L32" s="134">
        <v>0</v>
      </c>
      <c r="M32" s="135">
        <v>0</v>
      </c>
      <c r="N32" s="134">
        <v>0</v>
      </c>
    </row>
    <row r="33" spans="4:14" hidden="1" outlineLevel="1" collapsed="1">
      <c r="D33" s="132" t="s">
        <v>136</v>
      </c>
      <c r="E33" s="133">
        <v>16</v>
      </c>
      <c r="F33" s="170">
        <v>0</v>
      </c>
      <c r="G33" s="134">
        <v>0</v>
      </c>
      <c r="H33" s="134">
        <v>0</v>
      </c>
      <c r="I33" s="174">
        <v>0</v>
      </c>
      <c r="J33" s="133">
        <v>0</v>
      </c>
      <c r="K33" s="178">
        <v>0</v>
      </c>
      <c r="L33" s="134">
        <v>0</v>
      </c>
      <c r="M33" s="135">
        <v>0</v>
      </c>
      <c r="N33" s="134">
        <v>0</v>
      </c>
    </row>
    <row r="34" spans="4:14" collapsed="1">
      <c r="D34" s="120" t="s">
        <v>63</v>
      </c>
      <c r="E34" s="121">
        <v>18468</v>
      </c>
      <c r="F34" s="121">
        <v>946</v>
      </c>
      <c r="G34" s="121">
        <v>2274706.9984999998</v>
      </c>
      <c r="H34" s="130">
        <v>2404.5528525369978</v>
      </c>
      <c r="I34" s="181">
        <v>5.1223738358241278</v>
      </c>
      <c r="J34" s="121">
        <v>3143</v>
      </c>
      <c r="K34" s="121">
        <v>223726.65</v>
      </c>
      <c r="L34" s="130">
        <v>71.182516703786192</v>
      </c>
      <c r="M34" s="131">
        <v>17.018626813948451</v>
      </c>
      <c r="N34" s="182">
        <v>135.28447306151179</v>
      </c>
    </row>
    <row r="35" spans="4:14" hidden="1" outlineLevel="1">
      <c r="D35" s="132" t="s">
        <v>64</v>
      </c>
      <c r="E35" s="133">
        <v>372</v>
      </c>
      <c r="F35" s="170">
        <v>53</v>
      </c>
      <c r="G35" s="134">
        <v>122012.50569999999</v>
      </c>
      <c r="H35" s="134">
        <v>2302.1227490566039</v>
      </c>
      <c r="I35" s="174">
        <v>14.24731182795699</v>
      </c>
      <c r="J35" s="133">
        <v>118</v>
      </c>
      <c r="K35" s="178">
        <v>8360.4699999999993</v>
      </c>
      <c r="L35" s="134">
        <v>70.851440677966096</v>
      </c>
      <c r="M35" s="135">
        <v>31.72043010752688</v>
      </c>
      <c r="N35" s="134">
        <v>350.46498844086022</v>
      </c>
    </row>
    <row r="36" spans="4:14" hidden="1" outlineLevel="1">
      <c r="D36" s="132" t="s">
        <v>65</v>
      </c>
      <c r="E36" s="133">
        <v>33</v>
      </c>
      <c r="F36" s="170">
        <v>1</v>
      </c>
      <c r="G36" s="134">
        <v>5055.8015999999998</v>
      </c>
      <c r="H36" s="134">
        <v>5055.8015999999998</v>
      </c>
      <c r="I36" s="174">
        <v>3.0303030303030303</v>
      </c>
      <c r="J36" s="133">
        <v>6</v>
      </c>
      <c r="K36" s="178">
        <v>307.66000000000003</v>
      </c>
      <c r="L36" s="134">
        <v>51.276666666666671</v>
      </c>
      <c r="M36" s="135">
        <v>18.181818181818183</v>
      </c>
      <c r="N36" s="134">
        <v>162.52913939393937</v>
      </c>
    </row>
    <row r="37" spans="4:14" hidden="1" outlineLevel="1">
      <c r="D37" s="132" t="s">
        <v>66</v>
      </c>
      <c r="E37" s="133">
        <v>1234</v>
      </c>
      <c r="F37" s="170">
        <v>84</v>
      </c>
      <c r="G37" s="134">
        <v>184401.5814</v>
      </c>
      <c r="H37" s="134">
        <v>2195.2569214285713</v>
      </c>
      <c r="I37" s="174">
        <v>6.8071312803889779</v>
      </c>
      <c r="J37" s="133">
        <v>184</v>
      </c>
      <c r="K37" s="178">
        <v>12762.01</v>
      </c>
      <c r="L37" s="134">
        <v>69.358750000000001</v>
      </c>
      <c r="M37" s="135">
        <v>14.910858995137763</v>
      </c>
      <c r="N37" s="134">
        <v>159.7760059967585</v>
      </c>
    </row>
    <row r="38" spans="4:14" hidden="1" outlineLevel="1">
      <c r="D38" s="132" t="s">
        <v>67</v>
      </c>
      <c r="E38" s="133">
        <v>1488</v>
      </c>
      <c r="F38" s="170">
        <v>97</v>
      </c>
      <c r="G38" s="134">
        <v>238767.9933</v>
      </c>
      <c r="H38" s="134">
        <v>2461.5257041237114</v>
      </c>
      <c r="I38" s="174">
        <v>6.518817204301075</v>
      </c>
      <c r="J38" s="133">
        <v>411</v>
      </c>
      <c r="K38" s="178">
        <v>24573.759999999998</v>
      </c>
      <c r="L38" s="134">
        <v>59.790170316301698</v>
      </c>
      <c r="M38" s="135">
        <v>27.62096774193548</v>
      </c>
      <c r="N38" s="134">
        <v>176.97698474462365</v>
      </c>
    </row>
    <row r="39" spans="4:14" hidden="1" outlineLevel="1">
      <c r="D39" s="132" t="s">
        <v>68</v>
      </c>
      <c r="E39" s="133">
        <v>135</v>
      </c>
      <c r="F39" s="170">
        <v>5</v>
      </c>
      <c r="G39" s="134">
        <v>16391.7058</v>
      </c>
      <c r="H39" s="134">
        <v>3278.3411599999999</v>
      </c>
      <c r="I39" s="174">
        <v>3.7037037037037033</v>
      </c>
      <c r="J39" s="133">
        <v>9</v>
      </c>
      <c r="K39" s="178">
        <v>605.69000000000005</v>
      </c>
      <c r="L39" s="134">
        <v>67.298888888888897</v>
      </c>
      <c r="M39" s="135">
        <v>6.666666666666667</v>
      </c>
      <c r="N39" s="134">
        <v>125.90663555555554</v>
      </c>
    </row>
    <row r="40" spans="4:14" hidden="1" outlineLevel="1">
      <c r="D40" s="132" t="s">
        <v>69</v>
      </c>
      <c r="E40" s="133">
        <v>11711</v>
      </c>
      <c r="F40" s="170">
        <v>510</v>
      </c>
      <c r="G40" s="134">
        <v>1224309.0959000001</v>
      </c>
      <c r="H40" s="134">
        <v>2400.6060703921571</v>
      </c>
      <c r="I40" s="174">
        <v>4.3548800273247377</v>
      </c>
      <c r="J40" s="133">
        <v>1866</v>
      </c>
      <c r="K40" s="178">
        <v>140440.59</v>
      </c>
      <c r="L40" s="134">
        <v>75.262909967845658</v>
      </c>
      <c r="M40" s="135">
        <v>15.933737511741096</v>
      </c>
      <c r="N40" s="134">
        <v>116.53570881222784</v>
      </c>
    </row>
    <row r="41" spans="4:14" hidden="1" outlineLevel="1" collapsed="1">
      <c r="D41" s="132" t="s">
        <v>137</v>
      </c>
      <c r="E41" s="133">
        <v>7</v>
      </c>
      <c r="F41" s="170">
        <v>0</v>
      </c>
      <c r="G41" s="134">
        <v>0</v>
      </c>
      <c r="H41" s="134">
        <v>0</v>
      </c>
      <c r="I41" s="174">
        <v>0</v>
      </c>
      <c r="J41" s="133">
        <v>4</v>
      </c>
      <c r="K41" s="178">
        <v>223.32</v>
      </c>
      <c r="L41" s="134">
        <v>55.83</v>
      </c>
      <c r="M41" s="135">
        <v>57.142857142857139</v>
      </c>
      <c r="N41" s="134">
        <v>31.90285714285714</v>
      </c>
    </row>
    <row r="42" spans="4:14" hidden="1" outlineLevel="1">
      <c r="D42" s="132" t="s">
        <v>70</v>
      </c>
      <c r="E42" s="133">
        <v>53</v>
      </c>
      <c r="F42" s="170">
        <v>3</v>
      </c>
      <c r="G42" s="134">
        <v>4383.9961999999996</v>
      </c>
      <c r="H42" s="134">
        <v>1461.3320666666666</v>
      </c>
      <c r="I42" s="174">
        <v>5.6603773584905666</v>
      </c>
      <c r="J42" s="133">
        <v>4</v>
      </c>
      <c r="K42" s="178">
        <v>136.88</v>
      </c>
      <c r="L42" s="134">
        <v>34.22</v>
      </c>
      <c r="M42" s="135">
        <v>7.5471698113207548</v>
      </c>
      <c r="N42" s="134">
        <v>85.299550943396227</v>
      </c>
    </row>
    <row r="43" spans="4:14" hidden="1" outlineLevel="1" collapsed="1">
      <c r="D43" s="132" t="s">
        <v>190</v>
      </c>
      <c r="E43" s="133">
        <v>29</v>
      </c>
      <c r="F43" s="170">
        <v>4</v>
      </c>
      <c r="G43" s="134">
        <v>11234.083199999999</v>
      </c>
      <c r="H43" s="134">
        <v>2808.5207999999998</v>
      </c>
      <c r="I43" s="174">
        <v>13.793103448275861</v>
      </c>
      <c r="J43" s="133">
        <v>6</v>
      </c>
      <c r="K43" s="178">
        <v>454.76</v>
      </c>
      <c r="L43" s="134">
        <v>75.793333333333337</v>
      </c>
      <c r="M43" s="135">
        <v>20.689655172413794</v>
      </c>
      <c r="N43" s="134">
        <v>403.06355862068961</v>
      </c>
    </row>
    <row r="44" spans="4:14" hidden="1" outlineLevel="1">
      <c r="D44" s="132" t="s">
        <v>191</v>
      </c>
      <c r="E44" s="133">
        <v>888</v>
      </c>
      <c r="F44" s="170">
        <v>97</v>
      </c>
      <c r="G44" s="134">
        <v>216371.2996</v>
      </c>
      <c r="H44" s="134">
        <v>2230.6319546391751</v>
      </c>
      <c r="I44" s="174">
        <v>10.923423423423422</v>
      </c>
      <c r="J44" s="133">
        <v>132</v>
      </c>
      <c r="K44" s="178">
        <v>10284.549999999999</v>
      </c>
      <c r="L44" s="134">
        <v>77.913257575757569</v>
      </c>
      <c r="M44" s="135">
        <v>14.864864864864865</v>
      </c>
      <c r="N44" s="134">
        <v>255.24307387387387</v>
      </c>
    </row>
    <row r="45" spans="4:14" hidden="1" outlineLevel="1">
      <c r="D45" s="132" t="s">
        <v>192</v>
      </c>
      <c r="E45" s="133">
        <v>14</v>
      </c>
      <c r="F45" s="170">
        <v>18</v>
      </c>
      <c r="G45" s="134">
        <v>46125.264000000003</v>
      </c>
      <c r="H45" s="134">
        <v>2562.5146666666669</v>
      </c>
      <c r="I45" s="174">
        <v>128.57142857142858</v>
      </c>
      <c r="J45" s="133">
        <v>123</v>
      </c>
      <c r="K45" s="178">
        <v>6906.22</v>
      </c>
      <c r="L45" s="134">
        <v>56.148130081300813</v>
      </c>
      <c r="M45" s="135">
        <v>878.57142857142867</v>
      </c>
      <c r="N45" s="134">
        <v>3787.9631428571433</v>
      </c>
    </row>
    <row r="46" spans="4:14" hidden="1" outlineLevel="1">
      <c r="D46" s="132" t="s">
        <v>193</v>
      </c>
      <c r="E46" s="133">
        <v>19</v>
      </c>
      <c r="F46" s="170">
        <v>2</v>
      </c>
      <c r="G46" s="134">
        <v>3105.0659999999998</v>
      </c>
      <c r="H46" s="134">
        <v>1552.5329999999999</v>
      </c>
      <c r="I46" s="174">
        <v>10.526315789473683</v>
      </c>
      <c r="J46" s="133">
        <v>1</v>
      </c>
      <c r="K46" s="178">
        <v>79.34</v>
      </c>
      <c r="L46" s="134">
        <v>79.34</v>
      </c>
      <c r="M46" s="135">
        <v>5.2631578947368416</v>
      </c>
      <c r="N46" s="134">
        <v>167.60031578947368</v>
      </c>
    </row>
    <row r="47" spans="4:14" hidden="1" outlineLevel="1">
      <c r="D47" s="132" t="s">
        <v>194</v>
      </c>
      <c r="E47" s="133">
        <v>548</v>
      </c>
      <c r="F47" s="170">
        <v>64</v>
      </c>
      <c r="G47" s="134">
        <v>184470.58540000001</v>
      </c>
      <c r="H47" s="134">
        <v>2882.3528968750002</v>
      </c>
      <c r="I47" s="174">
        <v>11.678832116788321</v>
      </c>
      <c r="J47" s="133">
        <v>269</v>
      </c>
      <c r="K47" s="178">
        <v>17766.509999999998</v>
      </c>
      <c r="L47" s="134">
        <v>66.046505576208176</v>
      </c>
      <c r="M47" s="135">
        <v>49.087591240875909</v>
      </c>
      <c r="N47" s="134">
        <v>369.04579452554748</v>
      </c>
    </row>
    <row r="48" spans="4:14" hidden="1" outlineLevel="1" collapsed="1">
      <c r="D48" s="132" t="s">
        <v>195</v>
      </c>
      <c r="E48" s="133">
        <v>29</v>
      </c>
      <c r="F48" s="170">
        <v>3</v>
      </c>
      <c r="G48" s="134">
        <v>7478.5020000000004</v>
      </c>
      <c r="H48" s="134">
        <v>2492.8340000000003</v>
      </c>
      <c r="I48" s="174">
        <v>10.344827586206897</v>
      </c>
      <c r="J48" s="133">
        <v>3</v>
      </c>
      <c r="K48" s="178">
        <v>240.8</v>
      </c>
      <c r="L48" s="134">
        <v>80.266666666666666</v>
      </c>
      <c r="M48" s="135">
        <v>10.344827586206897</v>
      </c>
      <c r="N48" s="134">
        <v>266.18282758620694</v>
      </c>
    </row>
    <row r="49" spans="4:14" hidden="1" outlineLevel="1">
      <c r="D49" s="132" t="s">
        <v>144</v>
      </c>
      <c r="E49" s="133">
        <v>1847</v>
      </c>
      <c r="F49" s="170">
        <v>0</v>
      </c>
      <c r="G49" s="134">
        <v>0</v>
      </c>
      <c r="H49" s="134">
        <v>0</v>
      </c>
      <c r="I49" s="174">
        <v>0</v>
      </c>
      <c r="J49" s="133">
        <v>0</v>
      </c>
      <c r="K49" s="178">
        <v>0</v>
      </c>
      <c r="L49" s="134">
        <v>0</v>
      </c>
      <c r="M49" s="135">
        <v>0</v>
      </c>
      <c r="N49" s="134">
        <v>0</v>
      </c>
    </row>
    <row r="50" spans="4:14" hidden="1" outlineLevel="1" collapsed="1">
      <c r="D50" s="132" t="s">
        <v>145</v>
      </c>
      <c r="E50" s="133">
        <v>1</v>
      </c>
      <c r="F50" s="170">
        <v>0</v>
      </c>
      <c r="G50" s="134">
        <v>0</v>
      </c>
      <c r="H50" s="134">
        <v>0</v>
      </c>
      <c r="I50" s="174">
        <v>0</v>
      </c>
      <c r="J50" s="133">
        <v>0</v>
      </c>
      <c r="K50" s="178">
        <v>0</v>
      </c>
      <c r="L50" s="134">
        <v>0</v>
      </c>
      <c r="M50" s="135">
        <v>0</v>
      </c>
      <c r="N50" s="134">
        <v>0</v>
      </c>
    </row>
    <row r="51" spans="4:14" hidden="1" outlineLevel="1" collapsed="1">
      <c r="D51" s="132" t="s">
        <v>196</v>
      </c>
      <c r="E51" s="133">
        <v>6</v>
      </c>
      <c r="F51" s="170">
        <v>2</v>
      </c>
      <c r="G51" s="134">
        <v>3614.2440000000001</v>
      </c>
      <c r="H51" s="134">
        <v>1807.1220000000001</v>
      </c>
      <c r="I51" s="174">
        <v>33.333333333333329</v>
      </c>
      <c r="J51" s="133">
        <v>2</v>
      </c>
      <c r="K51" s="178">
        <v>237.88</v>
      </c>
      <c r="L51" s="134">
        <v>118.94</v>
      </c>
      <c r="M51" s="135">
        <v>33.333333333333329</v>
      </c>
      <c r="N51" s="134">
        <v>642.02066666666667</v>
      </c>
    </row>
    <row r="52" spans="4:14" hidden="1" outlineLevel="1">
      <c r="D52" s="132" t="s">
        <v>147</v>
      </c>
      <c r="E52" s="133">
        <v>54</v>
      </c>
      <c r="F52" s="170">
        <v>3</v>
      </c>
      <c r="G52" s="134">
        <v>6985.2744000000002</v>
      </c>
      <c r="H52" s="134">
        <v>2328.4248000000002</v>
      </c>
      <c r="I52" s="174">
        <v>5.5555555555555554</v>
      </c>
      <c r="J52" s="133">
        <v>5</v>
      </c>
      <c r="K52" s="178">
        <v>346.21</v>
      </c>
      <c r="L52" s="134">
        <v>69.24199999999999</v>
      </c>
      <c r="M52" s="135">
        <v>9.2592592592592595</v>
      </c>
      <c r="N52" s="134">
        <v>135.76822962962964</v>
      </c>
    </row>
    <row r="53" spans="4:14" collapsed="1">
      <c r="D53" s="120" t="s">
        <v>71</v>
      </c>
      <c r="E53" s="121">
        <v>6168</v>
      </c>
      <c r="F53" s="121">
        <v>735</v>
      </c>
      <c r="G53" s="121">
        <v>1748115.4284999997</v>
      </c>
      <c r="H53" s="130">
        <v>2378.3883380952375</v>
      </c>
      <c r="I53" s="181">
        <v>11.916342412451362</v>
      </c>
      <c r="J53" s="121">
        <v>1800</v>
      </c>
      <c r="K53" s="121">
        <v>129987.79000000001</v>
      </c>
      <c r="L53" s="130">
        <v>72.215438888888897</v>
      </c>
      <c r="M53" s="131">
        <v>29.18287937743191</v>
      </c>
      <c r="N53" s="182">
        <v>304.49144268806742</v>
      </c>
    </row>
    <row r="54" spans="4:14" hidden="1" outlineLevel="1">
      <c r="D54" s="132" t="s">
        <v>72</v>
      </c>
      <c r="E54" s="133">
        <v>219</v>
      </c>
      <c r="F54" s="170">
        <v>24</v>
      </c>
      <c r="G54" s="134">
        <v>70711.6584</v>
      </c>
      <c r="H54" s="134">
        <v>2946.3191000000002</v>
      </c>
      <c r="I54" s="174">
        <v>10.95890410958904</v>
      </c>
      <c r="J54" s="133">
        <v>92</v>
      </c>
      <c r="K54" s="178">
        <v>5936.99</v>
      </c>
      <c r="L54" s="134">
        <v>64.532499999999999</v>
      </c>
      <c r="M54" s="135">
        <v>42.009132420091319</v>
      </c>
      <c r="N54" s="134">
        <v>349.99382831050229</v>
      </c>
    </row>
    <row r="55" spans="4:14" hidden="1" outlineLevel="1" collapsed="1">
      <c r="D55" s="132" t="s">
        <v>148</v>
      </c>
      <c r="E55" s="133">
        <v>15</v>
      </c>
      <c r="F55" s="170">
        <v>7</v>
      </c>
      <c r="G55" s="134">
        <v>6029.2933999999996</v>
      </c>
      <c r="H55" s="134">
        <v>861.32762857142848</v>
      </c>
      <c r="I55" s="174">
        <v>46.666666666666664</v>
      </c>
      <c r="J55" s="133">
        <v>5</v>
      </c>
      <c r="K55" s="178">
        <v>56.12</v>
      </c>
      <c r="L55" s="134">
        <v>11.224</v>
      </c>
      <c r="M55" s="135">
        <v>33.333333333333329</v>
      </c>
      <c r="N55" s="134">
        <v>405.69422666666662</v>
      </c>
    </row>
    <row r="56" spans="4:14" hidden="1" outlineLevel="1">
      <c r="D56" s="132" t="s">
        <v>149</v>
      </c>
      <c r="E56" s="133">
        <v>5550</v>
      </c>
      <c r="F56" s="170">
        <v>666</v>
      </c>
      <c r="G56" s="134">
        <v>1580688.2598999999</v>
      </c>
      <c r="H56" s="134">
        <v>2373.4057956456454</v>
      </c>
      <c r="I56" s="174">
        <v>12</v>
      </c>
      <c r="J56" s="133">
        <v>1631</v>
      </c>
      <c r="K56" s="178">
        <v>116679.58</v>
      </c>
      <c r="L56" s="134">
        <v>71.53867565910484</v>
      </c>
      <c r="M56" s="135">
        <v>29.387387387387388</v>
      </c>
      <c r="N56" s="134">
        <v>305.83204322522522</v>
      </c>
    </row>
    <row r="57" spans="4:14" hidden="1" outlineLevel="1">
      <c r="D57" s="132" t="s">
        <v>150</v>
      </c>
      <c r="E57" s="133">
        <v>212</v>
      </c>
      <c r="F57" s="170">
        <v>12</v>
      </c>
      <c r="G57" s="134">
        <v>21821.341199999999</v>
      </c>
      <c r="H57" s="134">
        <v>1818.4450999999999</v>
      </c>
      <c r="I57" s="174">
        <v>5.6603773584905666</v>
      </c>
      <c r="J57" s="133">
        <v>17</v>
      </c>
      <c r="K57" s="178">
        <v>1553.58</v>
      </c>
      <c r="L57" s="134">
        <v>91.387058823529401</v>
      </c>
      <c r="M57" s="135">
        <v>8.0188679245283012</v>
      </c>
      <c r="N57" s="134">
        <v>110.25906226415093</v>
      </c>
    </row>
    <row r="58" spans="4:14" hidden="1" outlineLevel="1">
      <c r="D58" s="132" t="s">
        <v>151</v>
      </c>
      <c r="E58" s="133">
        <v>172</v>
      </c>
      <c r="F58" s="170">
        <v>26</v>
      </c>
      <c r="G58" s="134">
        <v>68864.875599999999</v>
      </c>
      <c r="H58" s="134">
        <v>2648.6490615384614</v>
      </c>
      <c r="I58" s="174">
        <v>15.11627906976744</v>
      </c>
      <c r="J58" s="133">
        <v>55</v>
      </c>
      <c r="K58" s="178">
        <v>5761.52</v>
      </c>
      <c r="L58" s="134">
        <v>104.75490909090909</v>
      </c>
      <c r="M58" s="135">
        <v>31.976744186046513</v>
      </c>
      <c r="N58" s="134">
        <v>433.87439302325583</v>
      </c>
    </row>
    <row r="59" spans="4:14" collapsed="1">
      <c r="D59" s="120" t="s">
        <v>73</v>
      </c>
      <c r="E59" s="121">
        <v>111879</v>
      </c>
      <c r="F59" s="121">
        <v>11087</v>
      </c>
      <c r="G59" s="121">
        <v>27200809.682199989</v>
      </c>
      <c r="H59" s="130">
        <v>2453.3967423288527</v>
      </c>
      <c r="I59" s="181">
        <v>9.9098132804190247</v>
      </c>
      <c r="J59" s="121">
        <v>32334</v>
      </c>
      <c r="K59" s="121">
        <v>2226699.2300000004</v>
      </c>
      <c r="L59" s="130">
        <v>68.865566586255966</v>
      </c>
      <c r="M59" s="131">
        <v>28.900866114284181</v>
      </c>
      <c r="N59" s="182">
        <v>263.0297813906094</v>
      </c>
    </row>
    <row r="60" spans="4:14" hidden="1" outlineLevel="1">
      <c r="D60" s="132" t="s">
        <v>74</v>
      </c>
      <c r="E60" s="133">
        <v>6981</v>
      </c>
      <c r="F60" s="170">
        <v>1070</v>
      </c>
      <c r="G60" s="134">
        <v>2380172.54</v>
      </c>
      <c r="H60" s="134">
        <v>2224.4603177570093</v>
      </c>
      <c r="I60" s="174">
        <v>15.327317003294658</v>
      </c>
      <c r="J60" s="133">
        <v>2138</v>
      </c>
      <c r="K60" s="178">
        <v>144953.9</v>
      </c>
      <c r="L60" s="134">
        <v>67.798830682881189</v>
      </c>
      <c r="M60" s="135">
        <v>30.625984815928952</v>
      </c>
      <c r="N60" s="134">
        <v>361.714144105429</v>
      </c>
    </row>
    <row r="61" spans="4:14" hidden="1" outlineLevel="1">
      <c r="D61" s="132" t="s">
        <v>75</v>
      </c>
      <c r="E61" s="133">
        <v>390</v>
      </c>
      <c r="F61" s="170">
        <v>40</v>
      </c>
      <c r="G61" s="134">
        <v>104324.4624</v>
      </c>
      <c r="H61" s="134">
        <v>2608.1115600000003</v>
      </c>
      <c r="I61" s="174">
        <v>10.256410256410255</v>
      </c>
      <c r="J61" s="133">
        <v>113</v>
      </c>
      <c r="K61" s="178">
        <v>9340.76</v>
      </c>
      <c r="L61" s="134">
        <v>82.661592920353982</v>
      </c>
      <c r="M61" s="135">
        <v>28.974358974358978</v>
      </c>
      <c r="N61" s="134">
        <v>291.4492882051282</v>
      </c>
    </row>
    <row r="62" spans="4:14" hidden="1" outlineLevel="1">
      <c r="D62" s="132" t="s">
        <v>76</v>
      </c>
      <c r="E62" s="133">
        <v>4154</v>
      </c>
      <c r="F62" s="170">
        <v>316</v>
      </c>
      <c r="G62" s="134">
        <v>798530.21030000004</v>
      </c>
      <c r="H62" s="134">
        <v>2526.9943363924053</v>
      </c>
      <c r="I62" s="174">
        <v>7.6071256620125176</v>
      </c>
      <c r="J62" s="133">
        <v>686</v>
      </c>
      <c r="K62" s="178">
        <v>45623.11</v>
      </c>
      <c r="L62" s="134">
        <v>66.505991253644311</v>
      </c>
      <c r="M62" s="135">
        <v>16.514203177660086</v>
      </c>
      <c r="N62" s="134">
        <v>203.21456916225324</v>
      </c>
    </row>
    <row r="63" spans="4:14" hidden="1" outlineLevel="1">
      <c r="D63" s="132" t="s">
        <v>77</v>
      </c>
      <c r="E63" s="133">
        <v>44727</v>
      </c>
      <c r="F63" s="170">
        <v>6145</v>
      </c>
      <c r="G63" s="134">
        <v>14943397.908299999</v>
      </c>
      <c r="H63" s="134">
        <v>2431.7978695362081</v>
      </c>
      <c r="I63" s="174">
        <v>13.738904912021821</v>
      </c>
      <c r="J63" s="133">
        <v>18695</v>
      </c>
      <c r="K63" s="178">
        <v>1260206.6100000001</v>
      </c>
      <c r="L63" s="134">
        <v>67.408751537844353</v>
      </c>
      <c r="M63" s="135">
        <v>41.798019093612361</v>
      </c>
      <c r="N63" s="134">
        <v>362.27791978670598</v>
      </c>
    </row>
    <row r="64" spans="4:14" hidden="1" outlineLevel="1">
      <c r="D64" s="132" t="s">
        <v>78</v>
      </c>
      <c r="E64" s="133">
        <v>4952</v>
      </c>
      <c r="F64" s="170">
        <v>209</v>
      </c>
      <c r="G64" s="134">
        <v>642593.6483</v>
      </c>
      <c r="H64" s="134">
        <v>3074.6107574162679</v>
      </c>
      <c r="I64" s="174">
        <v>4.2205169628432957</v>
      </c>
      <c r="J64" s="133">
        <v>484</v>
      </c>
      <c r="K64" s="178">
        <v>35206.25</v>
      </c>
      <c r="L64" s="134">
        <v>72.74018595041322</v>
      </c>
      <c r="M64" s="135">
        <v>9.7738287560581583</v>
      </c>
      <c r="N64" s="134">
        <v>136.87396976978999</v>
      </c>
    </row>
    <row r="65" spans="4:14" hidden="1" outlineLevel="1">
      <c r="D65" s="132" t="s">
        <v>79</v>
      </c>
      <c r="E65" s="133">
        <v>34356</v>
      </c>
      <c r="F65" s="170">
        <v>1787</v>
      </c>
      <c r="G65" s="134">
        <v>4486676.0439999998</v>
      </c>
      <c r="H65" s="134">
        <v>2510.7308584219359</v>
      </c>
      <c r="I65" s="174">
        <v>5.2014204214693205</v>
      </c>
      <c r="J65" s="133">
        <v>5574</v>
      </c>
      <c r="K65" s="178">
        <v>404760.2</v>
      </c>
      <c r="L65" s="134">
        <v>72.615751704341591</v>
      </c>
      <c r="M65" s="135">
        <v>16.224240307369893</v>
      </c>
      <c r="N65" s="134">
        <v>142.37502165560602</v>
      </c>
    </row>
    <row r="66" spans="4:14" hidden="1" outlineLevel="1">
      <c r="D66" s="132" t="s">
        <v>80</v>
      </c>
      <c r="E66" s="133">
        <v>12214</v>
      </c>
      <c r="F66" s="170">
        <v>1108</v>
      </c>
      <c r="G66" s="134">
        <v>2658662.2771999999</v>
      </c>
      <c r="H66" s="134">
        <v>2399.5146906137184</v>
      </c>
      <c r="I66" s="174">
        <v>9.0715572294088744</v>
      </c>
      <c r="J66" s="133">
        <v>3796</v>
      </c>
      <c r="K66" s="178">
        <v>265012.7</v>
      </c>
      <c r="L66" s="134">
        <v>69.813672286617489</v>
      </c>
      <c r="M66" s="135">
        <v>31.079089569346653</v>
      </c>
      <c r="N66" s="134">
        <v>239.37080212870478</v>
      </c>
    </row>
    <row r="67" spans="4:14" hidden="1" outlineLevel="1">
      <c r="D67" s="132" t="s">
        <v>81</v>
      </c>
      <c r="E67" s="133">
        <v>957</v>
      </c>
      <c r="F67" s="170">
        <v>111</v>
      </c>
      <c r="G67" s="134">
        <v>432603.77610000002</v>
      </c>
      <c r="H67" s="134">
        <v>3897.3313162162162</v>
      </c>
      <c r="I67" s="174">
        <v>11.598746081504702</v>
      </c>
      <c r="J67" s="133">
        <v>167</v>
      </c>
      <c r="K67" s="178">
        <v>12205.06</v>
      </c>
      <c r="L67" s="134">
        <v>73.084191616766461</v>
      </c>
      <c r="M67" s="135">
        <v>17.450365726227794</v>
      </c>
      <c r="N67" s="134">
        <v>464.79502204806687</v>
      </c>
    </row>
    <row r="68" spans="4:14" hidden="1" outlineLevel="1">
      <c r="D68" s="132" t="s">
        <v>82</v>
      </c>
      <c r="E68" s="133">
        <v>119</v>
      </c>
      <c r="F68" s="170">
        <v>14</v>
      </c>
      <c r="G68" s="134">
        <v>30525.304800000002</v>
      </c>
      <c r="H68" s="134">
        <v>2180.3789142857145</v>
      </c>
      <c r="I68" s="174">
        <v>11.76470588235294</v>
      </c>
      <c r="J68" s="133">
        <v>28</v>
      </c>
      <c r="K68" s="178">
        <v>1898.97</v>
      </c>
      <c r="L68" s="134">
        <v>67.820357142857148</v>
      </c>
      <c r="M68" s="135">
        <v>23.52941176470588</v>
      </c>
      <c r="N68" s="134">
        <v>272.47289747899163</v>
      </c>
    </row>
    <row r="69" spans="4:14" hidden="1" outlineLevel="1">
      <c r="D69" s="132" t="s">
        <v>83</v>
      </c>
      <c r="E69" s="133">
        <v>274</v>
      </c>
      <c r="F69" s="170">
        <v>23</v>
      </c>
      <c r="G69" s="134">
        <v>66359.643899999995</v>
      </c>
      <c r="H69" s="134">
        <v>2885.201908695652</v>
      </c>
      <c r="I69" s="174">
        <v>8.3941605839416056</v>
      </c>
      <c r="J69" s="133">
        <v>43</v>
      </c>
      <c r="K69" s="178">
        <v>2782.57</v>
      </c>
      <c r="L69" s="134">
        <v>64.710930232558141</v>
      </c>
      <c r="M69" s="135">
        <v>15.693430656934307</v>
      </c>
      <c r="N69" s="134">
        <v>252.34384635036497</v>
      </c>
    </row>
    <row r="70" spans="4:14" hidden="1" outlineLevel="1">
      <c r="D70" s="132" t="s">
        <v>152</v>
      </c>
      <c r="E70" s="133">
        <v>16</v>
      </c>
      <c r="F70" s="170">
        <v>1</v>
      </c>
      <c r="G70" s="134">
        <v>4793.3123999999998</v>
      </c>
      <c r="H70" s="134">
        <v>4793.3123999999998</v>
      </c>
      <c r="I70" s="174">
        <v>6.25</v>
      </c>
      <c r="J70" s="133">
        <v>2</v>
      </c>
      <c r="K70" s="178">
        <v>166.7</v>
      </c>
      <c r="L70" s="134">
        <v>83.35</v>
      </c>
      <c r="M70" s="135">
        <v>12.5</v>
      </c>
      <c r="N70" s="134">
        <v>310.00077499999998</v>
      </c>
    </row>
    <row r="71" spans="4:14" hidden="1" outlineLevel="1">
      <c r="D71" s="132" t="s">
        <v>153</v>
      </c>
      <c r="E71" s="133">
        <v>97</v>
      </c>
      <c r="F71" s="170">
        <v>3</v>
      </c>
      <c r="G71" s="134">
        <v>7093.9943999999996</v>
      </c>
      <c r="H71" s="134">
        <v>2364.6648</v>
      </c>
      <c r="I71" s="174">
        <v>3.0927835051546393</v>
      </c>
      <c r="J71" s="133">
        <v>13</v>
      </c>
      <c r="K71" s="178">
        <v>2652.37</v>
      </c>
      <c r="L71" s="134">
        <v>204.02846153846153</v>
      </c>
      <c r="M71" s="135">
        <v>13.402061855670103</v>
      </c>
      <c r="N71" s="134">
        <v>100.47798350515463</v>
      </c>
    </row>
    <row r="72" spans="4:14" hidden="1" outlineLevel="1" collapsed="1">
      <c r="D72" s="132" t="s">
        <v>154</v>
      </c>
      <c r="E72" s="133">
        <v>3</v>
      </c>
      <c r="F72" s="170">
        <v>0</v>
      </c>
      <c r="G72" s="134">
        <v>0</v>
      </c>
      <c r="H72" s="134">
        <v>0</v>
      </c>
      <c r="I72" s="174">
        <v>0</v>
      </c>
      <c r="J72" s="133">
        <v>0</v>
      </c>
      <c r="K72" s="178">
        <v>0</v>
      </c>
      <c r="L72" s="134">
        <v>0</v>
      </c>
      <c r="M72" s="135">
        <v>0</v>
      </c>
      <c r="N72" s="134">
        <v>0</v>
      </c>
    </row>
    <row r="73" spans="4:14" hidden="1" outlineLevel="1">
      <c r="D73" s="132" t="s">
        <v>155</v>
      </c>
      <c r="E73" s="133">
        <v>50</v>
      </c>
      <c r="F73" s="170">
        <v>3</v>
      </c>
      <c r="G73" s="134">
        <v>6445.0248000000001</v>
      </c>
      <c r="H73" s="134">
        <v>2148.3416000000002</v>
      </c>
      <c r="I73" s="174">
        <v>6</v>
      </c>
      <c r="J73" s="133">
        <v>4</v>
      </c>
      <c r="K73" s="178">
        <v>180.52</v>
      </c>
      <c r="L73" s="134">
        <v>45.13</v>
      </c>
      <c r="M73" s="135">
        <v>8</v>
      </c>
      <c r="N73" s="134">
        <v>132.510896</v>
      </c>
    </row>
    <row r="74" spans="4:14" hidden="1" outlineLevel="1">
      <c r="D74" s="132" t="s">
        <v>156</v>
      </c>
      <c r="E74" s="133">
        <v>1223</v>
      </c>
      <c r="F74" s="170">
        <v>167</v>
      </c>
      <c r="G74" s="134">
        <v>394580.91989999998</v>
      </c>
      <c r="H74" s="134">
        <v>2362.7599994011975</v>
      </c>
      <c r="I74" s="174">
        <v>13.654946852003272</v>
      </c>
      <c r="J74" s="133">
        <v>338</v>
      </c>
      <c r="K74" s="178">
        <v>22118.799999999999</v>
      </c>
      <c r="L74" s="134">
        <v>65.440236686390534</v>
      </c>
      <c r="M74" s="135">
        <v>27.636958299264101</v>
      </c>
      <c r="N74" s="134">
        <v>340.71931308258377</v>
      </c>
    </row>
    <row r="75" spans="4:14" hidden="1" outlineLevel="1">
      <c r="D75" s="132" t="s">
        <v>157</v>
      </c>
      <c r="E75" s="133">
        <v>82</v>
      </c>
      <c r="F75" s="170">
        <v>1</v>
      </c>
      <c r="G75" s="134">
        <v>2812.5767999999998</v>
      </c>
      <c r="H75" s="134">
        <v>2812.5767999999998</v>
      </c>
      <c r="I75" s="174">
        <v>1.2195121951219512</v>
      </c>
      <c r="J75" s="133">
        <v>1</v>
      </c>
      <c r="K75" s="178">
        <v>219.11</v>
      </c>
      <c r="L75" s="134">
        <v>219.11</v>
      </c>
      <c r="M75" s="135">
        <v>1.2195121951219512</v>
      </c>
      <c r="N75" s="134">
        <v>36.97179024390244</v>
      </c>
    </row>
    <row r="76" spans="4:14" hidden="1" outlineLevel="1">
      <c r="D76" s="132" t="s">
        <v>158</v>
      </c>
      <c r="E76" s="133">
        <v>619</v>
      </c>
      <c r="F76" s="170">
        <v>29</v>
      </c>
      <c r="G76" s="134">
        <v>82205.215200000006</v>
      </c>
      <c r="H76" s="134">
        <v>2834.6625931034487</v>
      </c>
      <c r="I76" s="174">
        <v>4.6849757673667201</v>
      </c>
      <c r="J76" s="133">
        <v>75</v>
      </c>
      <c r="K76" s="178">
        <v>5209.45</v>
      </c>
      <c r="L76" s="134">
        <v>69.459333333333333</v>
      </c>
      <c r="M76" s="135">
        <v>12.116316639741518</v>
      </c>
      <c r="N76" s="134">
        <v>141.21916833602586</v>
      </c>
    </row>
    <row r="77" spans="4:14" hidden="1" outlineLevel="1">
      <c r="D77" s="132" t="s">
        <v>159</v>
      </c>
      <c r="E77" s="133">
        <v>456</v>
      </c>
      <c r="F77" s="170">
        <v>35</v>
      </c>
      <c r="G77" s="134">
        <v>94534.366599999994</v>
      </c>
      <c r="H77" s="134">
        <v>2700.9819028571428</v>
      </c>
      <c r="I77" s="174">
        <v>7.6754385964912286</v>
      </c>
      <c r="J77" s="133">
        <v>127</v>
      </c>
      <c r="K77" s="178">
        <v>9670.67</v>
      </c>
      <c r="L77" s="134">
        <v>76.147007874015742</v>
      </c>
      <c r="M77" s="135">
        <v>27.850877192982455</v>
      </c>
      <c r="N77" s="134">
        <v>228.51981710526314</v>
      </c>
    </row>
    <row r="78" spans="4:14" hidden="1" outlineLevel="1" collapsed="1">
      <c r="D78" s="132" t="s">
        <v>160</v>
      </c>
      <c r="E78" s="133">
        <v>1</v>
      </c>
      <c r="F78" s="170">
        <v>0</v>
      </c>
      <c r="G78" s="134">
        <v>0</v>
      </c>
      <c r="H78" s="134">
        <v>0</v>
      </c>
      <c r="I78" s="174">
        <v>0</v>
      </c>
      <c r="J78" s="133">
        <v>0</v>
      </c>
      <c r="K78" s="178">
        <v>0</v>
      </c>
      <c r="L78" s="134">
        <v>0</v>
      </c>
      <c r="M78" s="135">
        <v>0</v>
      </c>
      <c r="N78" s="134">
        <v>0</v>
      </c>
    </row>
    <row r="79" spans="4:14" hidden="1" outlineLevel="1">
      <c r="D79" s="132" t="s">
        <v>161</v>
      </c>
      <c r="E79" s="133">
        <v>9</v>
      </c>
      <c r="F79" s="170">
        <v>1</v>
      </c>
      <c r="G79" s="134">
        <v>1026.1379999999999</v>
      </c>
      <c r="H79" s="134">
        <v>1026.1379999999999</v>
      </c>
      <c r="I79" s="174">
        <v>11.111111111111111</v>
      </c>
      <c r="J79" s="133">
        <v>2</v>
      </c>
      <c r="K79" s="178">
        <v>225.62</v>
      </c>
      <c r="L79" s="134">
        <v>112.81</v>
      </c>
      <c r="M79" s="135">
        <v>22.222222222222221</v>
      </c>
      <c r="N79" s="134">
        <v>139.08422222222219</v>
      </c>
    </row>
    <row r="80" spans="4:14" hidden="1" outlineLevel="1">
      <c r="D80" s="132" t="s">
        <v>162</v>
      </c>
      <c r="E80" s="133">
        <v>199</v>
      </c>
      <c r="F80" s="170">
        <v>24</v>
      </c>
      <c r="G80" s="134">
        <v>63472.318800000001</v>
      </c>
      <c r="H80" s="134">
        <v>2644.6799500000002</v>
      </c>
      <c r="I80" s="174">
        <v>12.060301507537687</v>
      </c>
      <c r="J80" s="133">
        <v>48</v>
      </c>
      <c r="K80" s="178">
        <v>4265.8599999999997</v>
      </c>
      <c r="L80" s="134">
        <v>88.872083333333322</v>
      </c>
      <c r="M80" s="135">
        <v>24.120603015075375</v>
      </c>
      <c r="N80" s="134">
        <v>340.39285829145723</v>
      </c>
    </row>
    <row r="81" spans="4:14" collapsed="1">
      <c r="D81" s="120" t="s">
        <v>84</v>
      </c>
      <c r="E81" s="121">
        <v>4583</v>
      </c>
      <c r="F81" s="121">
        <v>220</v>
      </c>
      <c r="G81" s="121">
        <v>618960.79079999984</v>
      </c>
      <c r="H81" s="130">
        <v>2813.4581399999993</v>
      </c>
      <c r="I81" s="181">
        <v>4.8003491162993672</v>
      </c>
      <c r="J81" s="121">
        <v>741</v>
      </c>
      <c r="K81" s="121">
        <v>53645.470000000008</v>
      </c>
      <c r="L81" s="130">
        <v>72.39604588394063</v>
      </c>
      <c r="M81" s="131">
        <v>16.168448614444685</v>
      </c>
      <c r="N81" s="182">
        <v>146.76113043857731</v>
      </c>
    </row>
    <row r="82" spans="4:14" hidden="1" outlineLevel="1">
      <c r="D82" s="132" t="s">
        <v>85</v>
      </c>
      <c r="E82" s="133">
        <v>100</v>
      </c>
      <c r="F82" s="170">
        <v>5</v>
      </c>
      <c r="G82" s="134">
        <v>16996.5144</v>
      </c>
      <c r="H82" s="134">
        <v>3399.3028800000002</v>
      </c>
      <c r="I82" s="174">
        <v>5</v>
      </c>
      <c r="J82" s="133">
        <v>34</v>
      </c>
      <c r="K82" s="178">
        <v>2231.7800000000002</v>
      </c>
      <c r="L82" s="134">
        <v>65.640588235294118</v>
      </c>
      <c r="M82" s="135">
        <v>34</v>
      </c>
      <c r="N82" s="134">
        <v>192.28294399999999</v>
      </c>
    </row>
    <row r="83" spans="4:14" hidden="1" outlineLevel="1">
      <c r="D83" s="132" t="s">
        <v>86</v>
      </c>
      <c r="E83" s="133">
        <v>42</v>
      </c>
      <c r="F83" s="170">
        <v>5</v>
      </c>
      <c r="G83" s="134">
        <v>13529.0244</v>
      </c>
      <c r="H83" s="134">
        <v>2705.8048800000001</v>
      </c>
      <c r="I83" s="174">
        <v>11.904761904761903</v>
      </c>
      <c r="J83" s="133">
        <v>14</v>
      </c>
      <c r="K83" s="178">
        <v>1265.74</v>
      </c>
      <c r="L83" s="134">
        <v>90.41</v>
      </c>
      <c r="M83" s="135">
        <v>33.333333333333329</v>
      </c>
      <c r="N83" s="134">
        <v>352.25629523809522</v>
      </c>
    </row>
    <row r="84" spans="4:14" hidden="1" outlineLevel="1" collapsed="1">
      <c r="D84" s="132" t="s">
        <v>87</v>
      </c>
      <c r="E84" s="133">
        <v>67</v>
      </c>
      <c r="F84" s="170">
        <v>8</v>
      </c>
      <c r="G84" s="134">
        <v>27426.828000000001</v>
      </c>
      <c r="H84" s="134">
        <v>3428.3535000000002</v>
      </c>
      <c r="I84" s="174">
        <v>11.940298507462686</v>
      </c>
      <c r="J84" s="133">
        <v>7</v>
      </c>
      <c r="K84" s="178">
        <v>587.03</v>
      </c>
      <c r="L84" s="134">
        <v>83.861428571428561</v>
      </c>
      <c r="M84" s="135">
        <v>10.44776119402985</v>
      </c>
      <c r="N84" s="134">
        <v>418.11728358208956</v>
      </c>
    </row>
    <row r="85" spans="4:14" hidden="1" outlineLevel="1">
      <c r="D85" s="132" t="s">
        <v>88</v>
      </c>
      <c r="E85" s="133">
        <v>1027</v>
      </c>
      <c r="F85" s="170">
        <v>69</v>
      </c>
      <c r="G85" s="134">
        <v>181453.68119999999</v>
      </c>
      <c r="H85" s="134">
        <v>2629.7634956521738</v>
      </c>
      <c r="I85" s="174">
        <v>6.7185978578383638</v>
      </c>
      <c r="J85" s="133">
        <v>231</v>
      </c>
      <c r="K85" s="178">
        <v>15358.78</v>
      </c>
      <c r="L85" s="134">
        <v>66.488225108225109</v>
      </c>
      <c r="M85" s="135">
        <v>22.492697176241482</v>
      </c>
      <c r="N85" s="134">
        <v>191.63822901655305</v>
      </c>
    </row>
    <row r="86" spans="4:14" hidden="1" outlineLevel="1">
      <c r="D86" s="132" t="s">
        <v>89</v>
      </c>
      <c r="E86" s="133">
        <v>281</v>
      </c>
      <c r="F86" s="170">
        <v>11</v>
      </c>
      <c r="G86" s="134">
        <v>34927.993199999997</v>
      </c>
      <c r="H86" s="134">
        <v>3175.272109090909</v>
      </c>
      <c r="I86" s="174">
        <v>3.9145907473309607</v>
      </c>
      <c r="J86" s="133">
        <v>29</v>
      </c>
      <c r="K86" s="178">
        <v>2118.61</v>
      </c>
      <c r="L86" s="134">
        <v>73.05551724137932</v>
      </c>
      <c r="M86" s="135">
        <v>10.320284697508896</v>
      </c>
      <c r="N86" s="134">
        <v>131.83844555160141</v>
      </c>
    </row>
    <row r="87" spans="4:14" hidden="1" outlineLevel="1">
      <c r="D87" s="132" t="s">
        <v>90</v>
      </c>
      <c r="E87" s="133">
        <v>43</v>
      </c>
      <c r="F87" s="170">
        <v>3</v>
      </c>
      <c r="G87" s="134">
        <v>9155.8487999999998</v>
      </c>
      <c r="H87" s="134">
        <v>3051.9495999999999</v>
      </c>
      <c r="I87" s="174">
        <v>6.9767441860465116</v>
      </c>
      <c r="J87" s="133">
        <v>4</v>
      </c>
      <c r="K87" s="178">
        <v>535.35</v>
      </c>
      <c r="L87" s="134">
        <v>133.83750000000001</v>
      </c>
      <c r="M87" s="135">
        <v>9.3023255813953494</v>
      </c>
      <c r="N87" s="134">
        <v>225.37671627906977</v>
      </c>
    </row>
    <row r="88" spans="4:14" hidden="1" outlineLevel="1" collapsed="1">
      <c r="D88" s="132" t="s">
        <v>91</v>
      </c>
      <c r="E88" s="133">
        <v>1</v>
      </c>
      <c r="F88" s="170">
        <v>0</v>
      </c>
      <c r="G88" s="134">
        <v>0</v>
      </c>
      <c r="H88" s="134">
        <v>0</v>
      </c>
      <c r="I88" s="174">
        <v>0</v>
      </c>
      <c r="J88" s="133">
        <v>0</v>
      </c>
      <c r="K88" s="178">
        <v>0</v>
      </c>
      <c r="L88" s="134">
        <v>0</v>
      </c>
      <c r="M88" s="135">
        <v>0</v>
      </c>
      <c r="N88" s="134">
        <v>0</v>
      </c>
    </row>
    <row r="89" spans="4:14" hidden="1" outlineLevel="1">
      <c r="D89" s="132" t="s">
        <v>92</v>
      </c>
      <c r="E89" s="133">
        <v>9</v>
      </c>
      <c r="F89" s="170">
        <v>0</v>
      </c>
      <c r="G89" s="134">
        <v>0</v>
      </c>
      <c r="H89" s="134">
        <v>0</v>
      </c>
      <c r="I89" s="174">
        <v>0</v>
      </c>
      <c r="J89" s="133">
        <v>0</v>
      </c>
      <c r="K89" s="178">
        <v>0</v>
      </c>
      <c r="L89" s="134">
        <v>0</v>
      </c>
      <c r="M89" s="135">
        <v>0</v>
      </c>
      <c r="N89" s="134">
        <v>0</v>
      </c>
    </row>
    <row r="90" spans="4:14" hidden="1" outlineLevel="1">
      <c r="D90" s="132" t="s">
        <v>93</v>
      </c>
      <c r="E90" s="133">
        <v>5</v>
      </c>
      <c r="F90" s="170">
        <v>0</v>
      </c>
      <c r="G90" s="134">
        <v>0</v>
      </c>
      <c r="H90" s="134">
        <v>0</v>
      </c>
      <c r="I90" s="174">
        <v>0</v>
      </c>
      <c r="J90" s="133">
        <v>0</v>
      </c>
      <c r="K90" s="178">
        <v>0</v>
      </c>
      <c r="L90" s="134">
        <v>0</v>
      </c>
      <c r="M90" s="135">
        <v>0</v>
      </c>
      <c r="N90" s="134">
        <v>0</v>
      </c>
    </row>
    <row r="91" spans="4:14" hidden="1" outlineLevel="1">
      <c r="D91" s="132" t="s">
        <v>94</v>
      </c>
      <c r="E91" s="133">
        <v>2637</v>
      </c>
      <c r="F91" s="170">
        <v>108</v>
      </c>
      <c r="G91" s="134">
        <v>307291.08360000001</v>
      </c>
      <c r="H91" s="134">
        <v>2845.2878111111113</v>
      </c>
      <c r="I91" s="174">
        <v>4.0955631399317403</v>
      </c>
      <c r="J91" s="133">
        <v>374</v>
      </c>
      <c r="K91" s="178">
        <v>28157.7</v>
      </c>
      <c r="L91" s="134">
        <v>75.287967914438511</v>
      </c>
      <c r="M91" s="135">
        <v>14.182783466059917</v>
      </c>
      <c r="N91" s="134">
        <v>127.2084882821388</v>
      </c>
    </row>
    <row r="92" spans="4:14" hidden="1" outlineLevel="1">
      <c r="D92" s="132" t="s">
        <v>95</v>
      </c>
      <c r="E92" s="133">
        <v>279</v>
      </c>
      <c r="F92" s="170">
        <v>3</v>
      </c>
      <c r="G92" s="134">
        <v>8822.5920000000006</v>
      </c>
      <c r="H92" s="134">
        <v>2940.864</v>
      </c>
      <c r="I92" s="174">
        <v>1.0752688172043012</v>
      </c>
      <c r="J92" s="133">
        <v>24</v>
      </c>
      <c r="K92" s="178">
        <v>1756.17</v>
      </c>
      <c r="L92" s="134">
        <v>73.173749999999998</v>
      </c>
      <c r="M92" s="135">
        <v>8.6021505376344098</v>
      </c>
      <c r="N92" s="134">
        <v>37.916709677419355</v>
      </c>
    </row>
    <row r="93" spans="4:14" hidden="1" outlineLevel="1" collapsed="1">
      <c r="D93" s="132" t="s">
        <v>165</v>
      </c>
      <c r="E93" s="133">
        <v>3</v>
      </c>
      <c r="F93" s="170">
        <v>2</v>
      </c>
      <c r="G93" s="134">
        <v>4971.3083999999999</v>
      </c>
      <c r="H93" s="134">
        <v>2485.6541999999999</v>
      </c>
      <c r="I93" s="174">
        <v>66.666666666666657</v>
      </c>
      <c r="J93" s="133">
        <v>1</v>
      </c>
      <c r="K93" s="178">
        <v>46.15</v>
      </c>
      <c r="L93" s="134">
        <v>46.15</v>
      </c>
      <c r="M93" s="135">
        <v>33.333333333333329</v>
      </c>
      <c r="N93" s="134">
        <v>1672.4861333333331</v>
      </c>
    </row>
    <row r="94" spans="4:14" hidden="1" outlineLevel="1">
      <c r="D94" s="132" t="s">
        <v>166</v>
      </c>
      <c r="E94" s="133">
        <v>1</v>
      </c>
      <c r="F94" s="170">
        <v>0</v>
      </c>
      <c r="G94" s="134">
        <v>0</v>
      </c>
      <c r="H94" s="134">
        <v>0</v>
      </c>
      <c r="I94" s="174">
        <v>0</v>
      </c>
      <c r="J94" s="133">
        <v>0</v>
      </c>
      <c r="K94" s="178">
        <v>0</v>
      </c>
      <c r="L94" s="134">
        <v>0</v>
      </c>
      <c r="M94" s="135">
        <v>0</v>
      </c>
      <c r="N94" s="134">
        <v>0</v>
      </c>
    </row>
    <row r="95" spans="4:14" hidden="1" outlineLevel="1">
      <c r="D95" s="132" t="s">
        <v>167</v>
      </c>
      <c r="E95" s="133">
        <v>20</v>
      </c>
      <c r="F95" s="170">
        <v>3</v>
      </c>
      <c r="G95" s="134">
        <v>8304.1524000000009</v>
      </c>
      <c r="H95" s="134">
        <v>2768.0508000000004</v>
      </c>
      <c r="I95" s="174">
        <v>15</v>
      </c>
      <c r="J95" s="133">
        <v>14</v>
      </c>
      <c r="K95" s="178">
        <v>736.54</v>
      </c>
      <c r="L95" s="134">
        <v>52.61</v>
      </c>
      <c r="M95" s="135">
        <v>70</v>
      </c>
      <c r="N95" s="134">
        <v>452.03462000000002</v>
      </c>
    </row>
    <row r="96" spans="4:14" hidden="1" outlineLevel="1" collapsed="1">
      <c r="D96" s="132" t="s">
        <v>168</v>
      </c>
      <c r="E96" s="133">
        <v>3</v>
      </c>
      <c r="F96" s="170">
        <v>0</v>
      </c>
      <c r="G96" s="134">
        <v>0</v>
      </c>
      <c r="H96" s="134">
        <v>0</v>
      </c>
      <c r="I96" s="174">
        <v>0</v>
      </c>
      <c r="J96" s="133">
        <v>0</v>
      </c>
      <c r="K96" s="178">
        <v>0</v>
      </c>
      <c r="L96" s="134">
        <v>0</v>
      </c>
      <c r="M96" s="135">
        <v>0</v>
      </c>
      <c r="N96" s="134">
        <v>0</v>
      </c>
    </row>
    <row r="97" spans="4:14" hidden="1" outlineLevel="1">
      <c r="D97" s="132" t="s">
        <v>169</v>
      </c>
      <c r="E97" s="133">
        <v>58</v>
      </c>
      <c r="F97" s="170">
        <v>3</v>
      </c>
      <c r="G97" s="134">
        <v>6081.7644</v>
      </c>
      <c r="H97" s="134">
        <v>2027.2547999999999</v>
      </c>
      <c r="I97" s="174">
        <v>5.1724137931034484</v>
      </c>
      <c r="J97" s="133">
        <v>7</v>
      </c>
      <c r="K97" s="178">
        <v>731.01</v>
      </c>
      <c r="L97" s="134">
        <v>104.42999999999999</v>
      </c>
      <c r="M97" s="135">
        <v>12.068965517241379</v>
      </c>
      <c r="N97" s="134">
        <v>117.4616275862069</v>
      </c>
    </row>
    <row r="98" spans="4:14" hidden="1" outlineLevel="1" collapsed="1">
      <c r="D98" s="132" t="s">
        <v>170</v>
      </c>
      <c r="E98" s="133">
        <v>6</v>
      </c>
      <c r="F98" s="170">
        <v>0</v>
      </c>
      <c r="G98" s="134">
        <v>0</v>
      </c>
      <c r="H98" s="134">
        <v>0</v>
      </c>
      <c r="I98" s="174">
        <v>0</v>
      </c>
      <c r="J98" s="133">
        <v>2</v>
      </c>
      <c r="K98" s="178">
        <v>120.61</v>
      </c>
      <c r="L98" s="134">
        <v>60.305</v>
      </c>
      <c r="M98" s="135">
        <v>33.333333333333329</v>
      </c>
      <c r="N98" s="134">
        <v>20.101666666666667</v>
      </c>
    </row>
    <row r="99" spans="4:14" hidden="1" outlineLevel="1" collapsed="1">
      <c r="D99" s="132" t="s">
        <v>171</v>
      </c>
      <c r="E99" s="133">
        <v>1</v>
      </c>
      <c r="F99" s="170">
        <v>0</v>
      </c>
      <c r="G99" s="134">
        <v>0</v>
      </c>
      <c r="H99" s="134">
        <v>0</v>
      </c>
      <c r="I99" s="174">
        <v>0</v>
      </c>
      <c r="J99" s="133">
        <v>0</v>
      </c>
      <c r="K99" s="178">
        <v>0</v>
      </c>
      <c r="L99" s="134">
        <v>0</v>
      </c>
      <c r="M99" s="135">
        <v>0</v>
      </c>
      <c r="N99" s="134">
        <v>0</v>
      </c>
    </row>
    <row r="100" spans="4:14" collapsed="1">
      <c r="D100" s="120" t="s">
        <v>96</v>
      </c>
      <c r="E100" s="121">
        <v>1380</v>
      </c>
      <c r="F100" s="121">
        <v>58</v>
      </c>
      <c r="G100" s="121">
        <v>173302.614</v>
      </c>
      <c r="H100" s="130">
        <v>2987.9761034482758</v>
      </c>
      <c r="I100" s="181">
        <v>4.2028985507246377</v>
      </c>
      <c r="J100" s="121">
        <v>212</v>
      </c>
      <c r="K100" s="121">
        <v>16970.410000000003</v>
      </c>
      <c r="L100" s="130">
        <v>80.049103773584918</v>
      </c>
      <c r="M100" s="131">
        <v>15.362318840579711</v>
      </c>
      <c r="N100" s="182">
        <v>137.87900289855074</v>
      </c>
    </row>
    <row r="101" spans="4:14" hidden="1" outlineLevel="1">
      <c r="D101" s="132" t="s">
        <v>97</v>
      </c>
      <c r="E101" s="133">
        <v>45</v>
      </c>
      <c r="F101" s="170">
        <v>2</v>
      </c>
      <c r="G101" s="134">
        <v>2669.2559999999999</v>
      </c>
      <c r="H101" s="134">
        <v>1334.6279999999999</v>
      </c>
      <c r="I101" s="174">
        <v>4.4444444444444446</v>
      </c>
      <c r="J101" s="133">
        <v>5</v>
      </c>
      <c r="K101" s="178">
        <v>175.98</v>
      </c>
      <c r="L101" s="134">
        <v>35.195999999999998</v>
      </c>
      <c r="M101" s="135">
        <v>11.111111111111111</v>
      </c>
      <c r="N101" s="134">
        <v>63.227466666666665</v>
      </c>
    </row>
    <row r="102" spans="4:14" hidden="1" outlineLevel="1">
      <c r="D102" s="132" t="s">
        <v>98</v>
      </c>
      <c r="E102" s="133">
        <v>2</v>
      </c>
      <c r="F102" s="170">
        <v>0</v>
      </c>
      <c r="G102" s="134">
        <v>0</v>
      </c>
      <c r="H102" s="134">
        <v>0</v>
      </c>
      <c r="I102" s="174">
        <v>0</v>
      </c>
      <c r="J102" s="133">
        <v>1</v>
      </c>
      <c r="K102" s="178">
        <v>75.680000000000007</v>
      </c>
      <c r="L102" s="134">
        <v>75.680000000000007</v>
      </c>
      <c r="M102" s="135">
        <v>50</v>
      </c>
      <c r="N102" s="134">
        <v>37.840000000000003</v>
      </c>
    </row>
    <row r="103" spans="4:14" hidden="1" outlineLevel="1">
      <c r="D103" s="132" t="s">
        <v>99</v>
      </c>
      <c r="E103" s="133">
        <v>90</v>
      </c>
      <c r="F103" s="170">
        <v>3</v>
      </c>
      <c r="G103" s="134">
        <v>9876.9251999999997</v>
      </c>
      <c r="H103" s="134">
        <v>3292.3083999999999</v>
      </c>
      <c r="I103" s="174">
        <v>3.3333333333333335</v>
      </c>
      <c r="J103" s="133">
        <v>19</v>
      </c>
      <c r="K103" s="178">
        <v>1295.26</v>
      </c>
      <c r="L103" s="134">
        <v>68.171578947368417</v>
      </c>
      <c r="M103" s="135">
        <v>21.111111111111111</v>
      </c>
      <c r="N103" s="134">
        <v>124.1353911111111</v>
      </c>
    </row>
    <row r="104" spans="4:14" hidden="1" outlineLevel="1">
      <c r="D104" s="132" t="s">
        <v>100</v>
      </c>
      <c r="E104" s="133">
        <v>128</v>
      </c>
      <c r="F104" s="170">
        <v>1</v>
      </c>
      <c r="G104" s="134">
        <v>2499.2087999999999</v>
      </c>
      <c r="H104" s="134">
        <v>2499.2087999999999</v>
      </c>
      <c r="I104" s="174">
        <v>0.78125</v>
      </c>
      <c r="J104" s="133">
        <v>20</v>
      </c>
      <c r="K104" s="178">
        <v>1289.97</v>
      </c>
      <c r="L104" s="134">
        <v>64.498500000000007</v>
      </c>
      <c r="M104" s="135">
        <v>15.625</v>
      </c>
      <c r="N104" s="134">
        <v>29.602959374999998</v>
      </c>
    </row>
    <row r="105" spans="4:14" hidden="1" outlineLevel="1" collapsed="1">
      <c r="D105" s="132" t="s">
        <v>101</v>
      </c>
      <c r="E105" s="133">
        <v>8</v>
      </c>
      <c r="F105" s="170">
        <v>0</v>
      </c>
      <c r="G105" s="134">
        <v>0</v>
      </c>
      <c r="H105" s="134">
        <v>0</v>
      </c>
      <c r="I105" s="174">
        <v>0</v>
      </c>
      <c r="J105" s="133">
        <v>2</v>
      </c>
      <c r="K105" s="178">
        <v>105.84</v>
      </c>
      <c r="L105" s="134">
        <v>52.92</v>
      </c>
      <c r="M105" s="135">
        <v>25</v>
      </c>
      <c r="N105" s="134">
        <v>13.23</v>
      </c>
    </row>
    <row r="106" spans="4:14" hidden="1" outlineLevel="1">
      <c r="D106" s="132" t="s">
        <v>102</v>
      </c>
      <c r="E106" s="133">
        <v>912</v>
      </c>
      <c r="F106" s="170">
        <v>31</v>
      </c>
      <c r="G106" s="134">
        <v>102544.13159999999</v>
      </c>
      <c r="H106" s="134">
        <v>3307.8752129032255</v>
      </c>
      <c r="I106" s="174">
        <v>3.3991228070175441</v>
      </c>
      <c r="J106" s="133">
        <v>119</v>
      </c>
      <c r="K106" s="178">
        <v>10100.69</v>
      </c>
      <c r="L106" s="134">
        <v>84.879747899159668</v>
      </c>
      <c r="M106" s="135">
        <v>13.048245614035087</v>
      </c>
      <c r="N106" s="134">
        <v>123.51405877192983</v>
      </c>
    </row>
    <row r="107" spans="4:14" hidden="1" outlineLevel="1" collapsed="1">
      <c r="D107" s="132" t="s">
        <v>103</v>
      </c>
      <c r="E107" s="133">
        <v>4</v>
      </c>
      <c r="F107" s="170">
        <v>0</v>
      </c>
      <c r="G107" s="134">
        <v>0</v>
      </c>
      <c r="H107" s="134">
        <v>0</v>
      </c>
      <c r="I107" s="174">
        <v>0</v>
      </c>
      <c r="J107" s="133">
        <v>0</v>
      </c>
      <c r="K107" s="178">
        <v>0</v>
      </c>
      <c r="L107" s="134">
        <v>0</v>
      </c>
      <c r="M107" s="135">
        <v>0</v>
      </c>
      <c r="N107" s="134">
        <v>0</v>
      </c>
    </row>
    <row r="108" spans="4:14" hidden="1" outlineLevel="1" collapsed="1">
      <c r="D108" s="132" t="s">
        <v>172</v>
      </c>
      <c r="E108" s="133">
        <v>1</v>
      </c>
      <c r="F108" s="170">
        <v>0</v>
      </c>
      <c r="G108" s="134">
        <v>0</v>
      </c>
      <c r="H108" s="134">
        <v>0</v>
      </c>
      <c r="I108" s="174">
        <v>0</v>
      </c>
      <c r="J108" s="133">
        <v>0</v>
      </c>
      <c r="K108" s="178">
        <v>0</v>
      </c>
      <c r="L108" s="134">
        <v>0</v>
      </c>
      <c r="M108" s="135">
        <v>0</v>
      </c>
      <c r="N108" s="134">
        <v>0</v>
      </c>
    </row>
    <row r="109" spans="4:14" hidden="1" outlineLevel="1">
      <c r="D109" s="132" t="s">
        <v>173</v>
      </c>
      <c r="E109" s="133">
        <v>45</v>
      </c>
      <c r="F109" s="170">
        <v>18</v>
      </c>
      <c r="G109" s="134">
        <v>47379.711600000002</v>
      </c>
      <c r="H109" s="134">
        <v>2632.2062000000001</v>
      </c>
      <c r="I109" s="174">
        <v>40</v>
      </c>
      <c r="J109" s="133">
        <v>16</v>
      </c>
      <c r="K109" s="178">
        <v>1392.52</v>
      </c>
      <c r="L109" s="134">
        <v>87.032499999999999</v>
      </c>
      <c r="M109" s="135">
        <v>35.555555555555557</v>
      </c>
      <c r="N109" s="134">
        <v>1083.8273688888889</v>
      </c>
    </row>
    <row r="110" spans="4:14" hidden="1" outlineLevel="1" collapsed="1">
      <c r="D110" s="132" t="s">
        <v>174</v>
      </c>
      <c r="E110" s="133">
        <v>30</v>
      </c>
      <c r="F110" s="170">
        <v>0</v>
      </c>
      <c r="G110" s="134">
        <v>0</v>
      </c>
      <c r="H110" s="134">
        <v>0</v>
      </c>
      <c r="I110" s="174">
        <v>0</v>
      </c>
      <c r="J110" s="133">
        <v>10</v>
      </c>
      <c r="K110" s="178">
        <v>888.5</v>
      </c>
      <c r="L110" s="134">
        <v>88.85</v>
      </c>
      <c r="M110" s="135">
        <v>33.333333333333329</v>
      </c>
      <c r="N110" s="134">
        <v>29.616666666666667</v>
      </c>
    </row>
    <row r="111" spans="4:14" hidden="1" outlineLevel="1" collapsed="1">
      <c r="D111" s="132" t="s">
        <v>175</v>
      </c>
      <c r="E111" s="133">
        <v>2</v>
      </c>
      <c r="F111" s="170">
        <v>0</v>
      </c>
      <c r="G111" s="134">
        <v>0</v>
      </c>
      <c r="H111" s="134">
        <v>0</v>
      </c>
      <c r="I111" s="174">
        <v>0</v>
      </c>
      <c r="J111" s="133">
        <v>0</v>
      </c>
      <c r="K111" s="178">
        <v>0</v>
      </c>
      <c r="L111" s="134">
        <v>0</v>
      </c>
      <c r="M111" s="135">
        <v>0</v>
      </c>
      <c r="N111" s="134">
        <v>0</v>
      </c>
    </row>
    <row r="112" spans="4:14" hidden="1" outlineLevel="1" collapsed="1">
      <c r="D112" s="132" t="s">
        <v>176</v>
      </c>
      <c r="E112" s="133">
        <v>111</v>
      </c>
      <c r="F112" s="170">
        <v>3</v>
      </c>
      <c r="G112" s="134">
        <v>8333.3808000000008</v>
      </c>
      <c r="H112" s="134">
        <v>2777.7936000000004</v>
      </c>
      <c r="I112" s="174">
        <v>2.7027027027027026</v>
      </c>
      <c r="J112" s="133">
        <v>20</v>
      </c>
      <c r="K112" s="178">
        <v>1645.97</v>
      </c>
      <c r="L112" s="134">
        <v>82.298500000000004</v>
      </c>
      <c r="M112" s="135">
        <v>18.018018018018019</v>
      </c>
      <c r="N112" s="134">
        <v>89.904061261261262</v>
      </c>
    </row>
    <row r="113" spans="4:14" hidden="1" outlineLevel="1" collapsed="1">
      <c r="D113" s="132" t="s">
        <v>177</v>
      </c>
      <c r="E113" s="133">
        <v>2</v>
      </c>
      <c r="F113" s="170">
        <v>0</v>
      </c>
      <c r="G113" s="134">
        <v>0</v>
      </c>
      <c r="H113" s="134">
        <v>0</v>
      </c>
      <c r="I113" s="174">
        <v>0</v>
      </c>
      <c r="J113" s="133">
        <v>0</v>
      </c>
      <c r="K113" s="178">
        <v>0</v>
      </c>
      <c r="L113" s="134">
        <v>0</v>
      </c>
      <c r="M113" s="135">
        <v>0</v>
      </c>
      <c r="N113" s="134">
        <v>0</v>
      </c>
    </row>
    <row r="114" spans="4:14" collapsed="1">
      <c r="D114" s="120" t="s">
        <v>104</v>
      </c>
      <c r="E114" s="121">
        <v>10683</v>
      </c>
      <c r="F114" s="121">
        <v>842</v>
      </c>
      <c r="G114" s="121">
        <v>2450300.4083000002</v>
      </c>
      <c r="H114" s="130">
        <v>2910.0954967933494</v>
      </c>
      <c r="I114" s="181">
        <v>7.8816811756997103</v>
      </c>
      <c r="J114" s="121">
        <v>2034</v>
      </c>
      <c r="K114" s="121">
        <v>152026.00000000003</v>
      </c>
      <c r="L114" s="130">
        <v>74.742379547689296</v>
      </c>
      <c r="M114" s="131">
        <v>19.03959561920809</v>
      </c>
      <c r="N114" s="182">
        <v>243.5950957877001</v>
      </c>
    </row>
    <row r="115" spans="4:14" hidden="1" outlineLevel="1">
      <c r="D115" s="132" t="s">
        <v>105</v>
      </c>
      <c r="E115" s="133">
        <v>869</v>
      </c>
      <c r="F115" s="170">
        <v>98</v>
      </c>
      <c r="G115" s="134">
        <v>267725.41560000001</v>
      </c>
      <c r="H115" s="134">
        <v>2731.8919959183672</v>
      </c>
      <c r="I115" s="174">
        <v>11.277330264672036</v>
      </c>
      <c r="J115" s="133">
        <v>157</v>
      </c>
      <c r="K115" s="178">
        <v>11661.71</v>
      </c>
      <c r="L115" s="134">
        <v>74.278407643312093</v>
      </c>
      <c r="M115" s="135">
        <v>18.066743383199078</v>
      </c>
      <c r="N115" s="134">
        <v>321.50417215189879</v>
      </c>
    </row>
    <row r="116" spans="4:14" hidden="1" outlineLevel="1">
      <c r="D116" s="132" t="s">
        <v>106</v>
      </c>
      <c r="E116" s="133">
        <v>41</v>
      </c>
      <c r="F116" s="170">
        <v>3</v>
      </c>
      <c r="G116" s="134">
        <v>14642.424000000001</v>
      </c>
      <c r="H116" s="134">
        <v>4880.808</v>
      </c>
      <c r="I116" s="174">
        <v>7.3170731707317067</v>
      </c>
      <c r="J116" s="133">
        <v>8</v>
      </c>
      <c r="K116" s="178">
        <v>533.49</v>
      </c>
      <c r="L116" s="134">
        <v>66.686250000000001</v>
      </c>
      <c r="M116" s="135">
        <v>19.512195121951219</v>
      </c>
      <c r="N116" s="134">
        <v>370.14424390243903</v>
      </c>
    </row>
    <row r="117" spans="4:14" hidden="1" outlineLevel="1">
      <c r="D117" s="132" t="s">
        <v>107</v>
      </c>
      <c r="E117" s="133">
        <v>375</v>
      </c>
      <c r="F117" s="170">
        <v>29</v>
      </c>
      <c r="G117" s="134">
        <v>76705.231199999995</v>
      </c>
      <c r="H117" s="134">
        <v>2645.0079724137931</v>
      </c>
      <c r="I117" s="174">
        <v>7.7333333333333334</v>
      </c>
      <c r="J117" s="133">
        <v>44</v>
      </c>
      <c r="K117" s="178">
        <v>3580.03</v>
      </c>
      <c r="L117" s="134">
        <v>81.364318181818192</v>
      </c>
      <c r="M117" s="135">
        <v>11.733333333333333</v>
      </c>
      <c r="N117" s="134">
        <v>214.09402986666666</v>
      </c>
    </row>
    <row r="118" spans="4:14" hidden="1" outlineLevel="1">
      <c r="D118" s="132" t="s">
        <v>108</v>
      </c>
      <c r="E118" s="133">
        <v>4278</v>
      </c>
      <c r="F118" s="170">
        <v>419</v>
      </c>
      <c r="G118" s="134">
        <v>1207822.8548000001</v>
      </c>
      <c r="H118" s="134">
        <v>2882.632111694511</v>
      </c>
      <c r="I118" s="174">
        <v>9.7942964001870045</v>
      </c>
      <c r="J118" s="133">
        <v>997</v>
      </c>
      <c r="K118" s="178">
        <v>71349.119999999995</v>
      </c>
      <c r="L118" s="134">
        <v>71.563811434302906</v>
      </c>
      <c r="M118" s="135">
        <v>23.305282842449742</v>
      </c>
      <c r="N118" s="134">
        <v>299.01168181393172</v>
      </c>
    </row>
    <row r="119" spans="4:14" hidden="1" outlineLevel="1">
      <c r="D119" s="132" t="s">
        <v>109</v>
      </c>
      <c r="E119" s="133">
        <v>669</v>
      </c>
      <c r="F119" s="170">
        <v>26</v>
      </c>
      <c r="G119" s="134">
        <v>93457.047600000005</v>
      </c>
      <c r="H119" s="134">
        <v>3594.5018307692308</v>
      </c>
      <c r="I119" s="174">
        <v>3.8863976083707024</v>
      </c>
      <c r="J119" s="133">
        <v>69</v>
      </c>
      <c r="K119" s="178">
        <v>5753.74</v>
      </c>
      <c r="L119" s="134">
        <v>83.387536231884056</v>
      </c>
      <c r="M119" s="135">
        <v>10.31390134529148</v>
      </c>
      <c r="N119" s="134">
        <v>148.29714140508221</v>
      </c>
    </row>
    <row r="120" spans="4:14" hidden="1" outlineLevel="1">
      <c r="D120" s="132" t="s">
        <v>110</v>
      </c>
      <c r="E120" s="133">
        <v>3461</v>
      </c>
      <c r="F120" s="170">
        <v>206</v>
      </c>
      <c r="G120" s="134">
        <v>606795.23450000002</v>
      </c>
      <c r="H120" s="134">
        <v>2945.6079344660197</v>
      </c>
      <c r="I120" s="174">
        <v>5.9520369835307712</v>
      </c>
      <c r="J120" s="133">
        <v>570</v>
      </c>
      <c r="K120" s="178">
        <v>44632.11</v>
      </c>
      <c r="L120" s="134">
        <v>78.301947368421054</v>
      </c>
      <c r="M120" s="135">
        <v>16.469228546662816</v>
      </c>
      <c r="N120" s="134">
        <v>188.21940031782722</v>
      </c>
    </row>
    <row r="121" spans="4:14" hidden="1" outlineLevel="1">
      <c r="D121" s="132" t="s">
        <v>111</v>
      </c>
      <c r="E121" s="133">
        <v>752</v>
      </c>
      <c r="F121" s="170">
        <v>36</v>
      </c>
      <c r="G121" s="134">
        <v>86050.748200000002</v>
      </c>
      <c r="H121" s="134">
        <v>2390.2985611111112</v>
      </c>
      <c r="I121" s="174">
        <v>4.7872340425531918</v>
      </c>
      <c r="J121" s="133">
        <v>133</v>
      </c>
      <c r="K121" s="178">
        <v>9631.16</v>
      </c>
      <c r="L121" s="134">
        <v>72.414736842105256</v>
      </c>
      <c r="M121" s="135">
        <v>17.686170212765958</v>
      </c>
      <c r="N121" s="134">
        <v>127.2365800531915</v>
      </c>
    </row>
    <row r="122" spans="4:14" hidden="1" outlineLevel="1">
      <c r="D122" s="132" t="s">
        <v>112</v>
      </c>
      <c r="E122" s="133">
        <v>107</v>
      </c>
      <c r="F122" s="170">
        <v>11</v>
      </c>
      <c r="G122" s="134">
        <v>49538.830800000003</v>
      </c>
      <c r="H122" s="134">
        <v>4503.5300727272734</v>
      </c>
      <c r="I122" s="174">
        <v>10.2803738317757</v>
      </c>
      <c r="J122" s="133">
        <v>21</v>
      </c>
      <c r="K122" s="178">
        <v>1801.69</v>
      </c>
      <c r="L122" s="134">
        <v>85.794761904761913</v>
      </c>
      <c r="M122" s="135">
        <v>19.626168224299064</v>
      </c>
      <c r="N122" s="134">
        <v>479.81795140186921</v>
      </c>
    </row>
    <row r="123" spans="4:14" hidden="1" outlineLevel="1">
      <c r="D123" s="132" t="s">
        <v>113</v>
      </c>
      <c r="E123" s="133">
        <v>20</v>
      </c>
      <c r="F123" s="170">
        <v>2</v>
      </c>
      <c r="G123" s="134">
        <v>8010.7043999999996</v>
      </c>
      <c r="H123" s="134">
        <v>4005.3521999999998</v>
      </c>
      <c r="I123" s="174">
        <v>10</v>
      </c>
      <c r="J123" s="133">
        <v>4</v>
      </c>
      <c r="K123" s="178">
        <v>478.1</v>
      </c>
      <c r="L123" s="134">
        <v>119.52500000000001</v>
      </c>
      <c r="M123" s="135">
        <v>20</v>
      </c>
      <c r="N123" s="134">
        <v>424.44021999999995</v>
      </c>
    </row>
    <row r="124" spans="4:14" hidden="1" outlineLevel="1">
      <c r="D124" s="132" t="s">
        <v>114</v>
      </c>
      <c r="E124" s="133">
        <v>16</v>
      </c>
      <c r="F124" s="170">
        <v>0</v>
      </c>
      <c r="G124" s="134">
        <v>0</v>
      </c>
      <c r="H124" s="134">
        <v>0</v>
      </c>
      <c r="I124" s="174">
        <v>0</v>
      </c>
      <c r="J124" s="133">
        <v>2</v>
      </c>
      <c r="K124" s="178">
        <v>215.36</v>
      </c>
      <c r="L124" s="134">
        <v>107.68</v>
      </c>
      <c r="M124" s="135">
        <v>12.5</v>
      </c>
      <c r="N124" s="134">
        <v>13.46</v>
      </c>
    </row>
    <row r="125" spans="4:14" hidden="1" outlineLevel="1" collapsed="1">
      <c r="D125" s="132" t="s">
        <v>178</v>
      </c>
      <c r="E125" s="133">
        <v>6</v>
      </c>
      <c r="F125" s="170">
        <v>3</v>
      </c>
      <c r="G125" s="134">
        <v>8235.4776000000002</v>
      </c>
      <c r="H125" s="134">
        <v>2745.1592000000001</v>
      </c>
      <c r="I125" s="174">
        <v>50</v>
      </c>
      <c r="J125" s="133">
        <v>3</v>
      </c>
      <c r="K125" s="178">
        <v>480.55</v>
      </c>
      <c r="L125" s="134">
        <v>160.18333333333334</v>
      </c>
      <c r="M125" s="135">
        <v>50</v>
      </c>
      <c r="N125" s="134">
        <v>1452.6712666666665</v>
      </c>
    </row>
    <row r="126" spans="4:14" hidden="1" outlineLevel="1">
      <c r="D126" s="132" t="s">
        <v>180</v>
      </c>
      <c r="E126" s="133">
        <v>46</v>
      </c>
      <c r="F126" s="170">
        <v>3</v>
      </c>
      <c r="G126" s="134">
        <v>9134.3819999999996</v>
      </c>
      <c r="H126" s="134">
        <v>3044.7939999999999</v>
      </c>
      <c r="I126" s="174">
        <v>6.5217391304347823</v>
      </c>
      <c r="J126" s="133">
        <v>17</v>
      </c>
      <c r="K126" s="178">
        <v>1354.95</v>
      </c>
      <c r="L126" s="134">
        <v>79.702941176470588</v>
      </c>
      <c r="M126" s="135">
        <v>36.95652173913043</v>
      </c>
      <c r="N126" s="134">
        <v>228.02895652173913</v>
      </c>
    </row>
    <row r="127" spans="4:14" hidden="1" outlineLevel="1" collapsed="1">
      <c r="D127" s="132" t="s">
        <v>181</v>
      </c>
      <c r="E127" s="133">
        <v>2</v>
      </c>
      <c r="F127" s="170">
        <v>0</v>
      </c>
      <c r="G127" s="134">
        <v>0</v>
      </c>
      <c r="H127" s="134">
        <v>0</v>
      </c>
      <c r="I127" s="174">
        <v>0</v>
      </c>
      <c r="J127" s="133">
        <v>0</v>
      </c>
      <c r="K127" s="178">
        <v>0</v>
      </c>
      <c r="L127" s="134">
        <v>0</v>
      </c>
      <c r="M127" s="135">
        <v>0</v>
      </c>
      <c r="N127" s="134">
        <v>0</v>
      </c>
    </row>
    <row r="128" spans="4:14" hidden="1" outlineLevel="1">
      <c r="D128" s="132" t="s">
        <v>182</v>
      </c>
      <c r="E128" s="133">
        <v>28</v>
      </c>
      <c r="F128" s="170">
        <v>5</v>
      </c>
      <c r="G128" s="134">
        <v>18507.500400000001</v>
      </c>
      <c r="H128" s="134">
        <v>3701.5000800000003</v>
      </c>
      <c r="I128" s="174">
        <v>17.857142857142858</v>
      </c>
      <c r="J128" s="133">
        <v>5</v>
      </c>
      <c r="K128" s="178">
        <v>219.87</v>
      </c>
      <c r="L128" s="134">
        <v>43.974000000000004</v>
      </c>
      <c r="M128" s="135">
        <v>17.857142857142858</v>
      </c>
      <c r="N128" s="134">
        <v>668.83465714285717</v>
      </c>
    </row>
    <row r="129" spans="4:14" hidden="1" outlineLevel="1">
      <c r="D129" s="132" t="s">
        <v>183</v>
      </c>
      <c r="E129" s="133">
        <v>8</v>
      </c>
      <c r="F129" s="170">
        <v>1</v>
      </c>
      <c r="G129" s="134">
        <v>3674.5572000000002</v>
      </c>
      <c r="H129" s="134">
        <v>3674.5572000000002</v>
      </c>
      <c r="I129" s="174">
        <v>12.5</v>
      </c>
      <c r="J129" s="133">
        <v>3</v>
      </c>
      <c r="K129" s="178">
        <v>259.67</v>
      </c>
      <c r="L129" s="134">
        <v>86.556666666666672</v>
      </c>
      <c r="M129" s="135">
        <v>37.5</v>
      </c>
      <c r="N129" s="134">
        <v>491.77840000000003</v>
      </c>
    </row>
    <row r="130" spans="4:14" hidden="1" outlineLevel="1">
      <c r="D130" s="132" t="s">
        <v>184</v>
      </c>
      <c r="E130" s="133">
        <v>5</v>
      </c>
      <c r="F130" s="170">
        <v>0</v>
      </c>
      <c r="G130" s="134">
        <v>0</v>
      </c>
      <c r="H130" s="134">
        <v>0</v>
      </c>
      <c r="I130" s="174">
        <v>0</v>
      </c>
      <c r="J130" s="133">
        <v>1</v>
      </c>
      <c r="K130" s="178">
        <v>74.45</v>
      </c>
      <c r="L130" s="134">
        <v>74.45</v>
      </c>
      <c r="M130" s="135">
        <v>20</v>
      </c>
      <c r="N130" s="134">
        <v>14.89</v>
      </c>
    </row>
    <row r="131" spans="4:14" collapsed="1">
      <c r="D131" s="120" t="s">
        <v>185</v>
      </c>
      <c r="E131" s="121">
        <v>65</v>
      </c>
      <c r="F131" s="121">
        <v>12</v>
      </c>
      <c r="G131" s="121">
        <v>29252.8986</v>
      </c>
      <c r="H131" s="130">
        <v>2437.7415500000002</v>
      </c>
      <c r="I131" s="181">
        <v>18.461538461538463</v>
      </c>
      <c r="J131" s="121">
        <v>26</v>
      </c>
      <c r="K131" s="121">
        <v>2189.88</v>
      </c>
      <c r="L131" s="130">
        <v>84.226153846153849</v>
      </c>
      <c r="M131" s="131">
        <v>40</v>
      </c>
      <c r="N131" s="182">
        <v>483.73505538461541</v>
      </c>
    </row>
    <row r="132" spans="4:14" hidden="1" outlineLevel="1" collapsed="1">
      <c r="D132" s="132" t="s">
        <v>186</v>
      </c>
      <c r="E132" s="133">
        <v>1</v>
      </c>
      <c r="F132" s="170">
        <v>2</v>
      </c>
      <c r="G132" s="134">
        <v>2168.8890000000001</v>
      </c>
      <c r="H132" s="134">
        <v>1084.4445000000001</v>
      </c>
      <c r="I132" s="174">
        <v>200</v>
      </c>
      <c r="J132" s="133">
        <v>1</v>
      </c>
      <c r="K132" s="178">
        <v>14.1</v>
      </c>
      <c r="L132" s="134">
        <v>14.1</v>
      </c>
      <c r="M132" s="135">
        <v>100</v>
      </c>
      <c r="N132" s="134">
        <v>2182.989</v>
      </c>
    </row>
    <row r="133" spans="4:14" hidden="1" outlineLevel="1" collapsed="1">
      <c r="D133" s="132" t="s">
        <v>187</v>
      </c>
      <c r="E133" s="133">
        <v>2</v>
      </c>
      <c r="F133" s="170">
        <v>0</v>
      </c>
      <c r="G133" s="134">
        <v>0</v>
      </c>
      <c r="H133" s="134">
        <v>0</v>
      </c>
      <c r="I133" s="174">
        <v>0</v>
      </c>
      <c r="J133" s="133">
        <v>0</v>
      </c>
      <c r="K133" s="178">
        <v>0</v>
      </c>
      <c r="L133" s="134">
        <v>0</v>
      </c>
      <c r="M133" s="135">
        <v>0</v>
      </c>
      <c r="N133" s="134">
        <v>0</v>
      </c>
    </row>
    <row r="134" spans="4:14" hidden="1" outlineLevel="1" collapsed="1">
      <c r="D134" s="132" t="s">
        <v>188</v>
      </c>
      <c r="E134" s="133">
        <v>62</v>
      </c>
      <c r="F134" s="170">
        <v>10</v>
      </c>
      <c r="G134" s="134">
        <v>27084.009600000001</v>
      </c>
      <c r="H134" s="134">
        <v>2708.4009599999999</v>
      </c>
      <c r="I134" s="174">
        <v>16.129032258064516</v>
      </c>
      <c r="J134" s="133">
        <v>25</v>
      </c>
      <c r="K134" s="178">
        <v>2175.7800000000002</v>
      </c>
      <c r="L134" s="134">
        <v>87.031200000000013</v>
      </c>
      <c r="M134" s="135">
        <v>40.322580645161288</v>
      </c>
      <c r="N134" s="134">
        <v>471.93209032258062</v>
      </c>
    </row>
    <row r="135" spans="4:14">
      <c r="D135" s="140" t="s">
        <v>37</v>
      </c>
      <c r="E135" s="141">
        <v>214829</v>
      </c>
      <c r="F135" s="172">
        <v>17123</v>
      </c>
      <c r="G135" s="142">
        <v>42306759.932399988</v>
      </c>
      <c r="H135" s="142">
        <v>2470.7562887578106</v>
      </c>
      <c r="I135" s="176">
        <v>7.9705253946161836</v>
      </c>
      <c r="J135" s="141">
        <v>52344</v>
      </c>
      <c r="K135" s="180">
        <v>3589333.6599999997</v>
      </c>
      <c r="L135" s="142">
        <v>68.57201704111263</v>
      </c>
      <c r="M135" s="143">
        <v>24.365425524486916</v>
      </c>
      <c r="N135" s="142">
        <v>213.6401211773084</v>
      </c>
    </row>
  </sheetData>
  <mergeCells count="5">
    <mergeCell ref="C2:F3"/>
    <mergeCell ref="L3:N3"/>
    <mergeCell ref="B7:I7"/>
    <mergeCell ref="F9:I9"/>
    <mergeCell ref="J9:M9"/>
  </mergeCells>
  <hyperlinks>
    <hyperlink ref="C2" r:id="rId1" xr:uid="{7C5D28D1-2515-4B48-A8E0-8B080430A253}"/>
  </hyperlinks>
  <pageMargins left="0" right="0" top="0.1" bottom="0.94667007874015796" header="0.1" footer="0.1"/>
  <pageSetup paperSize="5" orientation="landscape" horizontalDpi="300" verticalDpi="300"/>
  <headerFooter alignWithMargins="0">
    <oddFooter>&amp;L&amp;"Arial"&amp;8PROPRIETARY AND CONFIDENTIAL
CONTAINS CONFIDENTIAL PROTECTED HEALTH INFORMATION AND/OR TRADE SECRETS. &amp;R&amp;"Arial,Regular"&amp;8 3/8/2019 1:08:22 PM 
&amp;"-,Regular"&amp;P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Document map</vt:lpstr>
      <vt:lpstr>Summary Year To Date</vt:lpstr>
      <vt:lpstr>Sheet5</vt:lpstr>
      <vt:lpstr>Summary Year Over Year </vt:lpstr>
      <vt:lpstr>Current Week Totals By Rec Char</vt:lpstr>
      <vt:lpstr>Current Week Totals By Wave</vt:lpstr>
      <vt:lpstr>Chart Retrieval And Coding</vt:lpstr>
      <vt:lpstr>2018 Retrospective Valuation</vt:lpstr>
      <vt:lpstr>2019 Retrospective Valuation</vt:lpstr>
      <vt:lpstr>2018 Blended Payment Detail</vt:lpstr>
      <vt:lpstr>2019 Blended Payment Detail</vt:lpstr>
      <vt:lpstr>Filtered Audit Summary</vt:lpstr>
      <vt:lpstr>'2018 Blended Payment Detail'!Print_Titles</vt:lpstr>
      <vt:lpstr>'2018 Retrospective Valuation'!Print_Titles</vt:lpstr>
      <vt:lpstr>'2019 Blended Payment Detail'!Print_Titles</vt:lpstr>
      <vt:lpstr>'2019 Retrospective Valuation'!Print_Titles</vt:lpstr>
      <vt:lpstr>'Chart Retrieval And Coding'!Print_Titles</vt:lpstr>
      <vt:lpstr>'Current Week Totals By Rec Char'!Print_Titles</vt:lpstr>
      <vt:lpstr>'Current Week Totals By Wave'!Print_Titles</vt:lpstr>
      <vt:lpstr>'Filtered Audit Summary'!Print_Titles</vt:lpstr>
      <vt:lpstr>'Summary Year Over Year '!Print_Titles</vt:lpstr>
      <vt:lpstr>'Summary Year To Date'!Print_Titles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Shakya</dc:creator>
  <cp:lastModifiedBy>Manish Shakya</cp:lastModifiedBy>
  <dcterms:created xsi:type="dcterms:W3CDTF">2017-08-17T13:33:55Z</dcterms:created>
  <dcterms:modified xsi:type="dcterms:W3CDTF">2019-03-15T19:18:36Z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