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di's lab\Students\Kfir\FSC FILES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C61" i="1"/>
  <c r="B61" i="1"/>
  <c r="D59" i="1"/>
  <c r="C59" i="1"/>
  <c r="B59" i="1"/>
  <c r="D58" i="1"/>
  <c r="C58" i="1"/>
  <c r="B58" i="1"/>
  <c r="D45" i="1"/>
  <c r="C45" i="1"/>
  <c r="B45" i="1"/>
  <c r="D44" i="1"/>
  <c r="C44" i="1"/>
  <c r="B44" i="1"/>
  <c r="C30" i="1"/>
  <c r="D30" i="1"/>
  <c r="B30" i="1"/>
  <c r="C27" i="1"/>
  <c r="D27" i="1"/>
  <c r="C28" i="1"/>
  <c r="D28" i="1"/>
  <c r="B28" i="1"/>
  <c r="B27" i="1"/>
  <c r="C13" i="1"/>
  <c r="D13" i="1"/>
  <c r="C14" i="1"/>
  <c r="D14" i="1"/>
  <c r="B14" i="1"/>
  <c r="B13" i="1"/>
</calcChain>
</file>

<file path=xl/sharedStrings.xml><?xml version="1.0" encoding="utf-8"?>
<sst xmlns="http://schemas.openxmlformats.org/spreadsheetml/2006/main" count="54" uniqueCount="25">
  <si>
    <t>CD45+CD3+</t>
  </si>
  <si>
    <t>CD8+PD1+</t>
  </si>
  <si>
    <t>Granzyme B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</si>
  <si>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</si>
  <si>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</si>
  <si>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</si>
  <si>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</si>
  <si>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</si>
  <si>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</si>
  <si>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</si>
  <si>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</si>
  <si>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</si>
  <si>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</si>
  <si>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LN 1</t>
  </si>
  <si>
    <t>LN 2</t>
  </si>
  <si>
    <t>LN 3</t>
  </si>
  <si>
    <t>LN 4</t>
  </si>
  <si>
    <t>LN 5</t>
  </si>
  <si>
    <t>LN 6</t>
  </si>
  <si>
    <t>LN 7</t>
  </si>
  <si>
    <t>LN 8</t>
  </si>
  <si>
    <t>LN 9</t>
  </si>
  <si>
    <t>Tumor (n=10)</t>
  </si>
  <si>
    <t>LN (n=9)</t>
  </si>
  <si>
    <t>CD8+CD69+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</si>
</sst>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Tumor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Sheet1!$H$5:$J$5</c:f>
                <c:numCache>
                  <c:formatCode>General</c:formatCode>
                  <c:ptCount val="3"/>
                  <c:pt idx="0">
                    <c:v>16.194131310103941</c:v>
                  </c:pt>
                  <c:pt idx="1">
                    <c:v>8.3028649004759529</c:v>
                  </c:pt>
                  <c:pt idx="2">
                    <c:v>8.4464917108951578</c:v>
                  </c:pt>
                </c:numCache>
              </c:numRef>
            </c:plus>
            <c:minus>
              <c:numRef>
                <c:f>Sheet1!$H$5:$J$5</c:f>
                <c:numCache>
                  <c:formatCode>General</c:formatCode>
                  <c:ptCount val="3"/>
                  <c:pt idx="0">
                    <c:v>16.194131310103941</c:v>
                  </c:pt>
                  <c:pt idx="1">
                    <c:v>8.3028649004759529</c:v>
                  </c:pt>
                  <c:pt idx="2">
                    <c:v>8.4464917108951578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Sheet1!$H$2:$J$2</c:f>
              <c:strCache>
                <c:ptCount val="3"/>
                <c:pt idx="0">
                  <c:v>CD45+CD3+</c:v>
                </c:pt>
                <c:pt idx="1">
                  <c:v>CD8+PD1+</c:v>
                </c:pt>
                <c:pt idx="2">
                  <c:v>Granzyme B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51.910000000000004</c:v>
                </c:pt>
                <c:pt idx="1">
                  <c:v>12.499000000000001</c:v>
                </c:pt>
                <c:pt idx="2">
                  <c:v>73.290000000000006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1-444F-88E6-816AB0374D3F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LN (n=9)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Sheet1!$H$6:$J$6</c:f>
                <c:numCache>
                  <c:formatCode>General</c:formatCode>
                  <c:ptCount val="3"/>
                  <c:pt idx="0">
                    <c:v>8.7185307120969622</c:v>
                  </c:pt>
                  <c:pt idx="1">
                    <c:v>1.3966547334414627</c:v>
                  </c:pt>
                  <c:pt idx="2">
                    <c:v>6.9647325863954928</c:v>
                  </c:pt>
                </c:numCache>
              </c:numRef>
            </c:plus>
            <c:minus>
              <c:numRef>
                <c:f>Sheet1!$H$6:$J$6</c:f>
                <c:numCache>
                  <c:formatCode>General</c:formatCode>
                  <c:ptCount val="3"/>
                  <c:pt idx="0">
                    <c:v>8.7185307120969622</c:v>
                  </c:pt>
                  <c:pt idx="1">
                    <c:v>1.3966547334414627</c:v>
                  </c:pt>
                  <c:pt idx="2">
                    <c:v>6.9647325863954928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Sheet1!$H$2:$J$2</c:f>
              <c:strCache>
                <c:ptCount val="3"/>
                <c:pt idx="0">
                  <c:v>CD45+CD3+</c:v>
                </c:pt>
                <c:pt idx="1">
                  <c:v>CD8+PD1+</c:v>
                </c:pt>
                <c:pt idx="2">
                  <c:v>Granzyme B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63.944444444444443</c:v>
                </c:pt>
                <c:pt idx="1">
                  <c:v>2.3022222222222224</c:v>
                </c:pt>
                <c:pt idx="2">
                  <c:v>44.400000000000006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1-444F-88E6-816AB0374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41263"/>
        <c:axId val="1430742511"/>
      </c:barChart>
      <c:catAx>
        <c:axId val="14307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2511"/>
        <c:crosses val="autoZero"/>
        <c:auto val="1"/>
        <c:lblAlgn val="ctr"/>
        <c:lblOffset val="100"/>
        <c:noMultiLvlLbl val="0"/>
      </c:catAx>
      <c:valAx>
        <c:axId val="1430742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expression</a:t>
                </a:r>
              </a:p>
              <a:p>
                <a:pPr>
                  <a:defRPr/>
                </a:pPr>
                <a:endParaRPr lang="en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Sheet1!$G$34</c:f>
              <c:strCache>
                <c:ptCount val="1"/>
                <c:pt idx="0">
                  <c:v>Tumor (n=10)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Sheet1!$H$36:$J$36</c:f>
                <c:numCache>
                  <c:formatCode>General</c:formatCode>
                  <c:ptCount val="3"/>
                  <c:pt idx="0">
                    <c:v>16.194131310103941</c:v>
                  </c:pt>
                  <c:pt idx="1">
                    <c:v>12.749023317711655</c:v>
                  </c:pt>
                  <c:pt idx="2">
                    <c:v>11.703603433700774</c:v>
                  </c:pt>
                </c:numCache>
              </c:numRef>
            </c:plus>
            <c:minus>
              <c:numRef>
                <c:f>Sheet1!$H$36:$J$36</c:f>
                <c:numCache>
                  <c:formatCode>General</c:formatCode>
                  <c:ptCount val="3"/>
                  <c:pt idx="0">
                    <c:v>16.194131310103941</c:v>
                  </c:pt>
                  <c:pt idx="1">
                    <c:v>12.749023317711655</c:v>
                  </c:pt>
                  <c:pt idx="2">
                    <c:v>11.703603433700774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Sheet1!$H$33:$J$33</c:f>
              <c:strCache>
                <c:ptCount val="3"/>
                <c:pt idx="0">
                  <c:v>CD45+CD3+</c:v>
                </c:pt>
                <c:pt idx="1">
                  <c:v>CD8+CD69+</c:v>
                </c:pt>
                <c:pt idx="2">
                  <c:v>Granzyme B</c:v>
                </c:pt>
              </c:strCache>
            </c:strRef>
          </c:cat>
          <c:val>
            <c:numRef>
              <c:f>Sheet1!$H$34:$J$34</c:f>
              <c:numCache>
                <c:formatCode>General</c:formatCode>
                <c:ptCount val="3"/>
                <c:pt idx="0">
                  <c:v>51.910000000000004</c:v>
                </c:pt>
                <c:pt idx="1">
                  <c:v>15.412000000000001</c:v>
                </c:pt>
                <c:pt idx="2">
                  <c:v>65.690000000000012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B-4EE5-81E4-A6F0F135AE92}"/>
            </c:ext>
          </c:extLst>
        </c:ser>
        <c:ser>
          <c:idx val="1"/>
          <c:order val="1"/>
          <c:tx>
            <c:strRef>
              <c:f>Sheet1!$G$35</c:f>
              <c:strCache>
                <c:ptCount val="1"/>
                <c:pt idx="0">
                  <c:v>LN (n=9)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Sheet1!$H$37:$J$37</c:f>
                <c:numCache>
                  <c:formatCode>General</c:formatCode>
                  <c:ptCount val="3"/>
                  <c:pt idx="0">
                    <c:v>8.7185307120969622</c:v>
                  </c:pt>
                  <c:pt idx="1">
                    <c:v>2.5363134883352076</c:v>
                  </c:pt>
                  <c:pt idx="2">
                    <c:v>6.9347754910386881</c:v>
                  </c:pt>
                </c:numCache>
              </c:numRef>
            </c:plus>
            <c:minus>
              <c:numRef>
                <c:f>Sheet1!$H$37:$J$37</c:f>
                <c:numCache>
                  <c:formatCode>General</c:formatCode>
                  <c:ptCount val="3"/>
                  <c:pt idx="0">
                    <c:v>8.7185307120969622</c:v>
                  </c:pt>
                  <c:pt idx="1">
                    <c:v>2.5363134883352076</c:v>
                  </c:pt>
                  <c:pt idx="2">
                    <c:v>6.9347754910386881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Sheet1!$H$33:$J$33</c:f>
              <c:strCache>
                <c:ptCount val="3"/>
                <c:pt idx="0">
                  <c:v>CD45+CD3+</c:v>
                </c:pt>
                <c:pt idx="1">
                  <c:v>CD8+CD69+</c:v>
                </c:pt>
                <c:pt idx="2">
                  <c:v>Granzyme B</c:v>
                </c:pt>
              </c:strCache>
            </c:strRef>
          </c:cat>
          <c:val>
            <c:numRef>
              <c:f>Sheet1!$H$35:$J$35</c:f>
              <c:numCache>
                <c:formatCode>General</c:formatCode>
                <c:ptCount val="3"/>
                <c:pt idx="0">
                  <c:v>63.944444444444443</c:v>
                </c:pt>
                <c:pt idx="1">
                  <c:v>3.8411111111111111</c:v>
                </c:pt>
                <c:pt idx="2">
                  <c:v>39.411111111111119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B-4EE5-81E4-A6F0F135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41263"/>
        <c:axId val="1430742511"/>
      </c:barChart>
      <c:catAx>
        <c:axId val="14307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2511"/>
        <c:crosses val="autoZero"/>
        <c:auto val="1"/>
        <c:lblAlgn val="ctr"/>
        <c:lblOffset val="100"/>
        <c:noMultiLvlLbl val="0"/>
      </c:catAx>
      <c:valAx>
        <c:axId val="1430742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expression</a:t>
                </a:r>
              </a:p>
              <a:p>
                <a:pPr>
                  <a:defRPr/>
                </a:pPr>
                <a:endParaRPr lang="en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9</xdr:row>
      <xdr:rowOff>85725</xdr:rowOff>
    </xdr:from>
    <xdr:to>
      <xdr:col>13</xdr:col>
      <xdr:colOff>47625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13</xdr:col>
      <xdr:colOff>66675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topLeftCell="A11" workbookViewId="0">
      <selection activeCell="O38" sqref="O38"/>
    </sheetView>
  </sheetViews>
  <sheetFormatPr defaultRowHeight="15" x14ac:dyDescent="0.25"/>
  <cols>
    <col min="2" max="2" width="10.85546875" bestFit="1" customWidth="1"/>
    <col min="3" max="3" width="12" bestFit="1" customWidth="1"/>
    <col min="4" max="4" width="11.5703125" bestFit="1" customWidth="1"/>
    <col min="7" max="7" width="12.7109375" bestFit="1" customWidth="1"/>
  </cols>
  <sheetData>
    <row r="2" spans="1:10" x14ac:dyDescent="0.25">
      <c r="B2" s="1" t="s">
        <v>0</v>
      </c>
      <c r="C2" s="1" t="s">
        <v>1</v>
      </c>
      <c r="D2" s="1" t="s">
        <v>2</v>
      </c>
      <c r="E2" s="1"/>
      <c r="F2" s="1"/>
      <c r="G2" s="1"/>
      <c r="H2" s="1" t="s">
        <v>0</v>
      </c>
      <c r="I2" s="1" t="s">
        <v>1</v>
      </c>
      <c r="J2" s="1" t="s">
        <v>2</v>
      </c>
    </row>
    <row r="3" spans="1:10" x14ac:dyDescent="0.25">
      <c r="A3" t="s">
        <v>3</v>
      </c>
      <c r="B3">
        <v>54.9</v>
      </c>
      <c r="C3">
        <v>5.17</v>
      </c>
      <c r="D3">
        <v>72.8</v>
      </c>
      <c r="G3" t="s">
        <v>22</v>
      </c>
      <c r="H3">
        <v>51.910000000000004</v>
      </c>
      <c r="I3">
        <v>12.499000000000001</v>
      </c>
      <c r="J3">
        <v>73.290000000000006</v>
      </c>
    </row>
    <row r="4" spans="1:10" x14ac:dyDescent="0.25">
      <c r="A4" t="s">
        <v>4</v>
      </c>
      <c r="B4">
        <v>22.9</v>
      </c>
      <c r="C4">
        <v>3.89</v>
      </c>
      <c r="D4">
        <v>72.099999999999994</v>
      </c>
      <c r="G4" t="s">
        <v>23</v>
      </c>
      <c r="H4">
        <v>63.944444444444443</v>
      </c>
      <c r="I4">
        <v>2.3022222222222224</v>
      </c>
      <c r="J4">
        <v>44.400000000000006</v>
      </c>
    </row>
    <row r="5" spans="1:10" x14ac:dyDescent="0.25">
      <c r="A5" t="s">
        <v>5</v>
      </c>
      <c r="B5">
        <v>30.9</v>
      </c>
      <c r="C5">
        <v>15.5</v>
      </c>
      <c r="D5">
        <v>76.599999999999994</v>
      </c>
      <c r="H5">
        <v>16.194131310103941</v>
      </c>
      <c r="I5">
        <v>8.3028649004759529</v>
      </c>
      <c r="J5">
        <v>8.4464917108951578</v>
      </c>
    </row>
    <row r="6" spans="1:10" x14ac:dyDescent="0.25">
      <c r="A6" t="s">
        <v>6</v>
      </c>
      <c r="B6">
        <v>56.8</v>
      </c>
      <c r="C6">
        <v>8.33</v>
      </c>
      <c r="D6">
        <v>59.1</v>
      </c>
      <c r="H6">
        <v>8.7185307120969622</v>
      </c>
      <c r="I6">
        <v>1.3966547334414627</v>
      </c>
      <c r="J6">
        <v>6.9647325863954928</v>
      </c>
    </row>
    <row r="7" spans="1:10" x14ac:dyDescent="0.25">
      <c r="A7" t="s">
        <v>7</v>
      </c>
      <c r="B7">
        <v>43.2</v>
      </c>
      <c r="C7">
        <v>12</v>
      </c>
      <c r="D7">
        <v>68.7</v>
      </c>
    </row>
    <row r="8" spans="1:10" x14ac:dyDescent="0.25">
      <c r="A8" t="s">
        <v>8</v>
      </c>
      <c r="B8">
        <v>58.5</v>
      </c>
      <c r="C8">
        <v>8.91</v>
      </c>
      <c r="D8">
        <v>71.8</v>
      </c>
    </row>
    <row r="9" spans="1:10" x14ac:dyDescent="0.25">
      <c r="A9" t="s">
        <v>9</v>
      </c>
      <c r="B9">
        <v>79.400000000000006</v>
      </c>
      <c r="C9">
        <v>21.6</v>
      </c>
      <c r="D9">
        <v>76.3</v>
      </c>
    </row>
    <row r="10" spans="1:10" x14ac:dyDescent="0.25">
      <c r="A10" t="s">
        <v>10</v>
      </c>
      <c r="B10">
        <v>57.6</v>
      </c>
      <c r="C10">
        <v>5.99</v>
      </c>
      <c r="D10">
        <v>65.2</v>
      </c>
    </row>
    <row r="11" spans="1:10" x14ac:dyDescent="0.25">
      <c r="A11" t="s">
        <v>11</v>
      </c>
      <c r="B11">
        <v>63.6</v>
      </c>
      <c r="C11">
        <v>30.6</v>
      </c>
      <c r="D11">
        <v>90.1</v>
      </c>
    </row>
    <row r="12" spans="1:10" x14ac:dyDescent="0.25">
      <c r="A12" t="s">
        <v>12</v>
      </c>
      <c r="B12">
        <v>51.3</v>
      </c>
      <c r="C12">
        <v>13</v>
      </c>
      <c r="D12">
        <v>80.2</v>
      </c>
    </row>
    <row r="13" spans="1:10" x14ac:dyDescent="0.25">
      <c r="B13" s="1">
        <f>AVERAGE(B3:B12)</f>
        <v>51.910000000000004</v>
      </c>
      <c r="C13" s="1">
        <f t="shared" ref="C13:D13" si="0">AVERAGE(C3:C12)</f>
        <v>12.499000000000001</v>
      </c>
      <c r="D13" s="1">
        <f t="shared" si="0"/>
        <v>73.290000000000006</v>
      </c>
    </row>
    <row r="14" spans="1:10" x14ac:dyDescent="0.25">
      <c r="B14">
        <f>STDEV(B3:B12)</f>
        <v>16.194131310103941</v>
      </c>
      <c r="C14">
        <f t="shared" ref="C14:D14" si="1">STDEV(C3:C12)</f>
        <v>8.3028649004759529</v>
      </c>
      <c r="D14">
        <f t="shared" si="1"/>
        <v>8.4464917108951578</v>
      </c>
    </row>
    <row r="18" spans="1:4" x14ac:dyDescent="0.25">
      <c r="A18" t="s">
        <v>13</v>
      </c>
      <c r="B18">
        <v>55</v>
      </c>
      <c r="C18">
        <v>0.98</v>
      </c>
      <c r="D18">
        <v>42.7</v>
      </c>
    </row>
    <row r="19" spans="1:4" x14ac:dyDescent="0.25">
      <c r="A19" t="s">
        <v>14</v>
      </c>
      <c r="B19">
        <v>60</v>
      </c>
      <c r="C19">
        <v>1.0900000000000001</v>
      </c>
      <c r="D19">
        <v>38.4</v>
      </c>
    </row>
    <row r="20" spans="1:4" x14ac:dyDescent="0.25">
      <c r="A20" t="s">
        <v>15</v>
      </c>
      <c r="B20">
        <v>60.6</v>
      </c>
      <c r="C20">
        <v>4.1399999999999997</v>
      </c>
      <c r="D20">
        <v>39.700000000000003</v>
      </c>
    </row>
    <row r="21" spans="1:4" x14ac:dyDescent="0.25">
      <c r="A21" t="s">
        <v>16</v>
      </c>
      <c r="B21">
        <v>74.099999999999994</v>
      </c>
      <c r="C21">
        <v>1.59</v>
      </c>
      <c r="D21">
        <v>46.2</v>
      </c>
    </row>
    <row r="22" spans="1:4" x14ac:dyDescent="0.25">
      <c r="A22" t="s">
        <v>17</v>
      </c>
      <c r="B22">
        <v>63.1</v>
      </c>
      <c r="C22">
        <v>4.83</v>
      </c>
      <c r="D22">
        <v>57.3</v>
      </c>
    </row>
    <row r="23" spans="1:4" x14ac:dyDescent="0.25">
      <c r="A23" t="s">
        <v>18</v>
      </c>
      <c r="B23">
        <v>50.1</v>
      </c>
      <c r="C23">
        <v>2.91</v>
      </c>
      <c r="D23">
        <v>44.6</v>
      </c>
    </row>
    <row r="24" spans="1:4" x14ac:dyDescent="0.25">
      <c r="A24" t="s">
        <v>19</v>
      </c>
      <c r="B24">
        <v>77.3</v>
      </c>
      <c r="C24">
        <v>2.42</v>
      </c>
      <c r="D24">
        <v>44.1</v>
      </c>
    </row>
    <row r="25" spans="1:4" x14ac:dyDescent="0.25">
      <c r="A25" t="s">
        <v>20</v>
      </c>
      <c r="B25">
        <v>67.7</v>
      </c>
      <c r="C25">
        <v>1.5</v>
      </c>
      <c r="D25">
        <v>34.5</v>
      </c>
    </row>
    <row r="26" spans="1:4" x14ac:dyDescent="0.25">
      <c r="A26" t="s">
        <v>21</v>
      </c>
      <c r="B26">
        <v>67.599999999999994</v>
      </c>
      <c r="C26">
        <v>1.26</v>
      </c>
      <c r="D26">
        <v>52.1</v>
      </c>
    </row>
    <row r="27" spans="1:4" x14ac:dyDescent="0.25">
      <c r="B27" s="1">
        <f>AVERAGE(B18:B26)</f>
        <v>63.944444444444443</v>
      </c>
      <c r="C27" s="1">
        <f t="shared" ref="C27:D27" si="2">AVERAGE(C18:C26)</f>
        <v>2.3022222222222224</v>
      </c>
      <c r="D27" s="1">
        <f t="shared" si="2"/>
        <v>44.400000000000006</v>
      </c>
    </row>
    <row r="28" spans="1:4" x14ac:dyDescent="0.25">
      <c r="B28">
        <f>STDEV(B18:B26)</f>
        <v>8.7185307120969622</v>
      </c>
      <c r="C28">
        <f t="shared" ref="C28:D28" si="3">STDEV(C18:C26)</f>
        <v>1.3966547334414627</v>
      </c>
      <c r="D28">
        <f t="shared" si="3"/>
        <v>6.9647325863954928</v>
      </c>
    </row>
    <row r="30" spans="1:4" x14ac:dyDescent="0.25">
      <c r="B30">
        <f>_xlfn.T.TEST(B3:B12,B18:B25,2,3)</f>
        <v>7.6156312883914126E-2</v>
      </c>
      <c r="C30" s="2">
        <f t="shared" ref="C30:D30" si="4">_xlfn.T.TEST(C3:C12,C18:C25,2,3)</f>
        <v>3.9228441115739809E-3</v>
      </c>
      <c r="D30" s="2">
        <f t="shared" si="4"/>
        <v>3.3264259902769935E-7</v>
      </c>
    </row>
    <row r="33" spans="1:10" x14ac:dyDescent="0.25">
      <c r="B33" s="1" t="s">
        <v>0</v>
      </c>
      <c r="C33" s="1" t="s">
        <v>24</v>
      </c>
      <c r="D33" s="1" t="s">
        <v>2</v>
      </c>
      <c r="E33" s="1"/>
      <c r="F33" s="1"/>
      <c r="G33" s="1"/>
      <c r="H33" s="1" t="s">
        <v>0</v>
      </c>
      <c r="I33" s="1" t="s">
        <v>24</v>
      </c>
      <c r="J33" s="1" t="s">
        <v>2</v>
      </c>
    </row>
    <row r="34" spans="1:10" x14ac:dyDescent="0.25">
      <c r="A34" t="s">
        <v>3</v>
      </c>
      <c r="B34">
        <v>54.9</v>
      </c>
      <c r="C34">
        <v>5.84</v>
      </c>
      <c r="D34">
        <v>56.1</v>
      </c>
      <c r="G34" t="s">
        <v>22</v>
      </c>
      <c r="H34">
        <v>51.910000000000004</v>
      </c>
      <c r="I34">
        <v>15.412000000000001</v>
      </c>
      <c r="J34">
        <v>65.690000000000012</v>
      </c>
    </row>
    <row r="35" spans="1:10" x14ac:dyDescent="0.25">
      <c r="A35" t="s">
        <v>4</v>
      </c>
      <c r="B35">
        <v>22.9</v>
      </c>
      <c r="C35">
        <v>5.15</v>
      </c>
      <c r="D35">
        <v>70.400000000000006</v>
      </c>
      <c r="G35" t="s">
        <v>23</v>
      </c>
      <c r="H35">
        <v>63.944444444444443</v>
      </c>
      <c r="I35">
        <v>3.8411111111111111</v>
      </c>
      <c r="J35">
        <v>39.411111111111119</v>
      </c>
    </row>
    <row r="36" spans="1:10" x14ac:dyDescent="0.25">
      <c r="A36" t="s">
        <v>5</v>
      </c>
      <c r="B36">
        <v>30.9</v>
      </c>
      <c r="C36">
        <v>19.8</v>
      </c>
      <c r="D36">
        <v>73.900000000000006</v>
      </c>
      <c r="H36">
        <v>16.194131310103941</v>
      </c>
      <c r="I36">
        <v>12.749023317711655</v>
      </c>
      <c r="J36">
        <v>11.703603433700774</v>
      </c>
    </row>
    <row r="37" spans="1:10" x14ac:dyDescent="0.25">
      <c r="A37" t="s">
        <v>6</v>
      </c>
      <c r="B37">
        <v>56.8</v>
      </c>
      <c r="C37">
        <v>11.4</v>
      </c>
      <c r="D37">
        <v>47</v>
      </c>
      <c r="H37">
        <v>8.7185307120969622</v>
      </c>
      <c r="I37">
        <v>2.5363134883352076</v>
      </c>
      <c r="J37">
        <v>6.9347754910386881</v>
      </c>
    </row>
    <row r="38" spans="1:10" x14ac:dyDescent="0.25">
      <c r="A38" t="s">
        <v>7</v>
      </c>
      <c r="B38">
        <v>43.2</v>
      </c>
      <c r="C38">
        <v>23.9</v>
      </c>
      <c r="D38">
        <v>58.7</v>
      </c>
    </row>
    <row r="39" spans="1:10" x14ac:dyDescent="0.25">
      <c r="A39" t="s">
        <v>8</v>
      </c>
      <c r="B39">
        <v>58.5</v>
      </c>
      <c r="C39">
        <v>10.5</v>
      </c>
      <c r="D39">
        <v>65.2</v>
      </c>
    </row>
    <row r="40" spans="1:10" x14ac:dyDescent="0.25">
      <c r="A40" t="s">
        <v>9</v>
      </c>
      <c r="B40">
        <v>79.400000000000006</v>
      </c>
      <c r="C40">
        <v>6.04</v>
      </c>
      <c r="D40">
        <v>72.900000000000006</v>
      </c>
    </row>
    <row r="41" spans="1:10" x14ac:dyDescent="0.25">
      <c r="A41" t="s">
        <v>10</v>
      </c>
      <c r="B41">
        <v>57.6</v>
      </c>
      <c r="C41">
        <v>6.19</v>
      </c>
      <c r="D41">
        <v>55.2</v>
      </c>
    </row>
    <row r="42" spans="1:10" x14ac:dyDescent="0.25">
      <c r="A42" t="s">
        <v>11</v>
      </c>
      <c r="B42">
        <v>63.6</v>
      </c>
      <c r="C42">
        <v>46.2</v>
      </c>
      <c r="D42">
        <v>87.4</v>
      </c>
    </row>
    <row r="43" spans="1:10" x14ac:dyDescent="0.25">
      <c r="A43" t="s">
        <v>12</v>
      </c>
      <c r="B43">
        <v>51.3</v>
      </c>
      <c r="C43">
        <v>19.100000000000001</v>
      </c>
      <c r="D43">
        <v>70.099999999999994</v>
      </c>
    </row>
    <row r="44" spans="1:10" x14ac:dyDescent="0.25">
      <c r="B44" s="1">
        <f>AVERAGE(B34:B43)</f>
        <v>51.910000000000004</v>
      </c>
      <c r="C44" s="1">
        <f t="shared" ref="C44" si="5">AVERAGE(C34:C43)</f>
        <v>15.412000000000001</v>
      </c>
      <c r="D44" s="1">
        <f t="shared" ref="D44" si="6">AVERAGE(D34:D43)</f>
        <v>65.690000000000012</v>
      </c>
    </row>
    <row r="45" spans="1:10" x14ac:dyDescent="0.25">
      <c r="B45">
        <f>STDEV(B34:B43)</f>
        <v>16.194131310103941</v>
      </c>
      <c r="C45">
        <f t="shared" ref="C45:D45" si="7">STDEV(C34:C43)</f>
        <v>12.749023317711655</v>
      </c>
      <c r="D45">
        <f t="shared" si="7"/>
        <v>11.703603433700774</v>
      </c>
    </row>
    <row r="49" spans="1:4" x14ac:dyDescent="0.25">
      <c r="A49" t="s">
        <v>13</v>
      </c>
      <c r="B49">
        <v>55</v>
      </c>
      <c r="C49">
        <v>1.43</v>
      </c>
      <c r="D49">
        <v>32.4</v>
      </c>
    </row>
    <row r="50" spans="1:4" x14ac:dyDescent="0.25">
      <c r="A50" t="s">
        <v>14</v>
      </c>
      <c r="B50">
        <v>60</v>
      </c>
      <c r="C50">
        <v>1.69</v>
      </c>
      <c r="D50">
        <v>34.299999999999997</v>
      </c>
    </row>
    <row r="51" spans="1:4" x14ac:dyDescent="0.25">
      <c r="A51" t="s">
        <v>15</v>
      </c>
      <c r="B51">
        <v>60.6</v>
      </c>
      <c r="C51">
        <v>5.26</v>
      </c>
      <c r="D51">
        <v>35.1</v>
      </c>
    </row>
    <row r="52" spans="1:4" x14ac:dyDescent="0.25">
      <c r="A52" t="s">
        <v>16</v>
      </c>
      <c r="B52">
        <v>74.099999999999994</v>
      </c>
      <c r="C52">
        <v>3.04</v>
      </c>
      <c r="D52">
        <v>37.200000000000003</v>
      </c>
    </row>
    <row r="53" spans="1:4" x14ac:dyDescent="0.25">
      <c r="A53" t="s">
        <v>17</v>
      </c>
      <c r="B53">
        <v>63.1</v>
      </c>
      <c r="C53">
        <v>7.72</v>
      </c>
      <c r="D53">
        <v>55.2</v>
      </c>
    </row>
    <row r="54" spans="1:4" x14ac:dyDescent="0.25">
      <c r="A54" t="s">
        <v>18</v>
      </c>
      <c r="B54">
        <v>50.1</v>
      </c>
      <c r="C54">
        <v>2.58</v>
      </c>
      <c r="D54">
        <v>40.5</v>
      </c>
    </row>
    <row r="55" spans="1:4" x14ac:dyDescent="0.25">
      <c r="A55" t="s">
        <v>19</v>
      </c>
      <c r="B55">
        <v>77.3</v>
      </c>
      <c r="C55">
        <v>2.2000000000000002</v>
      </c>
      <c r="D55">
        <v>35.799999999999997</v>
      </c>
    </row>
    <row r="56" spans="1:4" x14ac:dyDescent="0.25">
      <c r="A56" t="s">
        <v>20</v>
      </c>
      <c r="B56">
        <v>67.7</v>
      </c>
      <c r="C56">
        <v>2.62</v>
      </c>
      <c r="D56">
        <v>44.1</v>
      </c>
    </row>
    <row r="57" spans="1:4" x14ac:dyDescent="0.25">
      <c r="A57" t="s">
        <v>21</v>
      </c>
      <c r="B57">
        <v>67.599999999999994</v>
      </c>
      <c r="C57">
        <v>8.0299999999999994</v>
      </c>
      <c r="D57">
        <v>40.1</v>
      </c>
    </row>
    <row r="58" spans="1:4" x14ac:dyDescent="0.25">
      <c r="B58" s="1">
        <f>AVERAGE(B49:B57)</f>
        <v>63.944444444444443</v>
      </c>
      <c r="C58" s="1">
        <f t="shared" ref="C58" si="8">AVERAGE(C49:C57)</f>
        <v>3.8411111111111111</v>
      </c>
      <c r="D58" s="1">
        <f t="shared" ref="D58" si="9">AVERAGE(D49:D57)</f>
        <v>39.411111111111119</v>
      </c>
    </row>
    <row r="59" spans="1:4" x14ac:dyDescent="0.25">
      <c r="B59">
        <f>STDEV(B49:B57)</f>
        <v>8.7185307120969622</v>
      </c>
      <c r="C59">
        <f t="shared" ref="C59:D59" si="10">STDEV(C49:C57)</f>
        <v>2.5363134883352076</v>
      </c>
      <c r="D59">
        <f t="shared" si="10"/>
        <v>6.9347754910386881</v>
      </c>
    </row>
    <row r="61" spans="1:4" x14ac:dyDescent="0.25">
      <c r="B61">
        <f>_xlfn.T.TEST(B34:B43,B49:B56,2,3)</f>
        <v>7.6156312883914126E-2</v>
      </c>
      <c r="C61" s="2">
        <f t="shared" ref="C61:D61" si="11">_xlfn.T.TEST(C34:C43,C49:C56,2,3)</f>
        <v>1.514659651265038E-2</v>
      </c>
      <c r="D61" s="2">
        <f t="shared" si="11"/>
        <v>3.1245904893889335E-5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2024-05-15T11:31:25Z</dcterms:created>
  <dcterms:modified xsi:type="dcterms:W3CDTF">2024-05-16T06:17:43Z</dcterms:modified>
</cp:coreProperties>
</file>