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madelainliu/Desktop/Columbia/Courses/Topics in SE/Midterm/"/>
    </mc:Choice>
  </mc:AlternateContent>
  <xr:revisionPtr revIDLastSave="0" documentId="13_ncr:1_{12042042-B2DE-8743-ADDF-90B8026EB602}" xr6:coauthVersionLast="47" xr6:coauthVersionMax="47" xr10:uidLastSave="{00000000-0000-0000-0000-000000000000}"/>
  <bookViews>
    <workbookView xWindow="0" yWindow="760" windowWidth="30240" windowHeight="18880" xr2:uid="{00000000-000D-0000-FFFF-FFFF00000000}"/>
  </bookViews>
  <sheets>
    <sheet name="Cover" sheetId="22" r:id="rId1"/>
    <sheet name="Analysis" sheetId="1" r:id="rId2"/>
    <sheet name="Numerical" sheetId="10" r:id="rId3"/>
    <sheet name="N_Original" sheetId="2" r:id="rId4"/>
    <sheet name="N_TextBlob" sheetId="4" r:id="rId5"/>
    <sheet name="N_VADER" sheetId="5" r:id="rId6"/>
    <sheet name="N_DistilRoBERTa" sheetId="6" r:id="rId7"/>
    <sheet name="N_FinBERT" sheetId="7" r:id="rId8"/>
    <sheet name="N_BART Large Mnli" sheetId="8" r:id="rId9"/>
    <sheet name="N_BERT" sheetId="9" r:id="rId10"/>
    <sheet name="N_ChatGPT4" sheetId="3" r:id="rId11"/>
    <sheet name="Contextual" sheetId="11" r:id="rId12"/>
    <sheet name="C_Original" sheetId="13" r:id="rId13"/>
    <sheet name="C_TextBlob" sheetId="15" r:id="rId14"/>
    <sheet name="C_VADER" sheetId="16" r:id="rId15"/>
    <sheet name="C_DistilRoBERTa" sheetId="17" r:id="rId16"/>
    <sheet name="C_FinBERT" sheetId="18" r:id="rId17"/>
    <sheet name="C_BART Large Mnli" sheetId="19" r:id="rId18"/>
    <sheet name="C_BERT" sheetId="20" r:id="rId19"/>
    <sheet name="C_ChatGPT4" sheetId="14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  <ext uri="GoogleSheetsCustomDataVersion2">
      <go:sheetsCustomData xmlns:go="http://customooxmlschemas.google.com/" r:id="rId21" roundtripDataChecksum="MzCvj5y493oYepm+VMXHULAzupSBEprypJWkgsNSzOA="/>
    </ext>
  </extLst>
</workbook>
</file>

<file path=xl/calcChain.xml><?xml version="1.0" encoding="utf-8"?>
<calcChain xmlns="http://schemas.openxmlformats.org/spreadsheetml/2006/main">
  <c r="D56" i="1" l="1"/>
  <c r="G47" i="1"/>
  <c r="I25" i="1"/>
  <c r="D20" i="1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4" i="15"/>
  <c r="G3" i="15"/>
  <c r="G53" i="15" s="1"/>
  <c r="D19" i="1"/>
  <c r="D47" i="1" s="1"/>
  <c r="G5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3" i="4"/>
  <c r="J20" i="1"/>
  <c r="J56" i="1" s="1"/>
  <c r="I20" i="1"/>
  <c r="I56" i="1" s="1"/>
  <c r="H20" i="1"/>
  <c r="H56" i="1" s="1"/>
  <c r="G20" i="1"/>
  <c r="G56" i="1" s="1"/>
  <c r="F20" i="1"/>
  <c r="F56" i="1" s="1"/>
  <c r="E20" i="1"/>
  <c r="E56" i="1" s="1"/>
  <c r="J19" i="1"/>
  <c r="J47" i="1" s="1"/>
  <c r="J64" i="1" s="1"/>
  <c r="I19" i="1"/>
  <c r="I47" i="1" s="1"/>
  <c r="H19" i="1"/>
  <c r="H47" i="1" s="1"/>
  <c r="G19" i="1"/>
  <c r="F19" i="1"/>
  <c r="F47" i="1" s="1"/>
  <c r="E19" i="1"/>
  <c r="E47" i="1" s="1"/>
  <c r="E53" i="14"/>
  <c r="E53" i="20"/>
  <c r="E53" i="19"/>
  <c r="E53" i="18"/>
  <c r="E53" i="17"/>
  <c r="E53" i="16"/>
  <c r="E53" i="3"/>
  <c r="E53" i="9"/>
  <c r="E53" i="8"/>
  <c r="E53" i="7"/>
  <c r="E53" i="6"/>
  <c r="E53" i="5"/>
  <c r="E26" i="1"/>
  <c r="J34" i="1"/>
  <c r="I34" i="1"/>
  <c r="H34" i="1"/>
  <c r="G34" i="1"/>
  <c r="F34" i="1"/>
  <c r="E34" i="1"/>
  <c r="J33" i="1"/>
  <c r="I33" i="1"/>
  <c r="H33" i="1"/>
  <c r="G33" i="1"/>
  <c r="F33" i="1"/>
  <c r="E33" i="1"/>
  <c r="J32" i="1"/>
  <c r="I32" i="1"/>
  <c r="H32" i="1"/>
  <c r="H38" i="1" s="1"/>
  <c r="H59" i="1" s="1"/>
  <c r="G32" i="1"/>
  <c r="F32" i="1"/>
  <c r="E32" i="1"/>
  <c r="J31" i="1"/>
  <c r="I31" i="1"/>
  <c r="H31" i="1"/>
  <c r="G31" i="1"/>
  <c r="G37" i="1" s="1"/>
  <c r="G50" i="1" s="1"/>
  <c r="F31" i="1"/>
  <c r="E31" i="1"/>
  <c r="J30" i="1"/>
  <c r="I30" i="1"/>
  <c r="H30" i="1"/>
  <c r="G30" i="1"/>
  <c r="F30" i="1"/>
  <c r="E30" i="1"/>
  <c r="E38" i="1" s="1"/>
  <c r="E59" i="1" s="1"/>
  <c r="J29" i="1"/>
  <c r="J37" i="1" s="1"/>
  <c r="J50" i="1" s="1"/>
  <c r="I29" i="1"/>
  <c r="H29" i="1"/>
  <c r="G29" i="1"/>
  <c r="F29" i="1"/>
  <c r="E29" i="1"/>
  <c r="J28" i="1"/>
  <c r="J26" i="1"/>
  <c r="J24" i="1"/>
  <c r="I28" i="1"/>
  <c r="I26" i="1"/>
  <c r="I24" i="1"/>
  <c r="H28" i="1"/>
  <c r="H26" i="1"/>
  <c r="H24" i="1"/>
  <c r="H36" i="1" s="1"/>
  <c r="H58" i="1" s="1"/>
  <c r="G28" i="1"/>
  <c r="G26" i="1"/>
  <c r="G24" i="1"/>
  <c r="F28" i="1"/>
  <c r="F26" i="1"/>
  <c r="F24" i="1"/>
  <c r="E28" i="1"/>
  <c r="E24" i="1"/>
  <c r="E36" i="1" s="1"/>
  <c r="E58" i="1" s="1"/>
  <c r="J27" i="1"/>
  <c r="J25" i="1"/>
  <c r="J23" i="1"/>
  <c r="I27" i="1"/>
  <c r="I23" i="1"/>
  <c r="H27" i="1"/>
  <c r="H25" i="1"/>
  <c r="H23" i="1"/>
  <c r="H35" i="1" s="1"/>
  <c r="H49" i="1" s="1"/>
  <c r="H66" i="1" s="1"/>
  <c r="G27" i="1"/>
  <c r="G25" i="1"/>
  <c r="G23" i="1"/>
  <c r="F27" i="1"/>
  <c r="F25" i="1"/>
  <c r="F23" i="1"/>
  <c r="E27" i="1"/>
  <c r="E25" i="1"/>
  <c r="E23" i="1"/>
  <c r="M3" i="5"/>
  <c r="L3" i="5"/>
  <c r="K3" i="5"/>
  <c r="M3" i="6"/>
  <c r="L3" i="6"/>
  <c r="K3" i="6"/>
  <c r="M3" i="7"/>
  <c r="L3" i="7"/>
  <c r="K3" i="7"/>
  <c r="M3" i="8"/>
  <c r="L3" i="8"/>
  <c r="K3" i="8"/>
  <c r="M3" i="9"/>
  <c r="L3" i="9"/>
  <c r="K3" i="9"/>
  <c r="M3" i="3"/>
  <c r="L3" i="3"/>
  <c r="K3" i="3"/>
  <c r="M3" i="14"/>
  <c r="L3" i="14"/>
  <c r="K3" i="14"/>
  <c r="M3" i="20"/>
  <c r="L3" i="20"/>
  <c r="K3" i="20"/>
  <c r="M3" i="19"/>
  <c r="L3" i="19"/>
  <c r="K3" i="19"/>
  <c r="M3" i="18"/>
  <c r="L3" i="18"/>
  <c r="K3" i="18"/>
  <c r="M3" i="17"/>
  <c r="L3" i="17"/>
  <c r="K3" i="17"/>
  <c r="H52" i="15"/>
  <c r="H51" i="15"/>
  <c r="H50" i="15"/>
  <c r="H49" i="15"/>
  <c r="J49" i="15" s="1"/>
  <c r="H48" i="15"/>
  <c r="J48" i="15" s="1"/>
  <c r="H47" i="15"/>
  <c r="J47" i="15" s="1"/>
  <c r="H46" i="15"/>
  <c r="J46" i="15" s="1"/>
  <c r="H45" i="15"/>
  <c r="H44" i="15"/>
  <c r="H43" i="15"/>
  <c r="H42" i="15"/>
  <c r="H41" i="15"/>
  <c r="J41" i="15" s="1"/>
  <c r="H40" i="15"/>
  <c r="J40" i="15" s="1"/>
  <c r="H39" i="15"/>
  <c r="H38" i="15"/>
  <c r="J38" i="15" s="1"/>
  <c r="H37" i="15"/>
  <c r="J37" i="15" s="1"/>
  <c r="H36" i="15"/>
  <c r="H35" i="15"/>
  <c r="H34" i="15"/>
  <c r="J34" i="15" s="1"/>
  <c r="H33" i="15"/>
  <c r="J33" i="15" s="1"/>
  <c r="H32" i="15"/>
  <c r="J32" i="15" s="1"/>
  <c r="H31" i="15"/>
  <c r="J31" i="15" s="1"/>
  <c r="H30" i="15"/>
  <c r="J30" i="15" s="1"/>
  <c r="H29" i="15"/>
  <c r="J29" i="15" s="1"/>
  <c r="H28" i="15"/>
  <c r="H27" i="15"/>
  <c r="H25" i="15"/>
  <c r="H24" i="15"/>
  <c r="J24" i="15" s="1"/>
  <c r="H23" i="15"/>
  <c r="H22" i="15"/>
  <c r="J22" i="15" s="1"/>
  <c r="H21" i="15"/>
  <c r="J21" i="15" s="1"/>
  <c r="H20" i="15"/>
  <c r="H19" i="15"/>
  <c r="J19" i="15" s="1"/>
  <c r="H18" i="15"/>
  <c r="H17" i="15"/>
  <c r="J17" i="15" s="1"/>
  <c r="H16" i="15"/>
  <c r="J16" i="15" s="1"/>
  <c r="H15" i="15"/>
  <c r="J15" i="15" s="1"/>
  <c r="H14" i="15"/>
  <c r="H13" i="15"/>
  <c r="J13" i="15" s="1"/>
  <c r="H12" i="15"/>
  <c r="J12" i="15" s="1"/>
  <c r="H11" i="15"/>
  <c r="H10" i="15"/>
  <c r="H9" i="15"/>
  <c r="H8" i="15"/>
  <c r="H7" i="15"/>
  <c r="J7" i="15" s="1"/>
  <c r="H6" i="15"/>
  <c r="J6" i="15" s="1"/>
  <c r="H5" i="15"/>
  <c r="J5" i="15" s="1"/>
  <c r="H4" i="15"/>
  <c r="J4" i="15" s="1"/>
  <c r="H3" i="15"/>
  <c r="H16" i="4"/>
  <c r="J16" i="4" s="1"/>
  <c r="H4" i="4"/>
  <c r="J4" i="4" s="1"/>
  <c r="H5" i="4"/>
  <c r="J5" i="4" s="1"/>
  <c r="H6" i="4"/>
  <c r="H7" i="4"/>
  <c r="J7" i="4" s="1"/>
  <c r="H8" i="4"/>
  <c r="J8" i="4" s="1"/>
  <c r="H9" i="4"/>
  <c r="J9" i="4" s="1"/>
  <c r="H10" i="4"/>
  <c r="H11" i="4"/>
  <c r="H12" i="4"/>
  <c r="H13" i="4"/>
  <c r="P3" i="4" s="1"/>
  <c r="D33" i="1" s="1"/>
  <c r="H14" i="4"/>
  <c r="J14" i="4" s="1"/>
  <c r="H15" i="4"/>
  <c r="J15" i="4" s="1"/>
  <c r="H17" i="4"/>
  <c r="H18" i="4"/>
  <c r="J18" i="4" s="1"/>
  <c r="H19" i="4"/>
  <c r="H20" i="4"/>
  <c r="H21" i="4"/>
  <c r="O3" i="4" s="1"/>
  <c r="D31" i="1" s="1"/>
  <c r="H22" i="4"/>
  <c r="J22" i="4" s="1"/>
  <c r="H23" i="4"/>
  <c r="J23" i="4" s="1"/>
  <c r="H24" i="4"/>
  <c r="J24" i="4" s="1"/>
  <c r="H25" i="4"/>
  <c r="J25" i="4" s="1"/>
  <c r="J26" i="4"/>
  <c r="H27" i="4"/>
  <c r="J27" i="4" s="1"/>
  <c r="H28" i="4"/>
  <c r="H29" i="4"/>
  <c r="J29" i="4" s="1"/>
  <c r="H30" i="4"/>
  <c r="J30" i="4" s="1"/>
  <c r="H31" i="4"/>
  <c r="J31" i="4" s="1"/>
  <c r="H32" i="4"/>
  <c r="J32" i="4" s="1"/>
  <c r="H33" i="4"/>
  <c r="H34" i="4"/>
  <c r="J34" i="4" s="1"/>
  <c r="H35" i="4"/>
  <c r="H36" i="4"/>
  <c r="H37" i="4"/>
  <c r="H38" i="4"/>
  <c r="J38" i="4" s="1"/>
  <c r="H39" i="4"/>
  <c r="J39" i="4" s="1"/>
  <c r="H40" i="4"/>
  <c r="H41" i="4"/>
  <c r="H42" i="4"/>
  <c r="H43" i="4"/>
  <c r="H44" i="4"/>
  <c r="H45" i="4"/>
  <c r="J45" i="4" s="1"/>
  <c r="H46" i="4"/>
  <c r="J46" i="4" s="1"/>
  <c r="H47" i="4"/>
  <c r="J47" i="4" s="1"/>
  <c r="H48" i="4"/>
  <c r="J48" i="4" s="1"/>
  <c r="H49" i="4"/>
  <c r="J49" i="4" s="1"/>
  <c r="H50" i="4"/>
  <c r="H51" i="4"/>
  <c r="H52" i="4"/>
  <c r="J52" i="4" s="1"/>
  <c r="H3" i="4"/>
  <c r="J3" i="4" s="1"/>
  <c r="J6" i="4"/>
  <c r="J11" i="4"/>
  <c r="J17" i="4"/>
  <c r="J33" i="4"/>
  <c r="J43" i="4"/>
  <c r="J50" i="4"/>
  <c r="J42" i="4"/>
  <c r="J41" i="4"/>
  <c r="J40" i="4"/>
  <c r="J10" i="4"/>
  <c r="J9" i="15"/>
  <c r="J10" i="15"/>
  <c r="J11" i="15"/>
  <c r="J18" i="15"/>
  <c r="J25" i="15"/>
  <c r="J26" i="15"/>
  <c r="J27" i="15"/>
  <c r="J35" i="15"/>
  <c r="J42" i="15"/>
  <c r="J43" i="15"/>
  <c r="J50" i="15"/>
  <c r="J51" i="15"/>
  <c r="M3" i="16"/>
  <c r="L3" i="16"/>
  <c r="K3" i="16"/>
  <c r="I3" i="14"/>
  <c r="J3" i="14"/>
  <c r="H3" i="14"/>
  <c r="J3" i="20"/>
  <c r="I3" i="20"/>
  <c r="H3" i="20"/>
  <c r="J3" i="19"/>
  <c r="I3" i="19"/>
  <c r="H3" i="19"/>
  <c r="J3" i="18"/>
  <c r="I3" i="18"/>
  <c r="H3" i="18"/>
  <c r="J3" i="17"/>
  <c r="I3" i="17"/>
  <c r="H3" i="17"/>
  <c r="J3" i="16"/>
  <c r="I3" i="16"/>
  <c r="H3" i="16"/>
  <c r="J3" i="3"/>
  <c r="I3" i="3"/>
  <c r="H3" i="3"/>
  <c r="J3" i="9"/>
  <c r="I3" i="9"/>
  <c r="H3" i="9"/>
  <c r="J3" i="8"/>
  <c r="I3" i="8"/>
  <c r="H3" i="8"/>
  <c r="J3" i="7"/>
  <c r="I3" i="7"/>
  <c r="H3" i="7"/>
  <c r="J3" i="6"/>
  <c r="I3" i="6"/>
  <c r="H3" i="6"/>
  <c r="J3" i="5"/>
  <c r="I3" i="5"/>
  <c r="H3" i="5"/>
  <c r="J8" i="15"/>
  <c r="J14" i="15"/>
  <c r="J20" i="15"/>
  <c r="J23" i="15"/>
  <c r="J28" i="15"/>
  <c r="J36" i="15"/>
  <c r="J39" i="15"/>
  <c r="J44" i="15"/>
  <c r="J45" i="15"/>
  <c r="J52" i="15"/>
  <c r="J3" i="15"/>
  <c r="J12" i="4"/>
  <c r="J13" i="4"/>
  <c r="J19" i="4"/>
  <c r="J20" i="4"/>
  <c r="J28" i="4"/>
  <c r="J35" i="4"/>
  <c r="J36" i="4"/>
  <c r="J37" i="4"/>
  <c r="J44" i="4"/>
  <c r="J51" i="4"/>
  <c r="I18" i="1"/>
  <c r="I22" i="1" s="1"/>
  <c r="I57" i="1" s="1"/>
  <c r="H18" i="1"/>
  <c r="H22" i="1" s="1"/>
  <c r="H57" i="1" s="1"/>
  <c r="G18" i="1"/>
  <c r="G22" i="1" s="1"/>
  <c r="G57" i="1" s="1"/>
  <c r="F18" i="1"/>
  <c r="F22" i="1" s="1"/>
  <c r="F57" i="1" s="1"/>
  <c r="E18" i="1"/>
  <c r="E22" i="1" s="1"/>
  <c r="E57" i="1" s="1"/>
  <c r="J18" i="1"/>
  <c r="J22" i="1" s="1"/>
  <c r="J57" i="1" s="1"/>
  <c r="I17" i="1"/>
  <c r="I21" i="1" s="1"/>
  <c r="I48" i="1" s="1"/>
  <c r="H17" i="1"/>
  <c r="H21" i="1" s="1"/>
  <c r="H48" i="1" s="1"/>
  <c r="G17" i="1"/>
  <c r="G21" i="1" s="1"/>
  <c r="G48" i="1" s="1"/>
  <c r="G65" i="1" s="1"/>
  <c r="F17" i="1"/>
  <c r="F21" i="1" s="1"/>
  <c r="F48" i="1" s="1"/>
  <c r="F65" i="1" s="1"/>
  <c r="J17" i="1"/>
  <c r="J21" i="1" s="1"/>
  <c r="J48" i="1" s="1"/>
  <c r="J65" i="1" s="1"/>
  <c r="G3" i="20"/>
  <c r="G52" i="17" a="1"/>
  <c r="G52" i="17" s="1"/>
  <c r="G51" i="17"/>
  <c r="G51" i="17" a="1"/>
  <c r="G50" i="17" a="1"/>
  <c r="G50" i="17" s="1"/>
  <c r="G49" i="17"/>
  <c r="G49" i="17" a="1"/>
  <c r="G48" i="17" a="1"/>
  <c r="G48" i="17" s="1"/>
  <c r="G47" i="17"/>
  <c r="G47" i="17" a="1"/>
  <c r="G46" i="17" a="1"/>
  <c r="G46" i="17" s="1"/>
  <c r="G45" i="17"/>
  <c r="G45" i="17" a="1"/>
  <c r="G44" i="17" a="1"/>
  <c r="G44" i="17" s="1"/>
  <c r="G43" i="17"/>
  <c r="G43" i="17" a="1"/>
  <c r="G42" i="17" a="1"/>
  <c r="G42" i="17" s="1"/>
  <c r="G41" i="17"/>
  <c r="G41" i="17" a="1"/>
  <c r="G40" i="17" a="1"/>
  <c r="G40" i="17" s="1"/>
  <c r="G39" i="17"/>
  <c r="G39" i="17" a="1"/>
  <c r="G38" i="17" a="1"/>
  <c r="G38" i="17" s="1"/>
  <c r="G37" i="17"/>
  <c r="G37" i="17" a="1"/>
  <c r="G36" i="17" a="1"/>
  <c r="G36" i="17" s="1"/>
  <c r="G35" i="17"/>
  <c r="G35" i="17" a="1"/>
  <c r="G34" i="17" a="1"/>
  <c r="G34" i="17" s="1"/>
  <c r="G33" i="17"/>
  <c r="G33" i="17" a="1"/>
  <c r="G32" i="17" a="1"/>
  <c r="G32" i="17" s="1"/>
  <c r="G31" i="17"/>
  <c r="G31" i="17" a="1"/>
  <c r="G30" i="17" a="1"/>
  <c r="G30" i="17" s="1"/>
  <c r="G29" i="17"/>
  <c r="G29" i="17" a="1"/>
  <c r="G28" i="17" a="1"/>
  <c r="G28" i="17" s="1"/>
  <c r="G27" i="17"/>
  <c r="G27" i="17" a="1"/>
  <c r="G26" i="17" a="1"/>
  <c r="G26" i="17" s="1"/>
  <c r="G25" i="17"/>
  <c r="G25" i="17" a="1"/>
  <c r="G24" i="17" a="1"/>
  <c r="G24" i="17" s="1"/>
  <c r="G23" i="17"/>
  <c r="G23" i="17" a="1"/>
  <c r="G22" i="17" a="1"/>
  <c r="G22" i="17" s="1"/>
  <c r="G21" i="17"/>
  <c r="G21" i="17" a="1"/>
  <c r="G20" i="17" a="1"/>
  <c r="G20" i="17" s="1"/>
  <c r="G19" i="17"/>
  <c r="G19" i="17" a="1"/>
  <c r="G18" i="17" a="1"/>
  <c r="G18" i="17" s="1"/>
  <c r="G17" i="17"/>
  <c r="G17" i="17" a="1"/>
  <c r="G16" i="17" a="1"/>
  <c r="G16" i="17" s="1"/>
  <c r="G15" i="17"/>
  <c r="G15" i="17" a="1"/>
  <c r="G14" i="17" a="1"/>
  <c r="G14" i="17" s="1"/>
  <c r="G13" i="17"/>
  <c r="G13" i="17" a="1"/>
  <c r="G12" i="17" a="1"/>
  <c r="G12" i="17" s="1"/>
  <c r="G11" i="17"/>
  <c r="G11" i="17" a="1"/>
  <c r="G10" i="17" a="1"/>
  <c r="G10" i="17" s="1"/>
  <c r="G9" i="17"/>
  <c r="G9" i="17" a="1"/>
  <c r="G8" i="17" a="1"/>
  <c r="G8" i="17" s="1"/>
  <c r="G7" i="17"/>
  <c r="G7" i="17" a="1"/>
  <c r="G6" i="17" a="1"/>
  <c r="G6" i="17" s="1"/>
  <c r="G5" i="17"/>
  <c r="G5" i="17" a="1"/>
  <c r="G4" i="17" a="1"/>
  <c r="G4" i="17" s="1"/>
  <c r="G3" i="17"/>
  <c r="G52" i="18" a="1"/>
  <c r="G52" i="18" s="1"/>
  <c r="G51" i="18"/>
  <c r="G51" i="18" a="1"/>
  <c r="G50" i="18" a="1"/>
  <c r="G50" i="18" s="1"/>
  <c r="G49" i="18"/>
  <c r="G49" i="18" a="1"/>
  <c r="G48" i="18" a="1"/>
  <c r="G48" i="18" s="1"/>
  <c r="G47" i="18"/>
  <c r="G47" i="18" a="1"/>
  <c r="G46" i="18" a="1"/>
  <c r="G46" i="18" s="1"/>
  <c r="G45" i="18"/>
  <c r="G45" i="18" a="1"/>
  <c r="G44" i="18" a="1"/>
  <c r="G44" i="18" s="1"/>
  <c r="G43" i="18"/>
  <c r="G43" i="18" a="1"/>
  <c r="G42" i="18" a="1"/>
  <c r="G42" i="18" s="1"/>
  <c r="G41" i="18"/>
  <c r="G41" i="18" a="1"/>
  <c r="G40" i="18" a="1"/>
  <c r="G40" i="18" s="1"/>
  <c r="G39" i="18"/>
  <c r="G39" i="18" a="1"/>
  <c r="G38" i="18" a="1"/>
  <c r="G38" i="18" s="1"/>
  <c r="G37" i="18"/>
  <c r="G37" i="18" a="1"/>
  <c r="G36" i="18" a="1"/>
  <c r="G36" i="18" s="1"/>
  <c r="G35" i="18"/>
  <c r="G35" i="18" a="1"/>
  <c r="G34" i="18" a="1"/>
  <c r="G34" i="18" s="1"/>
  <c r="G33" i="18"/>
  <c r="G33" i="18" a="1"/>
  <c r="G32" i="18" a="1"/>
  <c r="G32" i="18" s="1"/>
  <c r="G31" i="18"/>
  <c r="G31" i="18" a="1"/>
  <c r="G30" i="18" a="1"/>
  <c r="G30" i="18" s="1"/>
  <c r="G29" i="18"/>
  <c r="G29" i="18" a="1"/>
  <c r="G28" i="18" a="1"/>
  <c r="G28" i="18" s="1"/>
  <c r="G27" i="18"/>
  <c r="G27" i="18" a="1"/>
  <c r="G26" i="18" a="1"/>
  <c r="G26" i="18" s="1"/>
  <c r="G25" i="18"/>
  <c r="G25" i="18" a="1"/>
  <c r="G24" i="18" a="1"/>
  <c r="G24" i="18" s="1"/>
  <c r="G23" i="18"/>
  <c r="G23" i="18" a="1"/>
  <c r="G22" i="18" a="1"/>
  <c r="G22" i="18" s="1"/>
  <c r="G21" i="18"/>
  <c r="G21" i="18" a="1"/>
  <c r="G20" i="18" a="1"/>
  <c r="G20" i="18" s="1"/>
  <c r="G19" i="18"/>
  <c r="G19" i="18" a="1"/>
  <c r="G18" i="18" a="1"/>
  <c r="G18" i="18" s="1"/>
  <c r="G17" i="18"/>
  <c r="G17" i="18" a="1"/>
  <c r="G16" i="18" a="1"/>
  <c r="G16" i="18" s="1"/>
  <c r="G15" i="18"/>
  <c r="G15" i="18" a="1"/>
  <c r="G14" i="18" a="1"/>
  <c r="G14" i="18" s="1"/>
  <c r="G13" i="18"/>
  <c r="G13" i="18" a="1"/>
  <c r="G12" i="18" a="1"/>
  <c r="G12" i="18" s="1"/>
  <c r="G11" i="18"/>
  <c r="G11" i="18" a="1"/>
  <c r="G10" i="18" a="1"/>
  <c r="G10" i="18" s="1"/>
  <c r="G9" i="18"/>
  <c r="G9" i="18" a="1"/>
  <c r="G8" i="18" a="1"/>
  <c r="G8" i="18" s="1"/>
  <c r="G7" i="18"/>
  <c r="G7" i="18" a="1"/>
  <c r="G6" i="18" a="1"/>
  <c r="G6" i="18" s="1"/>
  <c r="G5" i="18"/>
  <c r="G5" i="18" a="1"/>
  <c r="G4" i="18" a="1"/>
  <c r="G4" i="18" s="1"/>
  <c r="G3" i="18"/>
  <c r="G52" i="19" a="1"/>
  <c r="G52" i="19" s="1"/>
  <c r="G51" i="19"/>
  <c r="G51" i="19" a="1"/>
  <c r="G50" i="19" a="1"/>
  <c r="G50" i="19" s="1"/>
  <c r="G49" i="19"/>
  <c r="G49" i="19" a="1"/>
  <c r="G48" i="19" a="1"/>
  <c r="G48" i="19" s="1"/>
  <c r="G47" i="19"/>
  <c r="G47" i="19" a="1"/>
  <c r="G46" i="19" a="1"/>
  <c r="G46" i="19" s="1"/>
  <c r="G45" i="19"/>
  <c r="G45" i="19" a="1"/>
  <c r="G44" i="19" a="1"/>
  <c r="G44" i="19" s="1"/>
  <c r="G43" i="19"/>
  <c r="G43" i="19" a="1"/>
  <c r="G42" i="19" a="1"/>
  <c r="G42" i="19" s="1"/>
  <c r="G41" i="19"/>
  <c r="G41" i="19" a="1"/>
  <c r="G40" i="19" a="1"/>
  <c r="G40" i="19" s="1"/>
  <c r="G39" i="19"/>
  <c r="G39" i="19" a="1"/>
  <c r="G38" i="19" a="1"/>
  <c r="G38" i="19" s="1"/>
  <c r="G37" i="19"/>
  <c r="G37" i="19" a="1"/>
  <c r="G36" i="19" a="1"/>
  <c r="G36" i="19" s="1"/>
  <c r="G35" i="19"/>
  <c r="G35" i="19" a="1"/>
  <c r="G34" i="19" a="1"/>
  <c r="G34" i="19" s="1"/>
  <c r="G33" i="19"/>
  <c r="G33" i="19" a="1"/>
  <c r="G32" i="19" a="1"/>
  <c r="G32" i="19" s="1"/>
  <c r="G31" i="19"/>
  <c r="G31" i="19" a="1"/>
  <c r="G30" i="19" a="1"/>
  <c r="G30" i="19" s="1"/>
  <c r="G29" i="19"/>
  <c r="G29" i="19" a="1"/>
  <c r="G28" i="19" a="1"/>
  <c r="G28" i="19" s="1"/>
  <c r="G27" i="19"/>
  <c r="G27" i="19" a="1"/>
  <c r="G26" i="19" a="1"/>
  <c r="G26" i="19" s="1"/>
  <c r="G25" i="19"/>
  <c r="G25" i="19" a="1"/>
  <c r="G24" i="19" a="1"/>
  <c r="G24" i="19" s="1"/>
  <c r="G23" i="19"/>
  <c r="G23" i="19" a="1"/>
  <c r="G22" i="19" a="1"/>
  <c r="G22" i="19" s="1"/>
  <c r="G21" i="19"/>
  <c r="G21" i="19" a="1"/>
  <c r="G20" i="19" a="1"/>
  <c r="G20" i="19" s="1"/>
  <c r="G19" i="19"/>
  <c r="G19" i="19" a="1"/>
  <c r="G18" i="19" a="1"/>
  <c r="G18" i="19" s="1"/>
  <c r="G17" i="19"/>
  <c r="G17" i="19" a="1"/>
  <c r="G16" i="19" a="1"/>
  <c r="G16" i="19" s="1"/>
  <c r="G15" i="19"/>
  <c r="G15" i="19" a="1"/>
  <c r="G14" i="19" a="1"/>
  <c r="G14" i="19" s="1"/>
  <c r="G13" i="19"/>
  <c r="G13" i="19" a="1"/>
  <c r="G12" i="19" a="1"/>
  <c r="G12" i="19" s="1"/>
  <c r="G11" i="19"/>
  <c r="G11" i="19" a="1"/>
  <c r="G10" i="19" a="1"/>
  <c r="G10" i="19" s="1"/>
  <c r="G9" i="19"/>
  <c r="G9" i="19" a="1"/>
  <c r="G8" i="19" a="1"/>
  <c r="G8" i="19" s="1"/>
  <c r="G7" i="19"/>
  <c r="G7" i="19" a="1"/>
  <c r="G6" i="19" a="1"/>
  <c r="G6" i="19" s="1"/>
  <c r="G5" i="19"/>
  <c r="G5" i="19" a="1"/>
  <c r="G4" i="19" a="1"/>
  <c r="G4" i="19" s="1"/>
  <c r="G3" i="19"/>
  <c r="G52" i="20" a="1"/>
  <c r="G52" i="20" s="1"/>
  <c r="G51" i="20"/>
  <c r="G51" i="20" a="1"/>
  <c r="G50" i="20" a="1"/>
  <c r="G50" i="20" s="1"/>
  <c r="G49" i="20"/>
  <c r="G49" i="20" a="1"/>
  <c r="G48" i="20" a="1"/>
  <c r="G48" i="20" s="1"/>
  <c r="G47" i="20"/>
  <c r="G47" i="20" a="1"/>
  <c r="G46" i="20" a="1"/>
  <c r="G46" i="20" s="1"/>
  <c r="G45" i="20"/>
  <c r="G45" i="20" a="1"/>
  <c r="G44" i="20" a="1"/>
  <c r="G44" i="20" s="1"/>
  <c r="G43" i="20"/>
  <c r="G43" i="20" a="1"/>
  <c r="G42" i="20" a="1"/>
  <c r="G42" i="20" s="1"/>
  <c r="G41" i="20"/>
  <c r="G41" i="20" a="1"/>
  <c r="G40" i="20" a="1"/>
  <c r="G40" i="20" s="1"/>
  <c r="G39" i="20"/>
  <c r="G39" i="20" a="1"/>
  <c r="G38" i="20" a="1"/>
  <c r="G38" i="20" s="1"/>
  <c r="G37" i="20"/>
  <c r="G37" i="20" a="1"/>
  <c r="G36" i="20" a="1"/>
  <c r="G36" i="20" s="1"/>
  <c r="G35" i="20"/>
  <c r="G35" i="20" a="1"/>
  <c r="G34" i="20" a="1"/>
  <c r="G34" i="20" s="1"/>
  <c r="G33" i="20"/>
  <c r="G33" i="20" a="1"/>
  <c r="G32" i="20" a="1"/>
  <c r="G32" i="20" s="1"/>
  <c r="G31" i="20"/>
  <c r="G31" i="20" a="1"/>
  <c r="G30" i="20" a="1"/>
  <c r="G30" i="20" s="1"/>
  <c r="G29" i="20"/>
  <c r="G29" i="20" a="1"/>
  <c r="G28" i="20" a="1"/>
  <c r="G28" i="20" s="1"/>
  <c r="G27" i="20"/>
  <c r="G27" i="20" a="1"/>
  <c r="G26" i="20" a="1"/>
  <c r="G26" i="20" s="1"/>
  <c r="G25" i="20"/>
  <c r="G25" i="20" a="1"/>
  <c r="G24" i="20" a="1"/>
  <c r="G24" i="20" s="1"/>
  <c r="G23" i="20"/>
  <c r="G23" i="20" a="1"/>
  <c r="G22" i="20" a="1"/>
  <c r="G22" i="20" s="1"/>
  <c r="G21" i="20"/>
  <c r="G21" i="20" a="1"/>
  <c r="G20" i="20" a="1"/>
  <c r="G20" i="20" s="1"/>
  <c r="G19" i="20"/>
  <c r="G19" i="20" a="1"/>
  <c r="G18" i="20" a="1"/>
  <c r="G18" i="20" s="1"/>
  <c r="G17" i="20"/>
  <c r="G17" i="20" a="1"/>
  <c r="G16" i="20" a="1"/>
  <c r="G16" i="20" s="1"/>
  <c r="G15" i="20"/>
  <c r="G15" i="20" a="1"/>
  <c r="G14" i="20" a="1"/>
  <c r="G14" i="20" s="1"/>
  <c r="G13" i="20"/>
  <c r="G13" i="20" a="1"/>
  <c r="G12" i="20" a="1"/>
  <c r="G12" i="20" s="1"/>
  <c r="G11" i="20"/>
  <c r="G11" i="20" a="1"/>
  <c r="G10" i="20" a="1"/>
  <c r="G10" i="20" s="1"/>
  <c r="G9" i="20"/>
  <c r="G9" i="20" a="1"/>
  <c r="G8" i="20" a="1"/>
  <c r="G8" i="20" s="1"/>
  <c r="G7" i="20"/>
  <c r="G7" i="20" a="1"/>
  <c r="G6" i="20" a="1"/>
  <c r="G6" i="20" s="1"/>
  <c r="G5" i="20"/>
  <c r="G5" i="20" a="1"/>
  <c r="G4" i="20" a="1"/>
  <c r="G4" i="20" s="1"/>
  <c r="G52" i="16" a="1"/>
  <c r="G52" i="16" s="1"/>
  <c r="G51" i="16"/>
  <c r="G51" i="16" a="1"/>
  <c r="G50" i="16" a="1"/>
  <c r="G50" i="16" s="1"/>
  <c r="G49" i="16"/>
  <c r="G49" i="16" a="1"/>
  <c r="G48" i="16" a="1"/>
  <c r="G48" i="16" s="1"/>
  <c r="G47" i="16"/>
  <c r="G47" i="16" a="1"/>
  <c r="G46" i="16" a="1"/>
  <c r="G46" i="16" s="1"/>
  <c r="G45" i="16"/>
  <c r="G45" i="16" a="1"/>
  <c r="G44" i="16" a="1"/>
  <c r="G44" i="16" s="1"/>
  <c r="G43" i="16"/>
  <c r="G43" i="16" a="1"/>
  <c r="G42" i="16" a="1"/>
  <c r="G42" i="16" s="1"/>
  <c r="G41" i="16"/>
  <c r="G41" i="16" a="1"/>
  <c r="G40" i="16" a="1"/>
  <c r="G40" i="16" s="1"/>
  <c r="G39" i="16"/>
  <c r="G39" i="16" a="1"/>
  <c r="G38" i="16" a="1"/>
  <c r="G38" i="16" s="1"/>
  <c r="G37" i="16"/>
  <c r="G37" i="16" a="1"/>
  <c r="G36" i="16" a="1"/>
  <c r="G36" i="16" s="1"/>
  <c r="G35" i="16"/>
  <c r="G35" i="16" a="1"/>
  <c r="G34" i="16" a="1"/>
  <c r="G34" i="16" s="1"/>
  <c r="G33" i="16"/>
  <c r="G33" i="16" a="1"/>
  <c r="G32" i="16" a="1"/>
  <c r="G32" i="16" s="1"/>
  <c r="G31" i="16"/>
  <c r="G31" i="16" a="1"/>
  <c r="G30" i="16" a="1"/>
  <c r="G30" i="16" s="1"/>
  <c r="G29" i="16"/>
  <c r="G29" i="16" a="1"/>
  <c r="G28" i="16" a="1"/>
  <c r="G28" i="16" s="1"/>
  <c r="G27" i="16"/>
  <c r="G27" i="16" a="1"/>
  <c r="G26" i="16" a="1"/>
  <c r="G26" i="16" s="1"/>
  <c r="G25" i="16"/>
  <c r="G25" i="16" a="1"/>
  <c r="G24" i="16" a="1"/>
  <c r="G24" i="16" s="1"/>
  <c r="G23" i="16"/>
  <c r="G23" i="16" a="1"/>
  <c r="G22" i="16" a="1"/>
  <c r="G22" i="16" s="1"/>
  <c r="G21" i="16"/>
  <c r="G21" i="16" a="1"/>
  <c r="G20" i="16" a="1"/>
  <c r="G20" i="16" s="1"/>
  <c r="G19" i="16"/>
  <c r="G19" i="16" a="1"/>
  <c r="G18" i="16" a="1"/>
  <c r="G18" i="16" s="1"/>
  <c r="G17" i="16"/>
  <c r="G17" i="16" a="1"/>
  <c r="G16" i="16" a="1"/>
  <c r="G16" i="16" s="1"/>
  <c r="G15" i="16"/>
  <c r="G15" i="16" a="1"/>
  <c r="G14" i="16" a="1"/>
  <c r="G14" i="16" s="1"/>
  <c r="G13" i="16"/>
  <c r="G13" i="16" a="1"/>
  <c r="G12" i="16" a="1"/>
  <c r="G12" i="16" s="1"/>
  <c r="G11" i="16"/>
  <c r="G11" i="16" a="1"/>
  <c r="G10" i="16" a="1"/>
  <c r="G10" i="16" s="1"/>
  <c r="G9" i="16"/>
  <c r="G9" i="16" a="1"/>
  <c r="G8" i="16" a="1"/>
  <c r="G8" i="16" s="1"/>
  <c r="G7" i="16"/>
  <c r="G7" i="16" a="1"/>
  <c r="G6" i="16" a="1"/>
  <c r="G6" i="16" s="1"/>
  <c r="G5" i="16"/>
  <c r="G5" i="16" a="1"/>
  <c r="G4" i="16" a="1"/>
  <c r="G4" i="16" s="1"/>
  <c r="G3" i="16"/>
  <c r="G3" i="14"/>
  <c r="G52" i="14" a="1"/>
  <c r="G52" i="14" s="1"/>
  <c r="G51" i="14" a="1"/>
  <c r="G51" i="14" s="1"/>
  <c r="G50" i="14" a="1"/>
  <c r="G50" i="14" s="1"/>
  <c r="G49" i="14" a="1"/>
  <c r="G49" i="14" s="1"/>
  <c r="G48" i="14" a="1"/>
  <c r="G48" i="14" s="1"/>
  <c r="G47" i="14" a="1"/>
  <c r="G47" i="14" s="1"/>
  <c r="G46" i="14" a="1"/>
  <c r="G46" i="14" s="1"/>
  <c r="G45" i="14" a="1"/>
  <c r="G45" i="14" s="1"/>
  <c r="G44" i="14" a="1"/>
  <c r="G44" i="14" s="1"/>
  <c r="G43" i="14" a="1"/>
  <c r="G43" i="14" s="1"/>
  <c r="G42" i="14" a="1"/>
  <c r="G42" i="14" s="1"/>
  <c r="G41" i="14" a="1"/>
  <c r="G41" i="14" s="1"/>
  <c r="G40" i="14" a="1"/>
  <c r="G40" i="14" s="1"/>
  <c r="G39" i="14" a="1"/>
  <c r="G39" i="14" s="1"/>
  <c r="G38" i="14" a="1"/>
  <c r="G38" i="14" s="1"/>
  <c r="G37" i="14" a="1"/>
  <c r="G37" i="14" s="1"/>
  <c r="G36" i="14" a="1"/>
  <c r="G36" i="14" s="1"/>
  <c r="G35" i="14" a="1"/>
  <c r="G35" i="14" s="1"/>
  <c r="G34" i="14" a="1"/>
  <c r="G34" i="14" s="1"/>
  <c r="G33" i="14" a="1"/>
  <c r="G33" i="14" s="1"/>
  <c r="G32" i="14" a="1"/>
  <c r="G32" i="14" s="1"/>
  <c r="G31" i="14" a="1"/>
  <c r="G31" i="14" s="1"/>
  <c r="G30" i="14" a="1"/>
  <c r="G30" i="14" s="1"/>
  <c r="G29" i="14" a="1"/>
  <c r="G29" i="14" s="1"/>
  <c r="G28" i="14" a="1"/>
  <c r="G28" i="14" s="1"/>
  <c r="G27" i="14" a="1"/>
  <c r="G27" i="14" s="1"/>
  <c r="G26" i="14" a="1"/>
  <c r="G26" i="14" s="1"/>
  <c r="G25" i="14" a="1"/>
  <c r="G25" i="14" s="1"/>
  <c r="G24" i="14" a="1"/>
  <c r="G24" i="14" s="1"/>
  <c r="G23" i="14" a="1"/>
  <c r="G23" i="14" s="1"/>
  <c r="G22" i="14" a="1"/>
  <c r="G22" i="14" s="1"/>
  <c r="G21" i="14" a="1"/>
  <c r="G21" i="14" s="1"/>
  <c r="G20" i="14" a="1"/>
  <c r="G20" i="14" s="1"/>
  <c r="G19" i="14" a="1"/>
  <c r="G19" i="14" s="1"/>
  <c r="G18" i="14" a="1"/>
  <c r="G18" i="14" s="1"/>
  <c r="G17" i="14" a="1"/>
  <c r="G17" i="14" s="1"/>
  <c r="G16" i="14" a="1"/>
  <c r="G16" i="14" s="1"/>
  <c r="G15" i="14" a="1"/>
  <c r="G15" i="14" s="1"/>
  <c r="G14" i="14" a="1"/>
  <c r="G14" i="14" s="1"/>
  <c r="G13" i="14" a="1"/>
  <c r="G13" i="14" s="1"/>
  <c r="G12" i="14" a="1"/>
  <c r="G12" i="14" s="1"/>
  <c r="G11" i="14" a="1"/>
  <c r="G11" i="14" s="1"/>
  <c r="G10" i="14" a="1"/>
  <c r="G10" i="14" s="1"/>
  <c r="G9" i="14" a="1"/>
  <c r="G9" i="14" s="1"/>
  <c r="G8" i="14" a="1"/>
  <c r="G8" i="14" s="1"/>
  <c r="G7" i="14" a="1"/>
  <c r="G7" i="14" s="1"/>
  <c r="G6" i="14" a="1"/>
  <c r="G6" i="14" s="1"/>
  <c r="G5" i="14" a="1"/>
  <c r="G5" i="14" s="1"/>
  <c r="G4" i="14" a="1"/>
  <c r="G4" i="14" s="1"/>
  <c r="G52" i="9" a="1"/>
  <c r="G52" i="9" s="1"/>
  <c r="G51" i="9" a="1"/>
  <c r="G51" i="9" s="1"/>
  <c r="G50" i="9" a="1"/>
  <c r="G50" i="9" s="1"/>
  <c r="G49" i="9" a="1"/>
  <c r="G49" i="9" s="1"/>
  <c r="G48" i="9" a="1"/>
  <c r="G48" i="9" s="1"/>
  <c r="G47" i="9" a="1"/>
  <c r="G47" i="9" s="1"/>
  <c r="G46" i="9" a="1"/>
  <c r="G46" i="9" s="1"/>
  <c r="G45" i="9" a="1"/>
  <c r="G45" i="9" s="1"/>
  <c r="G44" i="9" a="1"/>
  <c r="G44" i="9" s="1"/>
  <c r="G43" i="9" a="1"/>
  <c r="G43" i="9" s="1"/>
  <c r="G42" i="9" a="1"/>
  <c r="G42" i="9" s="1"/>
  <c r="G41" i="9" a="1"/>
  <c r="G41" i="9" s="1"/>
  <c r="G40" i="9" a="1"/>
  <c r="G40" i="9" s="1"/>
  <c r="G39" i="9" a="1"/>
  <c r="G39" i="9" s="1"/>
  <c r="G38" i="9" a="1"/>
  <c r="G38" i="9" s="1"/>
  <c r="G37" i="9" a="1"/>
  <c r="G37" i="9" s="1"/>
  <c r="G36" i="9" a="1"/>
  <c r="G36" i="9" s="1"/>
  <c r="G35" i="9" a="1"/>
  <c r="G35" i="9" s="1"/>
  <c r="G34" i="9" a="1"/>
  <c r="G34" i="9" s="1"/>
  <c r="G33" i="9" a="1"/>
  <c r="G33" i="9" s="1"/>
  <c r="G32" i="9" a="1"/>
  <c r="G32" i="9" s="1"/>
  <c r="G31" i="9" a="1"/>
  <c r="G31" i="9" s="1"/>
  <c r="G30" i="9" a="1"/>
  <c r="G30" i="9" s="1"/>
  <c r="G29" i="9" a="1"/>
  <c r="G29" i="9" s="1"/>
  <c r="G28" i="9" a="1"/>
  <c r="G28" i="9" s="1"/>
  <c r="G27" i="9" a="1"/>
  <c r="G27" i="9" s="1"/>
  <c r="G26" i="9" a="1"/>
  <c r="G26" i="9" s="1"/>
  <c r="G25" i="9" a="1"/>
  <c r="G25" i="9" s="1"/>
  <c r="G24" i="9" a="1"/>
  <c r="G24" i="9" s="1"/>
  <c r="G23" i="9" a="1"/>
  <c r="G23" i="9" s="1"/>
  <c r="G22" i="9" a="1"/>
  <c r="G22" i="9" s="1"/>
  <c r="G21" i="9" a="1"/>
  <c r="G21" i="9" s="1"/>
  <c r="G20" i="9" a="1"/>
  <c r="G20" i="9" s="1"/>
  <c r="G19" i="9" a="1"/>
  <c r="G19" i="9" s="1"/>
  <c r="G18" i="9" a="1"/>
  <c r="G18" i="9" s="1"/>
  <c r="G17" i="9" a="1"/>
  <c r="G17" i="9" s="1"/>
  <c r="G16" i="9" a="1"/>
  <c r="G16" i="9" s="1"/>
  <c r="G15" i="9" a="1"/>
  <c r="G15" i="9" s="1"/>
  <c r="G14" i="9" a="1"/>
  <c r="G14" i="9" s="1"/>
  <c r="G13" i="9" a="1"/>
  <c r="G13" i="9" s="1"/>
  <c r="G12" i="9" a="1"/>
  <c r="G12" i="9" s="1"/>
  <c r="G11" i="9" a="1"/>
  <c r="G11" i="9" s="1"/>
  <c r="G10" i="9" a="1"/>
  <c r="G10" i="9" s="1"/>
  <c r="G9" i="9" a="1"/>
  <c r="G9" i="9" s="1"/>
  <c r="G8" i="9" a="1"/>
  <c r="G8" i="9" s="1"/>
  <c r="G7" i="9" a="1"/>
  <c r="G7" i="9" s="1"/>
  <c r="G6" i="9" a="1"/>
  <c r="G6" i="9" s="1"/>
  <c r="G5" i="9" a="1"/>
  <c r="G5" i="9" s="1"/>
  <c r="G4" i="9" a="1"/>
  <c r="G4" i="9" s="1"/>
  <c r="G3" i="9" a="1"/>
  <c r="G3" i="9" s="1"/>
  <c r="G52" i="8" a="1"/>
  <c r="G52" i="8" s="1"/>
  <c r="G51" i="8" a="1"/>
  <c r="G51" i="8" s="1"/>
  <c r="G50" i="8" a="1"/>
  <c r="G50" i="8" s="1"/>
  <c r="G49" i="8" a="1"/>
  <c r="G49" i="8" s="1"/>
  <c r="G48" i="8" a="1"/>
  <c r="G48" i="8" s="1"/>
  <c r="G47" i="8" a="1"/>
  <c r="G47" i="8"/>
  <c r="G46" i="8" a="1"/>
  <c r="G46" i="8"/>
  <c r="G45" i="8" a="1"/>
  <c r="G45" i="8"/>
  <c r="G44" i="8" a="1"/>
  <c r="G44" i="8" s="1"/>
  <c r="G43" i="8" a="1"/>
  <c r="G43" i="8" s="1"/>
  <c r="G42" i="8" a="1"/>
  <c r="G42" i="8"/>
  <c r="G41" i="8" a="1"/>
  <c r="G41" i="8"/>
  <c r="G40" i="8" a="1"/>
  <c r="G40" i="8" s="1"/>
  <c r="G39" i="8" a="1"/>
  <c r="G39" i="8" s="1"/>
  <c r="G38" i="8" a="1"/>
  <c r="G38" i="8"/>
  <c r="G37" i="8" a="1"/>
  <c r="G37" i="8"/>
  <c r="G36" i="8" a="1"/>
  <c r="G36" i="8" s="1"/>
  <c r="G35" i="8" a="1"/>
  <c r="G35" i="8" s="1"/>
  <c r="G34" i="8" a="1"/>
  <c r="G34" i="8" s="1"/>
  <c r="G33" i="8" a="1"/>
  <c r="G33" i="8"/>
  <c r="G32" i="8" a="1"/>
  <c r="G32" i="8" s="1"/>
  <c r="G31" i="8" a="1"/>
  <c r="G31" i="8"/>
  <c r="G30" i="8" a="1"/>
  <c r="G30" i="8" s="1"/>
  <c r="G29" i="8" a="1"/>
  <c r="G29" i="8"/>
  <c r="G28" i="8" a="1"/>
  <c r="G28" i="8" s="1"/>
  <c r="G27" i="8" a="1"/>
  <c r="G27" i="8"/>
  <c r="G26" i="8" a="1"/>
  <c r="G26" i="8" s="1"/>
  <c r="G25" i="8" a="1"/>
  <c r="G25" i="8" s="1"/>
  <c r="G24" i="8" a="1"/>
  <c r="G24" i="8" s="1"/>
  <c r="G23" i="8" a="1"/>
  <c r="G23" i="8"/>
  <c r="G22" i="8" a="1"/>
  <c r="G22" i="8"/>
  <c r="G21" i="8" a="1"/>
  <c r="G21" i="8"/>
  <c r="G20" i="8" a="1"/>
  <c r="G20" i="8" s="1"/>
  <c r="G19" i="8" a="1"/>
  <c r="G19" i="8" s="1"/>
  <c r="G18" i="8" a="1"/>
  <c r="G18" i="8"/>
  <c r="G17" i="8" a="1"/>
  <c r="G17" i="8" s="1"/>
  <c r="G16" i="8" a="1"/>
  <c r="G16" i="8" s="1"/>
  <c r="G15" i="8" a="1"/>
  <c r="G15" i="8"/>
  <c r="G14" i="8" a="1"/>
  <c r="G14" i="8" s="1"/>
  <c r="G13" i="8" a="1"/>
  <c r="G13" i="8"/>
  <c r="G12" i="8" a="1"/>
  <c r="G12" i="8" s="1"/>
  <c r="G11" i="8" a="1"/>
  <c r="G11" i="8"/>
  <c r="G10" i="8" a="1"/>
  <c r="G10" i="8" s="1"/>
  <c r="G9" i="8" a="1"/>
  <c r="G9" i="8" s="1"/>
  <c r="G8" i="8" a="1"/>
  <c r="G8" i="8" s="1"/>
  <c r="G7" i="8" a="1"/>
  <c r="G7" i="8"/>
  <c r="G6" i="8" a="1"/>
  <c r="G6" i="8"/>
  <c r="G5" i="8" a="1"/>
  <c r="G5" i="8" s="1"/>
  <c r="G4" i="8" a="1"/>
  <c r="G4" i="8" s="1"/>
  <c r="G3" i="8" a="1"/>
  <c r="G3" i="8" s="1"/>
  <c r="G52" i="7" a="1"/>
  <c r="G52" i="7"/>
  <c r="G51" i="7" a="1"/>
  <c r="G51" i="7"/>
  <c r="G50" i="7" a="1"/>
  <c r="G50" i="7" s="1"/>
  <c r="G49" i="7" a="1"/>
  <c r="G49" i="7" s="1"/>
  <c r="G48" i="7" a="1"/>
  <c r="G48" i="7"/>
  <c r="G47" i="7" a="1"/>
  <c r="G47" i="7" s="1"/>
  <c r="G46" i="7" a="1"/>
  <c r="G46" i="7"/>
  <c r="G45" i="7" a="1"/>
  <c r="G45" i="7" s="1"/>
  <c r="G44" i="7" a="1"/>
  <c r="G44" i="7" s="1"/>
  <c r="G43" i="7" a="1"/>
  <c r="G43" i="7"/>
  <c r="G42" i="7" a="1"/>
  <c r="G42" i="7" s="1"/>
  <c r="G41" i="7" a="1"/>
  <c r="G41" i="7" s="1"/>
  <c r="G40" i="7" a="1"/>
  <c r="G40" i="7"/>
  <c r="G39" i="7" a="1"/>
  <c r="G39" i="7" s="1"/>
  <c r="G38" i="7" a="1"/>
  <c r="G38" i="7" s="1"/>
  <c r="G37" i="7" a="1"/>
  <c r="G37" i="7" s="1"/>
  <c r="G36" i="7" a="1"/>
  <c r="G36" i="7"/>
  <c r="G35" i="7" a="1"/>
  <c r="G35" i="7" s="1"/>
  <c r="G34" i="7" a="1"/>
  <c r="G34" i="7" s="1"/>
  <c r="G33" i="7" a="1"/>
  <c r="G33" i="7" s="1"/>
  <c r="G32" i="7" a="1"/>
  <c r="G32" i="7" s="1"/>
  <c r="G31" i="7" a="1"/>
  <c r="G31" i="7"/>
  <c r="G30" i="7" a="1"/>
  <c r="G30" i="7" s="1"/>
  <c r="G29" i="7" a="1"/>
  <c r="G29" i="7" s="1"/>
  <c r="G28" i="7" a="1"/>
  <c r="G28" i="7" s="1"/>
  <c r="G27" i="7" a="1"/>
  <c r="G27" i="7" s="1"/>
  <c r="G26" i="7" a="1"/>
  <c r="G26" i="7" s="1"/>
  <c r="G25" i="7" a="1"/>
  <c r="G25" i="7" s="1"/>
  <c r="G24" i="7" a="1"/>
  <c r="G24" i="7"/>
  <c r="G23" i="7" a="1"/>
  <c r="G23" i="7" s="1"/>
  <c r="G22" i="7" a="1"/>
  <c r="G22" i="7" s="1"/>
  <c r="G21" i="7" a="1"/>
  <c r="G21" i="7" s="1"/>
  <c r="G20" i="7" a="1"/>
  <c r="G20" i="7" s="1"/>
  <c r="G19" i="7" a="1"/>
  <c r="G19" i="7"/>
  <c r="G18" i="7" a="1"/>
  <c r="G18" i="7" s="1"/>
  <c r="G17" i="7" a="1"/>
  <c r="G17" i="7" s="1"/>
  <c r="G16" i="7" a="1"/>
  <c r="G16" i="7"/>
  <c r="G15" i="7" a="1"/>
  <c r="G15" i="7" s="1"/>
  <c r="G14" i="7" a="1"/>
  <c r="G14" i="7" s="1"/>
  <c r="G13" i="7" a="1"/>
  <c r="G13" i="7" s="1"/>
  <c r="G12" i="7" a="1"/>
  <c r="G12" i="7" s="1"/>
  <c r="G11" i="7" a="1"/>
  <c r="G11" i="7"/>
  <c r="G10" i="7" a="1"/>
  <c r="G10" i="7" s="1"/>
  <c r="G9" i="7" a="1"/>
  <c r="G9" i="7" s="1"/>
  <c r="G8" i="7" a="1"/>
  <c r="G8" i="7"/>
  <c r="G7" i="7" a="1"/>
  <c r="G7" i="7" s="1"/>
  <c r="G6" i="7" a="1"/>
  <c r="G6" i="7" s="1"/>
  <c r="G5" i="7" a="1"/>
  <c r="G5" i="7" s="1"/>
  <c r="G4" i="7" a="1"/>
  <c r="G4" i="7"/>
  <c r="G3" i="7" a="1"/>
  <c r="G3" i="7" s="1"/>
  <c r="G52" i="6" a="1"/>
  <c r="G52" i="6" s="1"/>
  <c r="G51" i="6" a="1"/>
  <c r="G51" i="6" s="1"/>
  <c r="G50" i="6" a="1"/>
  <c r="G50" i="6" s="1"/>
  <c r="G49" i="6" a="1"/>
  <c r="G49" i="6" s="1"/>
  <c r="G48" i="6" a="1"/>
  <c r="G48" i="6" s="1"/>
  <c r="G47" i="6" a="1"/>
  <c r="G47" i="6"/>
  <c r="G46" i="6" a="1"/>
  <c r="G46" i="6"/>
  <c r="G45" i="6" a="1"/>
  <c r="G45" i="6" s="1"/>
  <c r="G44" i="6" a="1"/>
  <c r="G44" i="6" s="1"/>
  <c r="G43" i="6" a="1"/>
  <c r="G43" i="6"/>
  <c r="G42" i="6" a="1"/>
  <c r="G42" i="6"/>
  <c r="G41" i="6" a="1"/>
  <c r="G41" i="6" s="1"/>
  <c r="G40" i="6" a="1"/>
  <c r="G40" i="6" s="1"/>
  <c r="G39" i="6" a="1"/>
  <c r="G39" i="6" s="1"/>
  <c r="G38" i="6" a="1"/>
  <c r="G38" i="6"/>
  <c r="G37" i="6" a="1"/>
  <c r="G37" i="6" s="1"/>
  <c r="G36" i="6" a="1"/>
  <c r="G36" i="6" s="1"/>
  <c r="G35" i="6" a="1"/>
  <c r="G35" i="6" s="1"/>
  <c r="G34" i="6" a="1"/>
  <c r="G34" i="6" s="1"/>
  <c r="G33" i="6" a="1"/>
  <c r="G33" i="6" s="1"/>
  <c r="G32" i="6" a="1"/>
  <c r="G32" i="6"/>
  <c r="G31" i="6" a="1"/>
  <c r="G31" i="6"/>
  <c r="G30" i="6" a="1"/>
  <c r="G30" i="6" s="1"/>
  <c r="G29" i="6" a="1"/>
  <c r="G29" i="6" s="1"/>
  <c r="G28" i="6" a="1"/>
  <c r="G28" i="6"/>
  <c r="G27" i="6" a="1"/>
  <c r="G27" i="6" s="1"/>
  <c r="G26" i="6" a="1"/>
  <c r="G26" i="6"/>
  <c r="G25" i="6" a="1"/>
  <c r="G25" i="6" s="1"/>
  <c r="G24" i="6" a="1"/>
  <c r="G24" i="6" s="1"/>
  <c r="G23" i="6" a="1"/>
  <c r="G23" i="6"/>
  <c r="G22" i="6" a="1"/>
  <c r="G22" i="6"/>
  <c r="G21" i="6" a="1"/>
  <c r="G21" i="6" s="1"/>
  <c r="G20" i="6" a="1"/>
  <c r="G20" i="6" s="1"/>
  <c r="G19" i="6" a="1"/>
  <c r="G19" i="6"/>
  <c r="G18" i="6" a="1"/>
  <c r="G18" i="6" s="1"/>
  <c r="G17" i="6" a="1"/>
  <c r="G17" i="6" s="1"/>
  <c r="G16" i="6" a="1"/>
  <c r="G16" i="6"/>
  <c r="G15" i="6" a="1"/>
  <c r="G15" i="6" s="1"/>
  <c r="G14" i="6" a="1"/>
  <c r="G14" i="6"/>
  <c r="G13" i="6" a="1"/>
  <c r="G13" i="6" s="1"/>
  <c r="G12" i="6" a="1"/>
  <c r="G12" i="6"/>
  <c r="G11" i="6" a="1"/>
  <c r="G11" i="6" s="1"/>
  <c r="G10" i="6" a="1"/>
  <c r="G10" i="6" s="1"/>
  <c r="G9" i="6" a="1"/>
  <c r="G9" i="6" s="1"/>
  <c r="G8" i="6" a="1"/>
  <c r="G8" i="6"/>
  <c r="G7" i="6" a="1"/>
  <c r="G7" i="6"/>
  <c r="G6" i="6" a="1"/>
  <c r="G6" i="6" s="1"/>
  <c r="G5" i="6" a="1"/>
  <c r="G5" i="6" s="1"/>
  <c r="G4" i="6" a="1"/>
  <c r="G4" i="6" s="1"/>
  <c r="G3" i="6" a="1"/>
  <c r="G3" i="6" s="1"/>
  <c r="G52" i="5" a="1"/>
  <c r="G52" i="5" s="1"/>
  <c r="G51" i="5" a="1"/>
  <c r="G51" i="5" s="1"/>
  <c r="G50" i="5" a="1"/>
  <c r="G50" i="5" s="1"/>
  <c r="G49" i="5" a="1"/>
  <c r="G49" i="5" s="1"/>
  <c r="G48" i="5" a="1"/>
  <c r="G48" i="5" s="1"/>
  <c r="G47" i="5" a="1"/>
  <c r="G47" i="5"/>
  <c r="G46" i="5" a="1"/>
  <c r="G46" i="5" s="1"/>
  <c r="G45" i="5" a="1"/>
  <c r="G45" i="5" s="1"/>
  <c r="G44" i="5" a="1"/>
  <c r="G44" i="5" s="1"/>
  <c r="G43" i="5" a="1"/>
  <c r="G43" i="5" s="1"/>
  <c r="G42" i="5" a="1"/>
  <c r="G42" i="5" s="1"/>
  <c r="G41" i="5" a="1"/>
  <c r="G41" i="5" s="1"/>
  <c r="G40" i="5" a="1"/>
  <c r="G40" i="5" s="1"/>
  <c r="G39" i="5" a="1"/>
  <c r="G39" i="5" s="1"/>
  <c r="G38" i="5" a="1"/>
  <c r="G38" i="5" s="1"/>
  <c r="G37" i="5" a="1"/>
  <c r="G37" i="5" s="1"/>
  <c r="G36" i="5" a="1"/>
  <c r="G36" i="5" s="1"/>
  <c r="G35" i="5" a="1"/>
  <c r="G35" i="5" s="1"/>
  <c r="G34" i="5" a="1"/>
  <c r="G34" i="5" s="1"/>
  <c r="G33" i="5" a="1"/>
  <c r="G33" i="5" s="1"/>
  <c r="G32" i="5" a="1"/>
  <c r="G32" i="5"/>
  <c r="G31" i="5" a="1"/>
  <c r="G31" i="5" s="1"/>
  <c r="G30" i="5" a="1"/>
  <c r="G30" i="5" s="1"/>
  <c r="G29" i="5" a="1"/>
  <c r="G29" i="5" s="1"/>
  <c r="G28" i="5" a="1"/>
  <c r="G28" i="5" s="1"/>
  <c r="G27" i="5" a="1"/>
  <c r="G27" i="5" s="1"/>
  <c r="G26" i="5" a="1"/>
  <c r="G26" i="5" s="1"/>
  <c r="G25" i="5" a="1"/>
  <c r="G25" i="5" s="1"/>
  <c r="G24" i="5" a="1"/>
  <c r="G24" i="5" s="1"/>
  <c r="G23" i="5" a="1"/>
  <c r="G23" i="5" s="1"/>
  <c r="G22" i="5" a="1"/>
  <c r="G22" i="5" s="1"/>
  <c r="G21" i="5" a="1"/>
  <c r="G21" i="5" s="1"/>
  <c r="G20" i="5" a="1"/>
  <c r="G20" i="5" s="1"/>
  <c r="G19" i="5" a="1"/>
  <c r="G19" i="5" s="1"/>
  <c r="G18" i="5" a="1"/>
  <c r="G18" i="5" s="1"/>
  <c r="G17" i="5" a="1"/>
  <c r="G17" i="5" s="1"/>
  <c r="G16" i="5" a="1"/>
  <c r="G16" i="5" s="1"/>
  <c r="G15" i="5" a="1"/>
  <c r="G15" i="5" s="1"/>
  <c r="G14" i="5" a="1"/>
  <c r="G14" i="5" s="1"/>
  <c r="G13" i="5" a="1"/>
  <c r="G13" i="5" s="1"/>
  <c r="G12" i="5" a="1"/>
  <c r="G12" i="5" s="1"/>
  <c r="G11" i="5" a="1"/>
  <c r="G11" i="5" s="1"/>
  <c r="G10" i="5" a="1"/>
  <c r="G10" i="5" s="1"/>
  <c r="G9" i="5" a="1"/>
  <c r="G9" i="5" s="1"/>
  <c r="G8" i="5" a="1"/>
  <c r="G8" i="5" s="1"/>
  <c r="G7" i="5" a="1"/>
  <c r="G7" i="5" s="1"/>
  <c r="G6" i="5" a="1"/>
  <c r="G6" i="5" s="1"/>
  <c r="G5" i="5" a="1"/>
  <c r="G5" i="5" s="1"/>
  <c r="G4" i="5" a="1"/>
  <c r="G4" i="5"/>
  <c r="G3" i="5" a="1"/>
  <c r="G3" i="5" s="1"/>
  <c r="G52" i="3" a="1"/>
  <c r="G52" i="3" s="1"/>
  <c r="G51" i="3" a="1"/>
  <c r="G51" i="3" s="1"/>
  <c r="G50" i="3" a="1"/>
  <c r="G50" i="3"/>
  <c r="G49" i="3" a="1"/>
  <c r="G49" i="3"/>
  <c r="G48" i="3" a="1"/>
  <c r="G48" i="3" s="1"/>
  <c r="G47" i="3" a="1"/>
  <c r="G47" i="3" s="1"/>
  <c r="G46" i="3" a="1"/>
  <c r="G46" i="3"/>
  <c r="G45" i="3" a="1"/>
  <c r="G45" i="3"/>
  <c r="G44" i="3" a="1"/>
  <c r="G44" i="3" s="1"/>
  <c r="G43" i="3" a="1"/>
  <c r="G43" i="3" s="1"/>
  <c r="G42" i="3" a="1"/>
  <c r="G42" i="3"/>
  <c r="G41" i="3" a="1"/>
  <c r="G41" i="3"/>
  <c r="G40" i="3" a="1"/>
  <c r="G40" i="3" s="1"/>
  <c r="G39" i="3" a="1"/>
  <c r="G39" i="3" s="1"/>
  <c r="G38" i="3" a="1"/>
  <c r="G38" i="3"/>
  <c r="G37" i="3" a="1"/>
  <c r="G37" i="3"/>
  <c r="G36" i="3" a="1"/>
  <c r="G36" i="3" s="1"/>
  <c r="G35" i="3" a="1"/>
  <c r="G35" i="3" s="1"/>
  <c r="G34" i="3" a="1"/>
  <c r="G34" i="3"/>
  <c r="G33" i="3" a="1"/>
  <c r="G33" i="3"/>
  <c r="G32" i="3" a="1"/>
  <c r="G32" i="3" s="1"/>
  <c r="G31" i="3" a="1"/>
  <c r="G31" i="3" s="1"/>
  <c r="G30" i="3" a="1"/>
  <c r="G30" i="3"/>
  <c r="G29" i="3" a="1"/>
  <c r="G29" i="3"/>
  <c r="G28" i="3" a="1"/>
  <c r="G28" i="3" s="1"/>
  <c r="G27" i="3" a="1"/>
  <c r="G27" i="3" s="1"/>
  <c r="G26" i="3" a="1"/>
  <c r="G26" i="3"/>
  <c r="G25" i="3" a="1"/>
  <c r="G25" i="3"/>
  <c r="G24" i="3" a="1"/>
  <c r="G24" i="3" s="1"/>
  <c r="G23" i="3" a="1"/>
  <c r="G23" i="3" s="1"/>
  <c r="G22" i="3" a="1"/>
  <c r="G22" i="3"/>
  <c r="G21" i="3" a="1"/>
  <c r="G21" i="3"/>
  <c r="G20" i="3" a="1"/>
  <c r="G20" i="3" s="1"/>
  <c r="G19" i="3" a="1"/>
  <c r="G19" i="3" s="1"/>
  <c r="G18" i="3" a="1"/>
  <c r="G18" i="3"/>
  <c r="G17" i="3" a="1"/>
  <c r="G17" i="3"/>
  <c r="G16" i="3" a="1"/>
  <c r="G16" i="3" s="1"/>
  <c r="G15" i="3" a="1"/>
  <c r="G15" i="3" s="1"/>
  <c r="G14" i="3" a="1"/>
  <c r="G14" i="3"/>
  <c r="G13" i="3" a="1"/>
  <c r="G13" i="3"/>
  <c r="G12" i="3" a="1"/>
  <c r="G12" i="3" s="1"/>
  <c r="G11" i="3" a="1"/>
  <c r="G11" i="3" s="1"/>
  <c r="G10" i="3" a="1"/>
  <c r="G10" i="3"/>
  <c r="G9" i="3" a="1"/>
  <c r="G9" i="3"/>
  <c r="G8" i="3" a="1"/>
  <c r="G8" i="3" s="1"/>
  <c r="G7" i="3" a="1"/>
  <c r="G7" i="3" s="1"/>
  <c r="G6" i="3" a="1"/>
  <c r="G6" i="3"/>
  <c r="G5" i="3" a="1"/>
  <c r="G5" i="3"/>
  <c r="G4" i="3" a="1"/>
  <c r="G4" i="3" s="1"/>
  <c r="G3" i="3" a="1"/>
  <c r="G3" i="3" s="1"/>
  <c r="I64" i="1" l="1"/>
  <c r="G64" i="1"/>
  <c r="J36" i="1"/>
  <c r="J58" i="1" s="1"/>
  <c r="D64" i="1"/>
  <c r="I36" i="1"/>
  <c r="I58" i="1" s="1"/>
  <c r="H64" i="1"/>
  <c r="E64" i="1"/>
  <c r="F64" i="1"/>
  <c r="I65" i="1"/>
  <c r="F35" i="1"/>
  <c r="F49" i="1" s="1"/>
  <c r="H37" i="1"/>
  <c r="H50" i="1" s="1"/>
  <c r="H67" i="1" s="1"/>
  <c r="J38" i="1"/>
  <c r="J59" i="1" s="1"/>
  <c r="J67" i="1" s="1"/>
  <c r="G35" i="1"/>
  <c r="G49" i="1" s="1"/>
  <c r="J35" i="1"/>
  <c r="J49" i="1" s="1"/>
  <c r="J66" i="1" s="1"/>
  <c r="G36" i="1"/>
  <c r="G58" i="1" s="1"/>
  <c r="I37" i="1"/>
  <c r="I50" i="1" s="1"/>
  <c r="H65" i="1"/>
  <c r="F38" i="1"/>
  <c r="F59" i="1" s="1"/>
  <c r="I38" i="1"/>
  <c r="G38" i="1"/>
  <c r="G59" i="1" s="1"/>
  <c r="G67" i="1" s="1"/>
  <c r="I35" i="1"/>
  <c r="F36" i="1"/>
  <c r="F37" i="1"/>
  <c r="E40" i="1"/>
  <c r="E60" i="1" s="1"/>
  <c r="N3" i="15"/>
  <c r="D30" i="1" s="1"/>
  <c r="P3" i="15"/>
  <c r="D34" i="1" s="1"/>
  <c r="O3" i="15"/>
  <c r="D32" i="1" s="1"/>
  <c r="E35" i="1"/>
  <c r="E49" i="1" s="1"/>
  <c r="E66" i="1" s="1"/>
  <c r="E37" i="1"/>
  <c r="E50" i="1" s="1"/>
  <c r="E67" i="1" s="1"/>
  <c r="J21" i="4"/>
  <c r="J53" i="4" s="1"/>
  <c r="D17" i="1" s="1"/>
  <c r="D21" i="1" s="1"/>
  <c r="D48" i="1" s="1"/>
  <c r="N3" i="4"/>
  <c r="D29" i="1" s="1"/>
  <c r="D37" i="1" s="1"/>
  <c r="D50" i="1" s="1"/>
  <c r="M3" i="4"/>
  <c r="D27" i="1" s="1"/>
  <c r="J39" i="1"/>
  <c r="J51" i="1" s="1"/>
  <c r="H39" i="1"/>
  <c r="H51" i="1" s="1"/>
  <c r="H68" i="1" s="1"/>
  <c r="H40" i="1"/>
  <c r="H60" i="1" s="1"/>
  <c r="K3" i="15"/>
  <c r="D24" i="1" s="1"/>
  <c r="M3" i="15"/>
  <c r="D28" i="1" s="1"/>
  <c r="L3" i="15"/>
  <c r="D26" i="1" s="1"/>
  <c r="K3" i="4"/>
  <c r="D23" i="1" s="1"/>
  <c r="L3" i="4"/>
  <c r="D25" i="1" s="1"/>
  <c r="G53" i="20"/>
  <c r="G53" i="19"/>
  <c r="G53" i="18"/>
  <c r="G53" i="16"/>
  <c r="G53" i="17"/>
  <c r="J53" i="15"/>
  <c r="G53" i="14"/>
  <c r="G53" i="7"/>
  <c r="G53" i="3"/>
  <c r="G53" i="6"/>
  <c r="G53" i="5"/>
  <c r="E17" i="1" s="1"/>
  <c r="E21" i="1" s="1"/>
  <c r="E48" i="1" s="1"/>
  <c r="E65" i="1" s="1"/>
  <c r="G53" i="9"/>
  <c r="G53" i="8"/>
  <c r="G39" i="1" l="1"/>
  <c r="G51" i="1" s="1"/>
  <c r="G68" i="1" s="1"/>
  <c r="I40" i="1"/>
  <c r="I60" i="1" s="1"/>
  <c r="I59" i="1"/>
  <c r="J40" i="1"/>
  <c r="J60" i="1" s="1"/>
  <c r="G40" i="1"/>
  <c r="G60" i="1" s="1"/>
  <c r="J68" i="1"/>
  <c r="F66" i="1"/>
  <c r="I67" i="1"/>
  <c r="F39" i="1"/>
  <c r="F51" i="1" s="1"/>
  <c r="F50" i="1"/>
  <c r="F67" i="1" s="1"/>
  <c r="F40" i="1"/>
  <c r="F60" i="1" s="1"/>
  <c r="F58" i="1"/>
  <c r="I39" i="1"/>
  <c r="I51" i="1" s="1"/>
  <c r="I49" i="1"/>
  <c r="I66" i="1" s="1"/>
  <c r="G66" i="1"/>
  <c r="D38" i="1"/>
  <c r="D59" i="1" s="1"/>
  <c r="D67" i="1" s="1"/>
  <c r="D35" i="1"/>
  <c r="D49" i="1" s="1"/>
  <c r="D36" i="1"/>
  <c r="D58" i="1" s="1"/>
  <c r="E39" i="1"/>
  <c r="E51" i="1" s="1"/>
  <c r="E68" i="1" s="1"/>
  <c r="D39" i="1"/>
  <c r="D51" i="1" s="1"/>
  <c r="D18" i="1"/>
  <c r="D22" i="1" s="1"/>
  <c r="D57" i="1" s="1"/>
  <c r="D65" i="1" s="1"/>
  <c r="I68" i="1" l="1"/>
  <c r="D40" i="1"/>
  <c r="D60" i="1" s="1"/>
  <c r="D68" i="1" s="1"/>
  <c r="D66" i="1"/>
  <c r="F68" i="1"/>
</calcChain>
</file>

<file path=xl/sharedStrings.xml><?xml version="1.0" encoding="utf-8"?>
<sst xmlns="http://schemas.openxmlformats.org/spreadsheetml/2006/main" count="2570" uniqueCount="178">
  <si>
    <t>VADER</t>
  </si>
  <si>
    <t>DistilRoBERTa</t>
  </si>
  <si>
    <t>FinBERT</t>
  </si>
  <si>
    <t>BERT</t>
  </si>
  <si>
    <t>Numerical</t>
  </si>
  <si>
    <t>Contextual</t>
  </si>
  <si>
    <t>Total Number of Predictions</t>
  </si>
  <si>
    <t>Number of Correct Predictions</t>
  </si>
  <si>
    <t>Sentiment</t>
  </si>
  <si>
    <t>LendingTree price target cut to $350 from $400 at SunTrust Robinson Humphrey</t>
  </si>
  <si>
    <t>negative</t>
  </si>
  <si>
    <t>NortonLifeLock stock price target cut to $18 from $25 at Deutsche Bank</t>
  </si>
  <si>
    <t>Norwegian Cruise stock price target cut to $48 from $55 at CFRA</t>
  </si>
  <si>
    <t>Novus Therapeutics stock price target cut to $2.50 from $3.75 at Ascendiant Capital</t>
  </si>
  <si>
    <t>Nutrien stock price target cut to $54 vs. $55 at BofA Merrill Lynch</t>
  </si>
  <si>
    <t>Solarworlds stock price target cut to $23 vs. $24 at Instinet</t>
  </si>
  <si>
    <t>Wayfair price target lowered to $110 from $120 at Stifel, buy rating maintained</t>
  </si>
  <si>
    <t>10Y Yield LOD 1.7620%</t>
  </si>
  <si>
    <t>$CAE: CAE temporarily suspends dividend and share repurchase plan; lays off 2,600 of its 10,500 employees; to...</t>
  </si>
  <si>
    <t>BJ's Wholesale lowers 2019 sales outlook to approximately $12.9 bln from $12.9 bln-$13.2 bln</t>
  </si>
  <si>
    <t>Kohl's Q3 EPS 78 cents vs. 98 cents</t>
  </si>
  <si>
    <t>Kohl's Q3 revenue $4.625 bln vs. $4.628 bln; FactSet consensus $4.399 bln</t>
  </si>
  <si>
    <t>U.S. Dollar Index Futures (DX) Technical Analysis ‚Äì Looking for Break into Retracement Zone at 97.630 to 97.472</t>
  </si>
  <si>
    <t>Only 11% of quant funds are ahead of their benchmark YTD, underperforming by 3.2ppt: BofA</t>
  </si>
  <si>
    <t>India's state-run banks report fraud of more than $13 billion in 6 months</t>
  </si>
  <si>
    <t>Dow closes about 102 points, 0.4%, lower</t>
  </si>
  <si>
    <t>$XLU - XLU Weekly: The Relief Rally From 43.44s Stalls At 58.09s.</t>
  </si>
  <si>
    <t>BJ's Wholesale Q3 adj. EPS 41 cents; FactSet consensus 40 cents</t>
  </si>
  <si>
    <t>neutral</t>
  </si>
  <si>
    <t>Estee Lauder Q2 adj. EPS $2.11; FactSet consensus $1.90</t>
  </si>
  <si>
    <t>Kellogg 2020 FactSet EPS consensus is $4.03; 2019 currency-neutral adj. EPS was $4.00</t>
  </si>
  <si>
    <t>A couple claims a 500-pound, $280-million emerald was destroyed when their house burned down in California's worst-‚</t>
  </si>
  <si>
    <t>How a 29-year-old YouTube millionaire making up to $220,000 a month spends his money. (via @CNBCMakeIt)‚</t>
  </si>
  <si>
    <t>$SRNE: Sorrento Therapeutics says rejects cash acquisition proposal for between $3.00-5.00/share</t>
  </si>
  <si>
    <t>$ES equilibrium is 3107.50-3108 Long if either open is above 3108 and goes bid above the open. Look for some resis‚</t>
  </si>
  <si>
    <t>40% YTD Return On 18 Stocks: Andersen Capital Mgmt. (Radio)</t>
  </si>
  <si>
    <t>$SUMRX: Gapping up/down: ABB +4%, MCHP +3%, NVO +3%, HUM +2% and CMG +1.6% after earnings, RDS.A +2% and TOL +2%...¬†</t>
  </si>
  <si>
    <t>$SUMRX: Gapping up/down: DOCU +10.5%, ULTA +9%, AOBC +7%, BIG +7%, CLDR +6.5% and CRWD +5% after earnings, TTD +5%.‚</t>
  </si>
  <si>
    <t>Boeing 737 Max Net Orders Rise to -73 YTD in Nov. From -93 Oct. Yes, negative</t>
  </si>
  <si>
    <t>positive</t>
  </si>
  <si>
    <t>AT&amp;T to raise quarterly dividend by 2% to 52 cents a share, retire $100 million of stock in Q1</t>
  </si>
  <si>
    <t>Madison Square Garden Q2 EPS $3.93 vs. $3.42</t>
  </si>
  <si>
    <t>Dec. gold climbs $2.40, or 0.2%, to settle at $1,474.30/oz</t>
  </si>
  <si>
    <t>Feb. gold climbs $8.90, or 0.6%, to settle at $1,481.20/oz</t>
  </si>
  <si>
    <t>$ECONX: December University of Michigan Consumer Sentiment- Prelim 99.2 vs 96.5</t>
  </si>
  <si>
    <t>$ECONX: November Nonfarm Payrolls 266K vs 182K</t>
  </si>
  <si>
    <t>$ECONX: October Wholesale Inventories M/M -0.7% vs +0.2%</t>
  </si>
  <si>
    <t>Consumer credit $18.9BN, Exp. $16BN, Last $9.6BN</t>
  </si>
  <si>
    <t>Housing starts climb 3.8% in October to 1.314 million rate</t>
  </si>
  <si>
    <t>Dow up 26 points, or 0.1%; S&amp;P 500 adds 1 point</t>
  </si>
  <si>
    <t>Stock market live updates: Dow futures up 800 points, set to add to 1,600-point Monday rally</t>
  </si>
  <si>
    <t>STOCKS AT THE OPEN:
 - Dow up 3.90% 
 - Nasdaq up 2.68% 
 - S&amp;P up 2.76%</t>
  </si>
  <si>
    <t>STOCKS SURGE INTO THE CLOSE:
 - Dow up 7.59% 
 - Nasdaq up 7.35% 
 - S&amp;P up 6.95%</t>
  </si>
  <si>
    <t>$NYMT out 1.82 from $1.60 @here</t>
  </si>
  <si>
    <t>$RH clears prior high of 192 after gapping up over its 50-day on volume. On watch how it acts around 200.</t>
  </si>
  <si>
    <t>9:45 am (it's early) $SPY 272.99 1,520 STOCKS are up from the open vs 1,700 that are down from the open. $IWM 116.87</t>
  </si>
  <si>
    <t>ChartTrader's recent $YMm0 short took off for a +700 pt gain in less than 30 minutes. Learn more and #tradesmarter‚</t>
  </si>
  <si>
    <t>Tesla $TSLA with 1400 January 2022 $1280 calls bought to open $33.50 to $36 for around $5M
 And with that, I am off...</t>
  </si>
  <si>
    <t>Intelsat's stock bounces 6.6% premarket, after plummeting 55% over the past 2 days to 19-mo. low</t>
  </si>
  <si>
    <t>Sanofi Q4 top-line up 7%; shares up 3% premarket</t>
  </si>
  <si>
    <t>Transocean up 4% on new $91M contract</t>
  </si>
  <si>
    <t>Pre-tax loss totaled euro 0.3 million, compared to a loss of euro 2.2 million in the first quarter of 2005</t>
  </si>
  <si>
    <t>title</t>
  </si>
  <si>
    <t>confidence</t>
  </si>
  <si>
    <t>correct sentiment</t>
  </si>
  <si>
    <t>correct prediction</t>
  </si>
  <si>
    <t>Negative</t>
  </si>
  <si>
    <t>Neutral</t>
  </si>
  <si>
    <t>Positive</t>
  </si>
  <si>
    <t>Postive</t>
  </si>
  <si>
    <t>classification</t>
  </si>
  <si>
    <t>p_pos</t>
  </si>
  <si>
    <t>p_neg</t>
  </si>
  <si>
    <t>Trans Mountain Costs to Increase 70% to $9.5 Billion, CBC Says</t>
  </si>
  <si>
    <t>Dish TV India Limited Just Missed Earnings With A Surprise Loss - Here Are Analysts Latest Forecasts</t>
  </si>
  <si>
    <t>$NSTG - NanoString Q1 top line shy of guidance amid COVID-19</t>
  </si>
  <si>
    <t>Caterpillar Inc.'s 2020 profit outlook trailed analysts' estimates, with the heavy-equipment saying continued econo...</t>
  </si>
  <si>
    <t>Business tax payments will hit a record low this year</t>
  </si>
  <si>
    <t>When Chinese Consumers Stay Home, the World's Retailers Take Hit</t>
  </si>
  <si>
    <t>Amazon files suit, challenging Pentagon‚Äôs $10 billion cloud contract to Microsoft</t>
  </si>
  <si>
    <t>The situation of coated magazine printing paper will continue to be weak</t>
  </si>
  <si>
    <t>$EPR: EPR Properties announces sale of charter school portfolio for approximately $454 mln; lowers FY19 FFO guidance</t>
  </si>
  <si>
    <t>$ITRN - Margins suffer at Ituran Location in Q3</t>
  </si>
  <si>
    <t>Alibaba on track to raise $12.9 billion in Hong Kong listing - CNN</t>
  </si>
  <si>
    <t>Amazon will spend more than $35 billion on shipping costs this year, more than twice what it spent two years ago. T‚</t>
  </si>
  <si>
    <t>Boeing announces additional order for 737 MAX planes</t>
  </si>
  <si>
    <t>Boeing gets 10 additional orders for 737 MAX 8 planes valued at $1.2 billion from SunExpress</t>
  </si>
  <si>
    <t>Hedge fund Two Sigma builds private equity power with $1.2bn debut Sightway Capital fund close</t>
  </si>
  <si>
    <t>AT&amp;T takes on $5.5 billion loan to boost 'financial flexibility'</t>
  </si>
  <si>
    <t>B. Riley offers $50M of senior notes</t>
  </si>
  <si>
    <t>Match Group announces $500M senior notes offering</t>
  </si>
  <si>
    <t>$ERC - Wells Fargo Multi-Sector Income Fund declares $0.09888 dividend</t>
  </si>
  <si>
    <t>$FRT - Federal REIT FFO misses by $0.02, beats on revenue</t>
  </si>
  <si>
    <t>$MESA - Mesa Air EPS beats by $0.01, misses on revenue</t>
  </si>
  <si>
    <t>$MOH - Molina Healthcare EPS beats by $0.07, misses on revenue</t>
  </si>
  <si>
    <t>Domtar EPS misses by $0.05, revenue in-line</t>
  </si>
  <si>
    <t>Molina Healthcare EPS beats by $0.07, misses on revenue</t>
  </si>
  <si>
    <t>Nokia EPS beats by ‚Ç¨0.02, misses on revenue</t>
  </si>
  <si>
    <t>Philip Morris profit and sales top estimates but tobacco company offers soft guidance</t>
  </si>
  <si>
    <t>SoftBank's Oyo reveals over $330 million annual loss; revenue surges</t>
  </si>
  <si>
    <t>Virco Manufacturing EPS beats by $0.14, misses on revenue</t>
  </si>
  <si>
    <t>Dollar mixed versus major rivals after January jobs report</t>
  </si>
  <si>
    <t>Coronavirus case tally: 565 deaths, 28,256 cases</t>
  </si>
  <si>
    <t>Ukraine still hasn't received $35 million of approved military aid: report</t>
  </si>
  <si>
    <t>Casper prices its IPO at $12 a share, the low end of range</t>
  </si>
  <si>
    <t>OneWater Marine raised $55.4 mln in the IPO</t>
  </si>
  <si>
    <t>PPD's stock indicated in early going to open at $30, or 11% above $27 IPO price</t>
  </si>
  <si>
    <t>$TD $SCHW $AMTD - TD Bank to own 13% Schwab stake after Ameritrade deal</t>
  </si>
  <si>
    <t>LVMH nears deal to buy Tiffany for $16.3 billion</t>
  </si>
  <si>
    <t>YTD Performance:
 Dow Jones: Red
 30Y: +9%</t>
  </si>
  <si>
    <t>Should Community Bankers Trust (NASDAQ:ESXB) Be Disappointed With Their 99% Profit?</t>
  </si>
  <si>
    <t>Should You Be Excited About Allianz SE's (ETR:ALV) 10% Return On Equity?</t>
  </si>
  <si>
    <t>Should You Buy Harmony Gold Mining Co. (HMY)?</t>
  </si>
  <si>
    <t>Liberty Global PLC maintained as buy with $32 price target at Benchmark</t>
  </si>
  <si>
    <t>Boeing : Deliveries 24 Jets in November #Boeing #Stock #MarketScreener</t>
  </si>
  <si>
    <t>Pershing Square Holdings announces new $100M share buyback program</t>
  </si>
  <si>
    <t>USD/JPY Forecast: USD to Consolidate Against JPY - DailyForex.com</t>
  </si>
  <si>
    <t>USD/JPY Weekly Price Forecast ‚Äì Dollar Continues To Test Resistance</t>
  </si>
  <si>
    <t>Global air passenger traffic has grown at 4% YoY in 2019 ytd while air freight volumes contracted 4% over the same period: BofA</t>
  </si>
  <si>
    <t>added $MRK Feb 90/Dec 90.50 Call Diagonals</t>
  </si>
  <si>
    <t>$XOM (+5.8% pre) Exxon cuts full-year capex forecast by 30%, maintains long-term outlook - SA</t>
  </si>
  <si>
    <t>Tesla Tops $900 in Parabolic Surge, Spurring Analyst Downgrade</t>
  </si>
  <si>
    <t>Tesla's stock ticks up after Deutsche Bank lifts price target, which implies an 18% decline</t>
  </si>
  <si>
    <t xml:space="preserve">$NSTG - NanoString Q1 top line shy of guidance amid COVID-19 </t>
  </si>
  <si>
    <t xml:space="preserve">Caterpillar Inc.'s 2020 profit outlook trailed analysts' estimates, with the heavy-equipment saying continued econo... </t>
  </si>
  <si>
    <t xml:space="preserve">Amazon files suit, challenging Pentagon‚Äôs $10 billion cloud contract to Microsoft </t>
  </si>
  <si>
    <t xml:space="preserve">$EPR: EPR Properties announces sale of charter school portfolio for approximately $454 mln; lowers FY19 FFO guidance </t>
  </si>
  <si>
    <t xml:space="preserve">$ITRN - Margins suffer at Ituran Location in Q3 </t>
  </si>
  <si>
    <t xml:space="preserve">AT&amp;T takes on $5.5 billion loan to boost 'financial flexibility' </t>
  </si>
  <si>
    <t xml:space="preserve">$ERC - Wells Fargo Multi-Sector Income Fund declares $0.09888 dividend </t>
  </si>
  <si>
    <t xml:space="preserve">$FRT - Federal REIT FFO misses by $0.02, beats on revenue </t>
  </si>
  <si>
    <t xml:space="preserve">$MESA - Mesa Air EPS beats by $0.01, misses on revenue </t>
  </si>
  <si>
    <t xml:space="preserve">$MOH - Molina Healthcare EPS beats by $0.07, misses on revenue </t>
  </si>
  <si>
    <t>Domtar EPS misses by $0.05,  revenue in-line</t>
  </si>
  <si>
    <t xml:space="preserve">SoftBank's Oyo reveals over $330 million annual loss; revenue surges </t>
  </si>
  <si>
    <t xml:space="preserve">Ukraine still hasn't received $35 million of approved military aid: report </t>
  </si>
  <si>
    <t xml:space="preserve">$TD $SCHW $AMTD - TD Bank to own 13% Schwab stake after Ameritrade deal </t>
  </si>
  <si>
    <t xml:space="preserve">LVMH nears deal to buy Tiffany for $16.3 billion </t>
  </si>
  <si>
    <t xml:space="preserve">YTD Performance:
Dow Jones: Red
30Y: +9%
</t>
  </si>
  <si>
    <t>Should You Buy Harmony Gold Mining Co.  (HMY)?</t>
  </si>
  <si>
    <t xml:space="preserve">Boeing : Deliveries 24 Jets in November #Boeing #Stock #MarketScreener </t>
  </si>
  <si>
    <t xml:space="preserve">$XOM (+5.8% pre) Exxon cuts full-year capex forecast by 30%, maintains long-term outlook - SA
</t>
  </si>
  <si>
    <t>Chia-Mei Liu</t>
  </si>
  <si>
    <t>cl4424</t>
  </si>
  <si>
    <t>cl4424@columbia.edu</t>
  </si>
  <si>
    <t>ChatGPT4</t>
  </si>
  <si>
    <t>Accuracy</t>
  </si>
  <si>
    <t>no</t>
  </si>
  <si>
    <t>predicted_sentiment</t>
  </si>
  <si>
    <t>positive_precision</t>
  </si>
  <si>
    <t>neutral_precision</t>
  </si>
  <si>
    <t>negative_precision</t>
  </si>
  <si>
    <t>correct_prediction</t>
  </si>
  <si>
    <t>correct_sentiment</t>
  </si>
  <si>
    <t>positive_recall</t>
  </si>
  <si>
    <t>neutral_recall</t>
  </si>
  <si>
    <t>negative_recall</t>
  </si>
  <si>
    <t>Number of Positive</t>
  </si>
  <si>
    <t>Number of Neutral</t>
  </si>
  <si>
    <t>Number of Negative</t>
  </si>
  <si>
    <t>Precision (weight-average)</t>
  </si>
  <si>
    <t>Recall (weight-average)</t>
  </si>
  <si>
    <t>Analysis Time (seconds)</t>
  </si>
  <si>
    <t>Average Confidence Score</t>
  </si>
  <si>
    <t>BART Large Mnli</t>
  </si>
  <si>
    <t>F1</t>
  </si>
  <si>
    <t>Precision (Positive)</t>
  </si>
  <si>
    <t>TextBlob</t>
  </si>
  <si>
    <t>Precision (Neutral)</t>
  </si>
  <si>
    <t>Precision (Negative)</t>
  </si>
  <si>
    <t>Recall (Positive)</t>
  </si>
  <si>
    <t>Recall (Neutral)</t>
  </si>
  <si>
    <t>Recall (Negative)</t>
  </si>
  <si>
    <t>Overall</t>
  </si>
  <si>
    <t>Title</t>
  </si>
  <si>
    <t>No</t>
  </si>
  <si>
    <t>Stock Sentiment Analysis</t>
  </si>
  <si>
    <t>COMSW6156 Topics in Software Engineering, 2024 Spring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</si>
</sst>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%"/>
    <numFmt numFmtId="165" formatCode="0.00000000"/>
    <numFmt numFmtId="166" formatCode="0.000000"/>
    <numFmt numFmtId="170" formatCode="#,##0.000_);\(#,##0.000\)"/>
  </numFmts>
  <fonts count="25" x14ac:knownFonts="1">
    <font>
      <sz val="12"/>
      <color theme="1"/>
      <name val="Calibri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color rgb="FF000000"/>
      <name val="Calibri"/>
      <family val="2"/>
    </font>
    <font>
      <sz val="12"/>
      <color rgb="FF000000"/>
      <name val="Calibri"/>
      <family val="2"/>
    </font>
    <font>
      <sz val="12"/>
      <color theme="1"/>
      <name val="Calibri"/>
      <family val="2"/>
      <scheme val="minor"/>
    </font>
    <font>
      <b/>
      <sz val="12"/>
      <color rgb="FF000000"/>
      <name val="Calibri (Body)"/>
    </font>
    <font>
      <sz val="12"/>
      <color rgb="FF000000"/>
      <name val="Calibri (Body)"/>
    </font>
    <font>
      <sz val="12"/>
      <color theme="1"/>
      <name val="Calibri (Body)"/>
    </font>
    <font>
      <u/>
      <sz val="12"/>
      <color theme="1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theme="1"/>
      <name val="Calibri"/>
      <scheme val="minor"/>
    </font>
    <font>
      <sz val="12"/>
      <color theme="1"/>
      <name val="Times New Roman"/>
      <family val="1"/>
    </font>
    <font>
      <sz val="12"/>
      <color theme="0"/>
      <name val="Times New Roman"/>
      <family val="1"/>
    </font>
    <font>
      <b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name val="Calibri"/>
      <family val="2"/>
    </font>
    <font>
      <b/>
      <sz val="12"/>
      <color rgb="FF000000"/>
      <name val="Times New Roman"/>
      <family val="1"/>
    </font>
    <font>
      <sz val="12"/>
      <color rgb="FF000000"/>
      <name val="Times New Roman"/>
      <family val="1"/>
    </font>
    <font>
      <sz val="11"/>
      <color rgb="FF000000"/>
      <name val="Times New Roman"/>
      <family val="1"/>
    </font>
    <font>
      <sz val="12"/>
      <name val="Times New Roman"/>
      <family val="1"/>
    </font>
    <font>
      <sz val="24"/>
      <color theme="1"/>
      <name val="Times New Roman"/>
      <family val="1"/>
    </font>
    <font>
      <b/>
      <sz val="48"/>
      <color theme="1"/>
      <name val="Times New Roman"/>
      <family val="1"/>
    </font>
    <font>
      <u/>
      <sz val="12"/>
      <color theme="1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9" fontId="6" fillId="0" borderId="0" applyFont="0" applyFill="0" applyBorder="0" applyAlignment="0" applyProtection="0"/>
    <xf numFmtId="0" fontId="1" fillId="0" borderId="0"/>
    <xf numFmtId="0" fontId="10" fillId="0" borderId="0" applyNumberFormat="0" applyFill="0" applyBorder="0" applyAlignment="0" applyProtection="0"/>
    <xf numFmtId="43" fontId="12" fillId="0" borderId="0" applyFont="0" applyFill="0" applyBorder="0" applyAlignment="0" applyProtection="0"/>
  </cellStyleXfs>
  <cellXfs count="68">
    <xf numFmtId="0" fontId="0" fillId="0" borderId="0" xfId="0"/>
    <xf numFmtId="0" fontId="2" fillId="0" borderId="0" xfId="0" applyFont="1" applyAlignment="1">
      <alignment horizontal="left" vertical="top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7" fillId="0" borderId="0" xfId="0" applyFont="1" applyAlignment="1">
      <alignment horizontal="left" vertical="top"/>
    </xf>
    <xf numFmtId="0" fontId="7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9" fillId="0" borderId="0" xfId="0" applyFont="1"/>
    <xf numFmtId="0" fontId="0" fillId="2" borderId="0" xfId="0" applyFill="1"/>
    <xf numFmtId="0" fontId="11" fillId="0" borderId="0" xfId="0" applyFont="1" applyAlignment="1">
      <alignment horizontal="left"/>
    </xf>
    <xf numFmtId="165" fontId="3" fillId="0" borderId="0" xfId="0" applyNumberFormat="1" applyFont="1" applyAlignment="1">
      <alignment horizontal="left"/>
    </xf>
    <xf numFmtId="166" fontId="8" fillId="0" borderId="0" xfId="0" applyNumberFormat="1" applyFont="1" applyAlignment="1">
      <alignment horizontal="left"/>
    </xf>
    <xf numFmtId="164" fontId="2" fillId="0" borderId="0" xfId="1" applyNumberFormat="1" applyFont="1" applyAlignment="1">
      <alignment horizontal="left"/>
    </xf>
    <xf numFmtId="164" fontId="7" fillId="0" borderId="0" xfId="1" applyNumberFormat="1" applyFont="1" applyAlignment="1">
      <alignment horizontal="left"/>
    </xf>
    <xf numFmtId="0" fontId="3" fillId="3" borderId="0" xfId="0" applyFont="1" applyFill="1" applyAlignment="1">
      <alignment horizontal="left"/>
    </xf>
    <xf numFmtId="0" fontId="3" fillId="0" borderId="0" xfId="0" applyFont="1" applyFill="1" applyAlignment="1">
      <alignment horizontal="left"/>
    </xf>
    <xf numFmtId="0" fontId="13" fillId="0" borderId="0" xfId="0" applyFont="1"/>
    <xf numFmtId="0" fontId="15" fillId="0" borderId="0" xfId="0" applyFont="1" applyAlignment="1">
      <alignment horizontal="right"/>
    </xf>
    <xf numFmtId="0" fontId="17" fillId="0" borderId="0" xfId="0" applyFont="1" applyFill="1" applyAlignment="1">
      <alignment horizontal="left"/>
    </xf>
    <xf numFmtId="0" fontId="18" fillId="0" borderId="0" xfId="0" applyFont="1" applyAlignment="1">
      <alignment horizontal="left" vertical="top"/>
    </xf>
    <xf numFmtId="0" fontId="18" fillId="0" borderId="0" xfId="0" applyFont="1" applyFill="1" applyAlignment="1">
      <alignment horizontal="left" vertical="top"/>
    </xf>
    <xf numFmtId="0" fontId="18" fillId="0" borderId="0" xfId="0" applyFont="1" applyAlignment="1">
      <alignment horizontal="left"/>
    </xf>
    <xf numFmtId="0" fontId="19" fillId="0" borderId="0" xfId="0" applyFont="1" applyAlignment="1">
      <alignment horizontal="left"/>
    </xf>
    <xf numFmtId="0" fontId="19" fillId="0" borderId="0" xfId="0" applyFont="1" applyFill="1" applyAlignment="1">
      <alignment horizontal="left"/>
    </xf>
    <xf numFmtId="0" fontId="20" fillId="0" borderId="0" xfId="0" applyFont="1" applyAlignment="1">
      <alignment horizontal="left"/>
    </xf>
    <xf numFmtId="0" fontId="21" fillId="0" borderId="0" xfId="0" applyFont="1" applyFill="1" applyAlignment="1">
      <alignment horizontal="left"/>
    </xf>
    <xf numFmtId="0" fontId="13" fillId="0" borderId="0" xfId="0" applyFont="1" applyFill="1"/>
    <xf numFmtId="0" fontId="22" fillId="2" borderId="0" xfId="0" applyFont="1" applyFill="1"/>
    <xf numFmtId="0" fontId="13" fillId="2" borderId="0" xfId="0" applyFont="1" applyFill="1"/>
    <xf numFmtId="0" fontId="23" fillId="2" borderId="0" xfId="0" applyFont="1" applyFill="1"/>
    <xf numFmtId="0" fontId="24" fillId="2" borderId="0" xfId="3" applyFont="1" applyFill="1"/>
    <xf numFmtId="0" fontId="14" fillId="2" borderId="0" xfId="0" applyFont="1" applyFill="1"/>
    <xf numFmtId="0" fontId="14" fillId="2" borderId="0" xfId="0" applyFont="1" applyFill="1" applyAlignment="1">
      <alignment horizontal="right"/>
    </xf>
    <xf numFmtId="0" fontId="16" fillId="2" borderId="0" xfId="0" applyFont="1" applyFill="1"/>
    <xf numFmtId="0" fontId="15" fillId="2" borderId="0" xfId="0" applyFont="1" applyFill="1"/>
    <xf numFmtId="0" fontId="13" fillId="2" borderId="1" xfId="0" applyFont="1" applyFill="1" applyBorder="1"/>
    <xf numFmtId="0" fontId="13" fillId="2" borderId="2" xfId="0" applyFont="1" applyFill="1" applyBorder="1"/>
    <xf numFmtId="0" fontId="15" fillId="2" borderId="2" xfId="0" applyFont="1" applyFill="1" applyBorder="1" applyAlignment="1">
      <alignment horizontal="right"/>
    </xf>
    <xf numFmtId="0" fontId="15" fillId="2" borderId="3" xfId="0" applyFont="1" applyFill="1" applyBorder="1" applyAlignment="1">
      <alignment horizontal="right"/>
    </xf>
    <xf numFmtId="0" fontId="13" fillId="2" borderId="4" xfId="0" applyFont="1" applyFill="1" applyBorder="1"/>
    <xf numFmtId="0" fontId="13" fillId="2" borderId="0" xfId="0" applyFont="1" applyFill="1" applyBorder="1"/>
    <xf numFmtId="2" fontId="13" fillId="2" borderId="0" xfId="0" applyNumberFormat="1" applyFont="1" applyFill="1" applyBorder="1" applyAlignment="1">
      <alignment horizontal="right"/>
    </xf>
    <xf numFmtId="2" fontId="13" fillId="2" borderId="0" xfId="0" applyNumberFormat="1" applyFont="1" applyFill="1" applyBorder="1"/>
    <xf numFmtId="2" fontId="13" fillId="2" borderId="5" xfId="0" applyNumberFormat="1" applyFont="1" applyFill="1" applyBorder="1" applyAlignment="1">
      <alignment horizontal="right"/>
    </xf>
    <xf numFmtId="0" fontId="13" fillId="2" borderId="5" xfId="0" applyFont="1" applyFill="1" applyBorder="1"/>
    <xf numFmtId="170" fontId="13" fillId="2" borderId="0" xfId="4" applyNumberFormat="1" applyFont="1" applyFill="1" applyBorder="1"/>
    <xf numFmtId="170" fontId="13" fillId="2" borderId="5" xfId="4" applyNumberFormat="1" applyFont="1" applyFill="1" applyBorder="1"/>
    <xf numFmtId="0" fontId="16" fillId="2" borderId="4" xfId="0" applyFont="1" applyFill="1" applyBorder="1"/>
    <xf numFmtId="0" fontId="15" fillId="2" borderId="6" xfId="0" applyFont="1" applyFill="1" applyBorder="1"/>
    <xf numFmtId="0" fontId="13" fillId="2" borderId="7" xfId="0" applyFont="1" applyFill="1" applyBorder="1"/>
    <xf numFmtId="170" fontId="13" fillId="2" borderId="7" xfId="4" applyNumberFormat="1" applyFont="1" applyFill="1" applyBorder="1"/>
    <xf numFmtId="170" fontId="13" fillId="2" borderId="8" xfId="4" applyNumberFormat="1" applyFont="1" applyFill="1" applyBorder="1"/>
    <xf numFmtId="0" fontId="15" fillId="2" borderId="1" xfId="0" applyFont="1" applyFill="1" applyBorder="1"/>
    <xf numFmtId="0" fontId="15" fillId="2" borderId="2" xfId="0" applyFont="1" applyFill="1" applyBorder="1"/>
    <xf numFmtId="0" fontId="15" fillId="2" borderId="3" xfId="0" applyFont="1" applyFill="1" applyBorder="1"/>
    <xf numFmtId="0" fontId="15" fillId="2" borderId="4" xfId="0" applyFont="1" applyFill="1" applyBorder="1"/>
    <xf numFmtId="0" fontId="13" fillId="2" borderId="0" xfId="0" applyFont="1" applyFill="1" applyBorder="1" applyAlignment="1">
      <alignment horizontal="right"/>
    </xf>
    <xf numFmtId="0" fontId="13" fillId="2" borderId="5" xfId="0" applyFont="1" applyFill="1" applyBorder="1" applyAlignment="1">
      <alignment horizontal="right"/>
    </xf>
    <xf numFmtId="0" fontId="13" fillId="2" borderId="7" xfId="0" applyFont="1" applyFill="1" applyBorder="1" applyAlignment="1">
      <alignment horizontal="right"/>
    </xf>
    <xf numFmtId="0" fontId="13" fillId="2" borderId="8" xfId="0" applyFont="1" applyFill="1" applyBorder="1" applyAlignment="1">
      <alignment horizontal="right"/>
    </xf>
    <xf numFmtId="170" fontId="13" fillId="2" borderId="0" xfId="0" applyNumberFormat="1" applyFont="1" applyFill="1" applyBorder="1"/>
    <xf numFmtId="170" fontId="13" fillId="2" borderId="5" xfId="0" applyNumberFormat="1" applyFont="1" applyFill="1" applyBorder="1"/>
    <xf numFmtId="0" fontId="13" fillId="2" borderId="6" xfId="0" applyFont="1" applyFill="1" applyBorder="1"/>
    <xf numFmtId="170" fontId="13" fillId="2" borderId="7" xfId="0" applyNumberFormat="1" applyFont="1" applyFill="1" applyBorder="1"/>
    <xf numFmtId="170" fontId="13" fillId="2" borderId="8" xfId="0" applyNumberFormat="1" applyFont="1" applyFill="1" applyBorder="1"/>
    <xf numFmtId="0" fontId="13" fillId="2" borderId="3" xfId="0" applyFont="1" applyFill="1" applyBorder="1"/>
  </cellXfs>
  <cellStyles count="5">
    <cellStyle name="Comma" xfId="4" builtinId="3"/>
    <cellStyle name="Hyperlink" xfId="3" builtinId="8"/>
    <cellStyle name="Normal" xfId="0" builtinId="0"/>
    <cellStyle name="Normal 2" xfId="2" xr:uid="{C8734412-98F0-9A49-9417-36AC29952E23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customschemas.google.com/relationships/workbookmetadata" Target="metadata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cl4424@columbia.ed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E072E-E6EA-B045-8499-DFD123A3B8C1}">
  <sheetPr>
    <tabColor theme="1"/>
  </sheetPr>
  <dimension ref="B2:B6"/>
  <sheetViews>
    <sheetView tabSelected="1" workbookViewId="0">
      <selection activeCell="G13" sqref="G13"/>
    </sheetView>
  </sheetViews>
  <sheetFormatPr baseColWidth="10" defaultRowHeight="16" x14ac:dyDescent="0.2"/>
  <cols>
    <col min="1" max="1" width="3.83203125" style="30" customWidth="1"/>
    <col min="2" max="16384" width="10.83203125" style="30"/>
  </cols>
  <sheetData>
    <row r="2" spans="2:2" ht="30" x14ac:dyDescent="0.3">
      <c r="B2" s="29" t="s">
        <v>177</v>
      </c>
    </row>
    <row r="3" spans="2:2" ht="59" x14ac:dyDescent="0.55000000000000004">
      <c r="B3" s="31" t="s">
        <v>176</v>
      </c>
    </row>
    <row r="4" spans="2:2" x14ac:dyDescent="0.2">
      <c r="B4" s="30" t="s">
        <v>142</v>
      </c>
    </row>
    <row r="5" spans="2:2" x14ac:dyDescent="0.2">
      <c r="B5" s="30" t="s">
        <v>143</v>
      </c>
    </row>
    <row r="6" spans="2:2" x14ac:dyDescent="0.2">
      <c r="B6" s="32" t="s">
        <v>144</v>
      </c>
    </row>
  </sheetData>
  <hyperlinks>
    <hyperlink ref="B6" r:id="rId1" xr:uid="{A12892A2-108D-9043-8B3B-2E7205F05EE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/>
    <outlinePr summaryBelow="0" summaryRight="0"/>
  </sheetPr>
  <dimension ref="B3:J68"/>
  <sheetViews>
    <sheetView zoomScale="110" zoomScaleNormal="100" workbookViewId="0">
      <pane xSplit="3" ySplit="14" topLeftCell="D15" activePane="bottomRight" state="frozen"/>
      <selection pane="topRight" activeCell="D1" sqref="D1"/>
      <selection pane="bottomLeft" activeCell="A15" sqref="A15"/>
      <selection pane="bottomRight" activeCell="C17" sqref="C17"/>
    </sheetView>
  </sheetViews>
  <sheetFormatPr baseColWidth="10" defaultColWidth="11.1640625" defaultRowHeight="15" customHeight="1" x14ac:dyDescent="0.2"/>
  <cols>
    <col min="1" max="1" width="11.1640625" style="30"/>
    <col min="2" max="2" width="26.1640625" style="30" bestFit="1" customWidth="1"/>
    <col min="3" max="3" width="22.6640625" style="30" bestFit="1" customWidth="1"/>
    <col min="4" max="4" width="13.5" style="30" customWidth="1"/>
    <col min="5" max="5" width="17.33203125" style="30" bestFit="1" customWidth="1"/>
    <col min="6" max="6" width="17.1640625" style="30" bestFit="1" customWidth="1"/>
    <col min="7" max="7" width="18.33203125" style="30" bestFit="1" customWidth="1"/>
    <col min="8" max="8" width="15.1640625" style="30" bestFit="1" customWidth="1"/>
    <col min="9" max="9" width="7" style="30" bestFit="1" customWidth="1"/>
    <col min="10" max="10" width="10.5" style="30" bestFit="1" customWidth="1"/>
    <col min="11" max="16384" width="11.1640625" style="30"/>
  </cols>
  <sheetData>
    <row r="3" spans="2:10" ht="16" x14ac:dyDescent="0.2"/>
    <row r="4" spans="2:10" ht="16" x14ac:dyDescent="0.2">
      <c r="C4" s="54"/>
      <c r="D4" s="55" t="s">
        <v>6</v>
      </c>
      <c r="E4" s="55" t="s">
        <v>157</v>
      </c>
      <c r="F4" s="55" t="s">
        <v>158</v>
      </c>
      <c r="G4" s="56" t="s">
        <v>159</v>
      </c>
    </row>
    <row r="5" spans="2:10" ht="16" x14ac:dyDescent="0.2">
      <c r="C5" s="57" t="s">
        <v>4</v>
      </c>
      <c r="D5" s="58">
        <v>50</v>
      </c>
      <c r="E5" s="58">
        <v>23</v>
      </c>
      <c r="F5" s="58">
        <v>10</v>
      </c>
      <c r="G5" s="59">
        <v>17</v>
      </c>
    </row>
    <row r="6" spans="2:10" ht="16" x14ac:dyDescent="0.2">
      <c r="C6" s="50" t="s">
        <v>5</v>
      </c>
      <c r="D6" s="60">
        <v>50</v>
      </c>
      <c r="E6" s="60">
        <v>10</v>
      </c>
      <c r="F6" s="60">
        <v>32</v>
      </c>
      <c r="G6" s="61">
        <v>8</v>
      </c>
    </row>
    <row r="7" spans="2:10" ht="16" hidden="1" x14ac:dyDescent="0.2">
      <c r="C7" s="33" t="s">
        <v>4</v>
      </c>
      <c r="D7" s="34">
        <v>23</v>
      </c>
    </row>
    <row r="8" spans="2:10" ht="16" hidden="1" x14ac:dyDescent="0.2">
      <c r="C8" s="33" t="s">
        <v>5</v>
      </c>
      <c r="D8" s="34">
        <v>10</v>
      </c>
    </row>
    <row r="9" spans="2:10" ht="16" hidden="1" x14ac:dyDescent="0.2">
      <c r="C9" s="33" t="s">
        <v>4</v>
      </c>
      <c r="D9" s="34">
        <v>10</v>
      </c>
    </row>
    <row r="10" spans="2:10" ht="16" hidden="1" x14ac:dyDescent="0.2">
      <c r="C10" s="33" t="s">
        <v>5</v>
      </c>
      <c r="D10" s="34">
        <v>32</v>
      </c>
    </row>
    <row r="11" spans="2:10" ht="16" hidden="1" x14ac:dyDescent="0.2">
      <c r="C11" s="33" t="s">
        <v>4</v>
      </c>
      <c r="D11" s="34">
        <v>17</v>
      </c>
    </row>
    <row r="12" spans="2:10" ht="16" hidden="1" x14ac:dyDescent="0.2">
      <c r="C12" s="33" t="s">
        <v>5</v>
      </c>
      <c r="D12" s="34">
        <v>8</v>
      </c>
    </row>
    <row r="13" spans="2:10" ht="16" x14ac:dyDescent="0.2"/>
    <row r="14" spans="2:10" ht="16" x14ac:dyDescent="0.2">
      <c r="B14" s="37"/>
      <c r="C14" s="38"/>
      <c r="D14" s="39" t="s">
        <v>167</v>
      </c>
      <c r="E14" s="39" t="s">
        <v>0</v>
      </c>
      <c r="F14" s="39" t="s">
        <v>1</v>
      </c>
      <c r="G14" s="39" t="s">
        <v>2</v>
      </c>
      <c r="H14" s="39" t="s">
        <v>164</v>
      </c>
      <c r="I14" s="39" t="s">
        <v>3</v>
      </c>
      <c r="J14" s="40" t="s">
        <v>145</v>
      </c>
    </row>
    <row r="15" spans="2:10" ht="16" x14ac:dyDescent="0.2">
      <c r="B15" s="41" t="s">
        <v>162</v>
      </c>
      <c r="C15" s="42" t="s">
        <v>4</v>
      </c>
      <c r="D15" s="43">
        <v>194.62036776542601</v>
      </c>
      <c r="E15" s="44">
        <v>7.5695514678955E-3</v>
      </c>
      <c r="F15" s="44">
        <v>3.6583728790283199</v>
      </c>
      <c r="G15" s="44">
        <v>6.6785280704498202</v>
      </c>
      <c r="H15" s="44">
        <v>97.028745651245103</v>
      </c>
      <c r="I15" s="44">
        <v>6.2922649383544904</v>
      </c>
      <c r="J15" s="45">
        <v>50</v>
      </c>
    </row>
    <row r="16" spans="2:10" ht="16" x14ac:dyDescent="0.2">
      <c r="B16" s="41"/>
      <c r="C16" s="42" t="s">
        <v>5</v>
      </c>
      <c r="D16" s="44">
        <v>195.49312520027101</v>
      </c>
      <c r="E16" s="44">
        <v>6.5698623657226502E-3</v>
      </c>
      <c r="F16" s="44">
        <v>2.9813561439514098</v>
      </c>
      <c r="G16" s="44">
        <v>6.2502062320709202</v>
      </c>
      <c r="H16" s="44">
        <v>90.869086980819702</v>
      </c>
      <c r="I16" s="44">
        <v>5.8641402721405003</v>
      </c>
      <c r="J16" s="45">
        <v>50</v>
      </c>
    </row>
    <row r="17" spans="2:10" ht="16" x14ac:dyDescent="0.2">
      <c r="B17" s="41" t="s">
        <v>7</v>
      </c>
      <c r="C17" s="42" t="s">
        <v>4</v>
      </c>
      <c r="D17" s="42">
        <f>N_TextBlob!J53</f>
        <v>25</v>
      </c>
      <c r="E17" s="42">
        <f>N_VADER!G53</f>
        <v>23</v>
      </c>
      <c r="F17" s="42">
        <f>N_DistilRoBERTa!G53</f>
        <v>39</v>
      </c>
      <c r="G17" s="42">
        <f>N_FinBERT!G53</f>
        <v>29</v>
      </c>
      <c r="H17" s="42">
        <f>'N_BART Large Mnli'!G53</f>
        <v>29</v>
      </c>
      <c r="I17" s="42">
        <f>N_BERT!G53</f>
        <v>17</v>
      </c>
      <c r="J17" s="46">
        <f>N_ChatGPT4!G53</f>
        <v>37</v>
      </c>
    </row>
    <row r="18" spans="2:10" ht="16" x14ac:dyDescent="0.2">
      <c r="B18" s="41"/>
      <c r="C18" s="42" t="s">
        <v>5</v>
      </c>
      <c r="D18" s="42">
        <f>C_TextBlob!J53</f>
        <v>10</v>
      </c>
      <c r="E18" s="42">
        <f>C_VADER!G53</f>
        <v>20</v>
      </c>
      <c r="F18" s="42">
        <f>C_DistilRoBERTa!G53</f>
        <v>25</v>
      </c>
      <c r="G18" s="42">
        <f>C_FinBERT!G53</f>
        <v>26</v>
      </c>
      <c r="H18" s="42">
        <f>'C_BART Large Mnli'!G53</f>
        <v>16</v>
      </c>
      <c r="I18" s="42">
        <f>C_BERT!G53</f>
        <v>9</v>
      </c>
      <c r="J18" s="46">
        <f>C_ChatGPT4!G53</f>
        <v>25</v>
      </c>
    </row>
    <row r="19" spans="2:10" ht="15" customHeight="1" x14ac:dyDescent="0.2">
      <c r="B19" s="41" t="s">
        <v>163</v>
      </c>
      <c r="C19" s="42" t="s">
        <v>4</v>
      </c>
      <c r="D19" s="47">
        <f>N_TextBlob!G53</f>
        <v>0.71035115635635082</v>
      </c>
      <c r="E19" s="47">
        <f>N_VADER!E53</f>
        <v>0.14391800000000005</v>
      </c>
      <c r="F19" s="47">
        <f>N_DistilRoBERTa!E53</f>
        <v>0.98009572625160213</v>
      </c>
      <c r="G19" s="47">
        <f>N_FinBERT!E53</f>
        <v>0.93981288313865663</v>
      </c>
      <c r="H19" s="47">
        <f>'N_BART Large Mnli'!E53</f>
        <v>0.7651190042495728</v>
      </c>
      <c r="I19" s="47">
        <f>N_BERT!E53</f>
        <v>0.4503581812977791</v>
      </c>
      <c r="J19" s="48">
        <f>N_ChatGPT4!E53</f>
        <v>0.86140000000000005</v>
      </c>
    </row>
    <row r="20" spans="2:10" ht="15" customHeight="1" x14ac:dyDescent="0.2">
      <c r="B20" s="41"/>
      <c r="C20" s="42" t="s">
        <v>5</v>
      </c>
      <c r="D20" s="47">
        <f>C_TextBlob!G53</f>
        <v>0.79918506460993866</v>
      </c>
      <c r="E20" s="47">
        <f>C_VADER!E53</f>
        <v>0.200854</v>
      </c>
      <c r="F20" s="47">
        <f>C_DistilRoBERTa!E53</f>
        <v>0.96691221833229068</v>
      </c>
      <c r="G20" s="47">
        <f>C_FinBERT!E53</f>
        <v>0.95598500609397885</v>
      </c>
      <c r="H20" s="47">
        <f>'C_BART Large Mnli'!E53</f>
        <v>0.76378790736198421</v>
      </c>
      <c r="I20" s="47">
        <f>C_BERT!E53</f>
        <v>0.43820908069610598</v>
      </c>
      <c r="J20" s="48">
        <f>C_ChatGPT4!E53</f>
        <v>0.7340000000000001</v>
      </c>
    </row>
    <row r="21" spans="2:10" ht="16" x14ac:dyDescent="0.2">
      <c r="B21" s="41" t="s">
        <v>146</v>
      </c>
      <c r="C21" s="42" t="s">
        <v>4</v>
      </c>
      <c r="D21" s="47">
        <f t="shared" ref="D21:J22" si="0">D17/$D5</f>
        <v>0.5</v>
      </c>
      <c r="E21" s="47">
        <f t="shared" si="0"/>
        <v>0.46</v>
      </c>
      <c r="F21" s="47">
        <f t="shared" si="0"/>
        <v>0.78</v>
      </c>
      <c r="G21" s="47">
        <f t="shared" si="0"/>
        <v>0.57999999999999996</v>
      </c>
      <c r="H21" s="47">
        <f t="shared" si="0"/>
        <v>0.57999999999999996</v>
      </c>
      <c r="I21" s="47">
        <f t="shared" si="0"/>
        <v>0.34</v>
      </c>
      <c r="J21" s="48">
        <f t="shared" si="0"/>
        <v>0.74</v>
      </c>
    </row>
    <row r="22" spans="2:10" ht="16" x14ac:dyDescent="0.2">
      <c r="B22" s="41"/>
      <c r="C22" s="42" t="s">
        <v>5</v>
      </c>
      <c r="D22" s="47">
        <f t="shared" si="0"/>
        <v>0.2</v>
      </c>
      <c r="E22" s="47">
        <f t="shared" si="0"/>
        <v>0.4</v>
      </c>
      <c r="F22" s="47">
        <f t="shared" si="0"/>
        <v>0.5</v>
      </c>
      <c r="G22" s="47">
        <f t="shared" si="0"/>
        <v>0.52</v>
      </c>
      <c r="H22" s="47">
        <f t="shared" si="0"/>
        <v>0.32</v>
      </c>
      <c r="I22" s="47">
        <f t="shared" si="0"/>
        <v>0.18</v>
      </c>
      <c r="J22" s="48">
        <f t="shared" si="0"/>
        <v>0.5</v>
      </c>
    </row>
    <row r="23" spans="2:10" ht="16" x14ac:dyDescent="0.2">
      <c r="B23" s="41" t="s">
        <v>166</v>
      </c>
      <c r="C23" s="42" t="s">
        <v>4</v>
      </c>
      <c r="D23" s="47">
        <f>N_TextBlob!K3</f>
        <v>0.53333333333333333</v>
      </c>
      <c r="E23" s="47">
        <f>N_VADER!H3</f>
        <v>0.7142857142857143</v>
      </c>
      <c r="F23" s="47">
        <f>N_DistilRoBERTa!H3</f>
        <v>1</v>
      </c>
      <c r="G23" s="47">
        <f>N_FinBERT!H3</f>
        <v>0.84615384615384615</v>
      </c>
      <c r="H23" s="47">
        <f>'N_BART Large Mnli'!H3</f>
        <v>0.59259259259259256</v>
      </c>
      <c r="I23" s="47">
        <f>N_BERT!H3</f>
        <v>0.4</v>
      </c>
      <c r="J23" s="48">
        <f>N_ChatGPT4!H3</f>
        <v>0.75862068965517238</v>
      </c>
    </row>
    <row r="24" spans="2:10" ht="16" x14ac:dyDescent="0.2">
      <c r="B24" s="41"/>
      <c r="C24" s="42" t="s">
        <v>5</v>
      </c>
      <c r="D24" s="47">
        <f>C_TextBlob!K3</f>
        <v>0.20512820512820512</v>
      </c>
      <c r="E24" s="47">
        <f>C_VADER!H3</f>
        <v>0.2</v>
      </c>
      <c r="F24" s="47">
        <f>C_DistilRoBERTa!H3</f>
        <v>0.33333333333333331</v>
      </c>
      <c r="G24" s="47">
        <f>C_FinBERT!H3</f>
        <v>0.375</v>
      </c>
      <c r="H24" s="47">
        <f>'C_BART Large Mnli'!H3</f>
        <v>0.25</v>
      </c>
      <c r="I24" s="47">
        <f>C_BERT!H3</f>
        <v>0.33333333333333331</v>
      </c>
      <c r="J24" s="48">
        <f>C_ChatGPT4!H3</f>
        <v>0.25</v>
      </c>
    </row>
    <row r="25" spans="2:10" ht="16" x14ac:dyDescent="0.2">
      <c r="B25" s="41" t="s">
        <v>168</v>
      </c>
      <c r="C25" s="42" t="s">
        <v>4</v>
      </c>
      <c r="D25" s="47">
        <f>N_TextBlob!L3</f>
        <v>1</v>
      </c>
      <c r="E25" s="47">
        <f>N_VADER!I3</f>
        <v>0.2857142857142857</v>
      </c>
      <c r="F25" s="47">
        <f>N_DistilRoBERTa!I3</f>
        <v>0.52631578947368418</v>
      </c>
      <c r="G25" s="47">
        <f>N_FinBERT!I3</f>
        <v>0.28000000000000003</v>
      </c>
      <c r="H25" s="47">
        <f>'N_BART Large Mnli'!I3</f>
        <v>0.5</v>
      </c>
      <c r="I25" s="47">
        <f>N_BERT!I3</f>
        <v>0</v>
      </c>
      <c r="J25" s="48">
        <f>N_ChatGPT4!I3</f>
        <v>0.4</v>
      </c>
    </row>
    <row r="26" spans="2:10" ht="16" x14ac:dyDescent="0.2">
      <c r="B26" s="41"/>
      <c r="C26" s="42" t="s">
        <v>5</v>
      </c>
      <c r="D26" s="47">
        <f>C_TextBlob!L3</f>
        <v>1</v>
      </c>
      <c r="E26" s="47">
        <f>C_VADER!I3</f>
        <v>0.65</v>
      </c>
      <c r="F26" s="47">
        <f>C_DistilRoBERTa!I3</f>
        <v>0.75</v>
      </c>
      <c r="G26" s="47">
        <f>C_FinBERT!I3</f>
        <v>0.80952380952380953</v>
      </c>
      <c r="H26" s="47">
        <f>'C_BART Large Mnli'!I3</f>
        <v>0.5</v>
      </c>
      <c r="I26" s="47">
        <f>C_BERT!I3</f>
        <v>0.33333333333333331</v>
      </c>
      <c r="J26" s="48">
        <f>C_ChatGPT4!I3</f>
        <v>0.64</v>
      </c>
    </row>
    <row r="27" spans="2:10" ht="16" x14ac:dyDescent="0.2">
      <c r="B27" s="41" t="s">
        <v>169</v>
      </c>
      <c r="C27" s="42" t="s">
        <v>4</v>
      </c>
      <c r="D27" s="47">
        <f>N_TextBlob!M3</f>
        <v>0.42105263157894735</v>
      </c>
      <c r="E27" s="47">
        <f>N_VADER!J3</f>
        <v>0.66666666666666663</v>
      </c>
      <c r="F27" s="47">
        <f>N_DistilRoBERTa!J3</f>
        <v>0.8666666666666667</v>
      </c>
      <c r="G27" s="47">
        <f>N_FinBERT!J3</f>
        <v>0.91666666666666663</v>
      </c>
      <c r="H27" s="47">
        <f>'N_BART Large Mnli'!J3</f>
        <v>0.5714285714285714</v>
      </c>
      <c r="I27" s="47">
        <f>N_BERT!J3</f>
        <v>0.34090909090909088</v>
      </c>
      <c r="J27" s="48">
        <f>N_ChatGPT4!J3</f>
        <v>0.8666666666666667</v>
      </c>
    </row>
    <row r="28" spans="2:10" ht="16" x14ac:dyDescent="0.2">
      <c r="B28" s="41"/>
      <c r="C28" s="42" t="s">
        <v>5</v>
      </c>
      <c r="D28" s="47">
        <f>C_TextBlob!M3</f>
        <v>0.1</v>
      </c>
      <c r="E28" s="47">
        <f>C_VADER!J3</f>
        <v>0.26666666666666666</v>
      </c>
      <c r="F28" s="47">
        <f>C_DistilRoBERTa!J3</f>
        <v>0.33333333333333331</v>
      </c>
      <c r="G28" s="47">
        <f>C_FinBERT!J3</f>
        <v>0.2857142857142857</v>
      </c>
      <c r="H28" s="47">
        <f>'C_BART Large Mnli'!J3</f>
        <v>0.4</v>
      </c>
      <c r="I28" s="47">
        <f>C_BERT!J3</f>
        <v>0.13157894736842105</v>
      </c>
      <c r="J28" s="48">
        <f>C_ChatGPT4!J3</f>
        <v>0.5</v>
      </c>
    </row>
    <row r="29" spans="2:10" ht="16" x14ac:dyDescent="0.2">
      <c r="B29" s="41" t="s">
        <v>170</v>
      </c>
      <c r="C29" s="42" t="s">
        <v>4</v>
      </c>
      <c r="D29" s="47">
        <f>N_TextBlob!N3</f>
        <v>0.69565217391304346</v>
      </c>
      <c r="E29" s="47">
        <f>N_VADER!K3</f>
        <v>0.21739130434782608</v>
      </c>
      <c r="F29" s="47">
        <f>N_DistilRoBERTa!K3</f>
        <v>0.69565217391304346</v>
      </c>
      <c r="G29" s="47">
        <f>N_FinBERT!K3</f>
        <v>0.47826086956521741</v>
      </c>
      <c r="H29" s="47">
        <f>'N_BART Large Mnli'!K3</f>
        <v>0.69565217391304346</v>
      </c>
      <c r="I29" s="47">
        <f>N_BERT!K3</f>
        <v>8.6956521739130432E-2</v>
      </c>
      <c r="J29" s="48">
        <f>N_ChatGPT4!K3</f>
        <v>0.95652173913043481</v>
      </c>
    </row>
    <row r="30" spans="2:10" ht="16" x14ac:dyDescent="0.2">
      <c r="B30" s="41"/>
      <c r="C30" s="42" t="s">
        <v>5</v>
      </c>
      <c r="D30" s="47">
        <f>C_TextBlob!N3</f>
        <v>0.8</v>
      </c>
      <c r="E30" s="47">
        <f>C_VADER!K3</f>
        <v>0.3</v>
      </c>
      <c r="F30" s="47">
        <f>C_DistilRoBERTa!K3</f>
        <v>0.2</v>
      </c>
      <c r="G30" s="47">
        <f>C_FinBERT!K3</f>
        <v>0.3</v>
      </c>
      <c r="H30" s="47">
        <f>'C_BART Large Mnli'!K3</f>
        <v>0.7</v>
      </c>
      <c r="I30" s="47">
        <f>C_BERT!K3</f>
        <v>0.3</v>
      </c>
      <c r="J30" s="48">
        <f>C_ChatGPT4!K3</f>
        <v>0.3</v>
      </c>
    </row>
    <row r="31" spans="2:10" ht="16" x14ac:dyDescent="0.2">
      <c r="B31" s="41" t="s">
        <v>171</v>
      </c>
      <c r="C31" s="42" t="s">
        <v>4</v>
      </c>
      <c r="D31" s="47">
        <f>N_TextBlob!O3</f>
        <v>0.1</v>
      </c>
      <c r="E31" s="47">
        <f>N_VADER!L3</f>
        <v>0.8</v>
      </c>
      <c r="F31" s="47">
        <f>N_DistilRoBERTa!L3</f>
        <v>1</v>
      </c>
      <c r="G31" s="47">
        <f>N_FinBERT!L3</f>
        <v>0.7</v>
      </c>
      <c r="H31" s="47">
        <f>'N_BART Large Mnli'!L3</f>
        <v>0.1</v>
      </c>
      <c r="I31" s="47">
        <f>N_BERT!L3</f>
        <v>0</v>
      </c>
      <c r="J31" s="48">
        <f>N_ChatGPT4!L3</f>
        <v>0.2</v>
      </c>
    </row>
    <row r="32" spans="2:10" ht="16" x14ac:dyDescent="0.2">
      <c r="B32" s="41"/>
      <c r="C32" s="42" t="s">
        <v>5</v>
      </c>
      <c r="D32" s="47">
        <f>C_TextBlob!O3</f>
        <v>3.125E-2</v>
      </c>
      <c r="E32" s="47">
        <f>C_VADER!L3</f>
        <v>0.40625</v>
      </c>
      <c r="F32" s="47">
        <f>C_DistilRoBERTa!L3</f>
        <v>0.46875</v>
      </c>
      <c r="G32" s="47">
        <f>C_FinBERT!L3</f>
        <v>0.53125</v>
      </c>
      <c r="H32" s="47">
        <f>'C_BART Large Mnli'!L3</f>
        <v>3.125E-2</v>
      </c>
      <c r="I32" s="47">
        <f>C_BERT!L3</f>
        <v>3.125E-2</v>
      </c>
      <c r="J32" s="48">
        <f>C_ChatGPT4!L3</f>
        <v>0.5</v>
      </c>
    </row>
    <row r="33" spans="2:10" ht="16" x14ac:dyDescent="0.2">
      <c r="B33" s="41" t="s">
        <v>172</v>
      </c>
      <c r="C33" s="42" t="s">
        <v>4</v>
      </c>
      <c r="D33" s="47">
        <f>N_TextBlob!P3</f>
        <v>0.47058823529411764</v>
      </c>
      <c r="E33" s="47">
        <f>N_VADER!M3</f>
        <v>0.58823529411764708</v>
      </c>
      <c r="F33" s="47">
        <f>N_DistilRoBERTa!M3</f>
        <v>0.76470588235294112</v>
      </c>
      <c r="G33" s="47">
        <f>N_FinBERT!M3</f>
        <v>0.6470588235294118</v>
      </c>
      <c r="H33" s="47">
        <f>'N_BART Large Mnli'!M3</f>
        <v>0.70588235294117652</v>
      </c>
      <c r="I33" s="47">
        <f>N_BERT!M3</f>
        <v>0.88235294117647056</v>
      </c>
      <c r="J33" s="48">
        <f>N_ChatGPT4!M3</f>
        <v>0.76470588235294112</v>
      </c>
    </row>
    <row r="34" spans="2:10" ht="16" x14ac:dyDescent="0.2">
      <c r="B34" s="41"/>
      <c r="C34" s="42" t="s">
        <v>5</v>
      </c>
      <c r="D34" s="47">
        <f>C_TextBlob!P3</f>
        <v>0.125</v>
      </c>
      <c r="E34" s="47">
        <f>C_VADER!M3</f>
        <v>0.5</v>
      </c>
      <c r="F34" s="47">
        <f>C_DistilRoBERTa!M3</f>
        <v>1</v>
      </c>
      <c r="G34" s="47">
        <f>C_FinBERT!M3</f>
        <v>0.75</v>
      </c>
      <c r="H34" s="47">
        <f>'C_BART Large Mnli'!M3</f>
        <v>1</v>
      </c>
      <c r="I34" s="47">
        <f>C_BERT!M3</f>
        <v>0.625</v>
      </c>
      <c r="J34" s="48">
        <f>C_ChatGPT4!M3</f>
        <v>0.75</v>
      </c>
    </row>
    <row r="35" spans="2:10" ht="16" x14ac:dyDescent="0.2">
      <c r="B35" s="41" t="s">
        <v>160</v>
      </c>
      <c r="C35" s="42" t="s">
        <v>4</v>
      </c>
      <c r="D35" s="47">
        <f>($D7*D23+$D9*D25+$D11*D27)/$D5</f>
        <v>0.5884912280701754</v>
      </c>
      <c r="E35" s="47">
        <f>($D7*E23+$D9*E25+$D11*E27)/$D5</f>
        <v>0.61238095238095236</v>
      </c>
      <c r="F35" s="47">
        <f>($D7*F23+$D9*F25+$D11*F27)/$D5</f>
        <v>0.85992982456140354</v>
      </c>
      <c r="G35" s="47">
        <f>($D7*G23+$D9*G25+$D11*G27)/$D5</f>
        <v>0.75689743589743586</v>
      </c>
      <c r="H35" s="47">
        <f>($D7*H23+$D9*H25+$D11*H27)/$D5</f>
        <v>0.56687830687830687</v>
      </c>
      <c r="I35" s="47">
        <f>($D7*I23+$D9*I25+$D11*I27)/$D5</f>
        <v>0.2999090909090909</v>
      </c>
      <c r="J35" s="48">
        <f>($D7*J23+$D9*J25+$D11*J27)/$D5</f>
        <v>0.72363218390804607</v>
      </c>
    </row>
    <row r="36" spans="2:10" ht="16" x14ac:dyDescent="0.2">
      <c r="B36" s="49"/>
      <c r="C36" s="42" t="s">
        <v>5</v>
      </c>
      <c r="D36" s="47">
        <f>($D8*D24+$D10*D26+$D12*D28)/$D6</f>
        <v>0.69702564102564102</v>
      </c>
      <c r="E36" s="47">
        <f>($D8*E24+$D10*E26+$D12*E28)/$D6</f>
        <v>0.49866666666666665</v>
      </c>
      <c r="F36" s="47">
        <f>($D8*F24+$D10*F26+$D12*F28)/$D6</f>
        <v>0.6</v>
      </c>
      <c r="G36" s="47">
        <f>($D8*G24+$D10*G26+$D12*G28)/$D6</f>
        <v>0.63880952380952383</v>
      </c>
      <c r="H36" s="47">
        <f>($D8*H24+$D10*H26+$D12*H28)/$D6</f>
        <v>0.434</v>
      </c>
      <c r="I36" s="47">
        <f>($D8*I24+$D10*I26+$D12*I28)/$D6</f>
        <v>0.30105263157894735</v>
      </c>
      <c r="J36" s="48">
        <f>($D8*J24+$D10*J26+$D12*J28)/$D6</f>
        <v>0.53959999999999997</v>
      </c>
    </row>
    <row r="37" spans="2:10" ht="16" x14ac:dyDescent="0.2">
      <c r="B37" s="41" t="s">
        <v>161</v>
      </c>
      <c r="C37" s="42" t="s">
        <v>4</v>
      </c>
      <c r="D37" s="47">
        <f>($D7*D29+$D9*D31+$D11*D33)/$D5</f>
        <v>0.5</v>
      </c>
      <c r="E37" s="47">
        <f>($D7*E29+$D9*E31+$D11*E33)/$D5</f>
        <v>0.46</v>
      </c>
      <c r="F37" s="47">
        <f>($D7*F29+$D9*F31+$D11*F33)/$D5</f>
        <v>0.78</v>
      </c>
      <c r="G37" s="47">
        <f>($D7*G29+$D9*G31+$D11*G33)/$D5</f>
        <v>0.57999999999999996</v>
      </c>
      <c r="H37" s="47">
        <f>($D7*H29+$D9*H31+$D11*H33)/$D5</f>
        <v>0.57999999999999996</v>
      </c>
      <c r="I37" s="47">
        <f>($D7*I29+$D9*I31+$D11*I33)/$D5</f>
        <v>0.34</v>
      </c>
      <c r="J37" s="48">
        <f>($D7*J29+$D9*J31+$D11*J33)/$D5</f>
        <v>0.74</v>
      </c>
    </row>
    <row r="38" spans="2:10" ht="16" x14ac:dyDescent="0.2">
      <c r="B38" s="49"/>
      <c r="C38" s="42" t="s">
        <v>5</v>
      </c>
      <c r="D38" s="47">
        <f>($D8*D30+$D10*D32+$D12*D34)/$D6</f>
        <v>0.2</v>
      </c>
      <c r="E38" s="47">
        <f>($D8*E30+$D10*E32+$D12*E34)/$D6</f>
        <v>0.4</v>
      </c>
      <c r="F38" s="47">
        <f>($D8*F30+$D10*F32+$D12*F34)/$D6</f>
        <v>0.5</v>
      </c>
      <c r="G38" s="47">
        <f>($D8*G30+$D10*G32+$D12*G34)/$D6</f>
        <v>0.52</v>
      </c>
      <c r="H38" s="47">
        <f>($D8*H30+$D10*H32+$D12*H34)/$D6</f>
        <v>0.32</v>
      </c>
      <c r="I38" s="47">
        <f>($D8*I30+$D10*I32+$D12*I34)/$D6</f>
        <v>0.18</v>
      </c>
      <c r="J38" s="48">
        <f>($D8*J30+$D10*J32+$D12*J34)/$D6</f>
        <v>0.5</v>
      </c>
    </row>
    <row r="39" spans="2:10" ht="15" customHeight="1" x14ac:dyDescent="0.2">
      <c r="B39" s="41" t="s">
        <v>165</v>
      </c>
      <c r="C39" s="42" t="s">
        <v>4</v>
      </c>
      <c r="D39" s="47">
        <f>2*(D35*D37/(D35+D37))</f>
        <v>0.54064857198117455</v>
      </c>
      <c r="E39" s="47">
        <f>2*(E35*E37/(E35+E37))</f>
        <v>0.5253641207815275</v>
      </c>
      <c r="F39" s="47">
        <f t="shared" ref="E39:J40" si="1">2*(F35*F37/(F35+F37))</f>
        <v>0.81801703110958957</v>
      </c>
      <c r="G39" s="47">
        <f t="shared" si="1"/>
        <v>0.65674523868888923</v>
      </c>
      <c r="H39" s="47">
        <f t="shared" si="1"/>
        <v>0.57336408931537186</v>
      </c>
      <c r="I39" s="47">
        <f t="shared" si="1"/>
        <v>0.31869867878960079</v>
      </c>
      <c r="J39" s="48">
        <f t="shared" si="1"/>
        <v>0.73172457121316825</v>
      </c>
    </row>
    <row r="40" spans="2:10" ht="15" customHeight="1" x14ac:dyDescent="0.2">
      <c r="B40" s="50"/>
      <c r="C40" s="51" t="s">
        <v>5</v>
      </c>
      <c r="D40" s="52">
        <f>2*(D36*D38/(D36+D38))</f>
        <v>0.31081637319917682</v>
      </c>
      <c r="E40" s="52">
        <f t="shared" si="1"/>
        <v>0.44391691394658755</v>
      </c>
      <c r="F40" s="52">
        <f t="shared" si="1"/>
        <v>0.54545454545454541</v>
      </c>
      <c r="G40" s="52">
        <f t="shared" si="1"/>
        <v>0.57331415656461882</v>
      </c>
      <c r="H40" s="52">
        <f t="shared" si="1"/>
        <v>0.36838196286472147</v>
      </c>
      <c r="I40" s="52">
        <f t="shared" si="1"/>
        <v>0.22529540481400437</v>
      </c>
      <c r="J40" s="53">
        <f t="shared" si="1"/>
        <v>0.5190457868410927</v>
      </c>
    </row>
    <row r="46" spans="2:10" ht="15" customHeight="1" x14ac:dyDescent="0.2">
      <c r="C46" s="54" t="s">
        <v>4</v>
      </c>
      <c r="D46" s="39"/>
      <c r="E46" s="39"/>
      <c r="F46" s="39"/>
      <c r="G46" s="39"/>
      <c r="H46" s="39"/>
      <c r="I46" s="39"/>
      <c r="J46" s="40"/>
    </row>
    <row r="47" spans="2:10" ht="15" customHeight="1" x14ac:dyDescent="0.2">
      <c r="C47" s="41" t="s">
        <v>163</v>
      </c>
      <c r="D47" s="62">
        <f>D19</f>
        <v>0.71035115635635082</v>
      </c>
      <c r="E47" s="62">
        <f t="shared" ref="E47:J47" si="2">E19</f>
        <v>0.14391800000000005</v>
      </c>
      <c r="F47" s="62">
        <f t="shared" si="2"/>
        <v>0.98009572625160213</v>
      </c>
      <c r="G47" s="62">
        <f t="shared" si="2"/>
        <v>0.93981288313865663</v>
      </c>
      <c r="H47" s="62">
        <f t="shared" si="2"/>
        <v>0.7651190042495728</v>
      </c>
      <c r="I47" s="62">
        <f t="shared" si="2"/>
        <v>0.4503581812977791</v>
      </c>
      <c r="J47" s="63">
        <f t="shared" si="2"/>
        <v>0.86140000000000005</v>
      </c>
    </row>
    <row r="48" spans="2:10" ht="15" customHeight="1" x14ac:dyDescent="0.2">
      <c r="C48" s="41" t="s">
        <v>146</v>
      </c>
      <c r="D48" s="62">
        <f>D21</f>
        <v>0.5</v>
      </c>
      <c r="E48" s="62">
        <f t="shared" ref="E48:J48" si="3">E21</f>
        <v>0.46</v>
      </c>
      <c r="F48" s="62">
        <f t="shared" si="3"/>
        <v>0.78</v>
      </c>
      <c r="G48" s="62">
        <f t="shared" si="3"/>
        <v>0.57999999999999996</v>
      </c>
      <c r="H48" s="62">
        <f t="shared" si="3"/>
        <v>0.57999999999999996</v>
      </c>
      <c r="I48" s="62">
        <f t="shared" si="3"/>
        <v>0.34</v>
      </c>
      <c r="J48" s="63">
        <f t="shared" si="3"/>
        <v>0.74</v>
      </c>
    </row>
    <row r="49" spans="2:10" ht="15" customHeight="1" x14ac:dyDescent="0.2">
      <c r="C49" s="41" t="s">
        <v>160</v>
      </c>
      <c r="D49" s="62">
        <f>D35</f>
        <v>0.5884912280701754</v>
      </c>
      <c r="E49" s="62">
        <f t="shared" ref="E49:J49" si="4">E35</f>
        <v>0.61238095238095236</v>
      </c>
      <c r="F49" s="62">
        <f t="shared" si="4"/>
        <v>0.85992982456140354</v>
      </c>
      <c r="G49" s="62">
        <f t="shared" si="4"/>
        <v>0.75689743589743586</v>
      </c>
      <c r="H49" s="62">
        <f t="shared" si="4"/>
        <v>0.56687830687830687</v>
      </c>
      <c r="I49" s="62">
        <f t="shared" si="4"/>
        <v>0.2999090909090909</v>
      </c>
      <c r="J49" s="63">
        <f t="shared" si="4"/>
        <v>0.72363218390804607</v>
      </c>
    </row>
    <row r="50" spans="2:10" ht="15" customHeight="1" x14ac:dyDescent="0.2">
      <c r="C50" s="41" t="s">
        <v>161</v>
      </c>
      <c r="D50" s="62">
        <f>D37</f>
        <v>0.5</v>
      </c>
      <c r="E50" s="62">
        <f t="shared" ref="E50:J50" si="5">E37</f>
        <v>0.46</v>
      </c>
      <c r="F50" s="62">
        <f t="shared" si="5"/>
        <v>0.78</v>
      </c>
      <c r="G50" s="62">
        <f t="shared" si="5"/>
        <v>0.57999999999999996</v>
      </c>
      <c r="H50" s="62">
        <f t="shared" si="5"/>
        <v>0.57999999999999996</v>
      </c>
      <c r="I50" s="62">
        <f t="shared" si="5"/>
        <v>0.34</v>
      </c>
      <c r="J50" s="63">
        <f t="shared" si="5"/>
        <v>0.74</v>
      </c>
    </row>
    <row r="51" spans="2:10" ht="15" customHeight="1" x14ac:dyDescent="0.2">
      <c r="C51" s="64" t="s">
        <v>165</v>
      </c>
      <c r="D51" s="65">
        <f>D39</f>
        <v>0.54064857198117455</v>
      </c>
      <c r="E51" s="65">
        <f t="shared" ref="E51:J51" si="6">E39</f>
        <v>0.5253641207815275</v>
      </c>
      <c r="F51" s="65">
        <f t="shared" si="6"/>
        <v>0.81801703110958957</v>
      </c>
      <c r="G51" s="65">
        <f t="shared" si="6"/>
        <v>0.65674523868888923</v>
      </c>
      <c r="H51" s="65">
        <f t="shared" si="6"/>
        <v>0.57336408931537186</v>
      </c>
      <c r="I51" s="65">
        <f t="shared" si="6"/>
        <v>0.31869867878960079</v>
      </c>
      <c r="J51" s="66">
        <f t="shared" si="6"/>
        <v>0.73172457121316825</v>
      </c>
    </row>
    <row r="55" spans="2:10" ht="15" customHeight="1" x14ac:dyDescent="0.2">
      <c r="C55" s="54" t="s">
        <v>5</v>
      </c>
      <c r="D55" s="39"/>
      <c r="E55" s="39"/>
      <c r="F55" s="39"/>
      <c r="G55" s="39"/>
      <c r="H55" s="39"/>
      <c r="I55" s="39"/>
      <c r="J55" s="40"/>
    </row>
    <row r="56" spans="2:10" ht="15" customHeight="1" x14ac:dyDescent="0.2">
      <c r="C56" s="41" t="s">
        <v>163</v>
      </c>
      <c r="D56" s="62">
        <f>D20</f>
        <v>0.79918506460993866</v>
      </c>
      <c r="E56" s="62">
        <f t="shared" ref="E56:J56" si="7">E20</f>
        <v>0.200854</v>
      </c>
      <c r="F56" s="62">
        <f t="shared" si="7"/>
        <v>0.96691221833229068</v>
      </c>
      <c r="G56" s="62">
        <f t="shared" si="7"/>
        <v>0.95598500609397885</v>
      </c>
      <c r="H56" s="62">
        <f t="shared" si="7"/>
        <v>0.76378790736198421</v>
      </c>
      <c r="I56" s="62">
        <f t="shared" si="7"/>
        <v>0.43820908069610598</v>
      </c>
      <c r="J56" s="63">
        <f t="shared" si="7"/>
        <v>0.7340000000000001</v>
      </c>
    </row>
    <row r="57" spans="2:10" ht="15" customHeight="1" x14ac:dyDescent="0.2">
      <c r="C57" s="41" t="s">
        <v>146</v>
      </c>
      <c r="D57" s="62">
        <f>D22</f>
        <v>0.2</v>
      </c>
      <c r="E57" s="62">
        <f t="shared" ref="E57:J57" si="8">E22</f>
        <v>0.4</v>
      </c>
      <c r="F57" s="62">
        <f t="shared" si="8"/>
        <v>0.5</v>
      </c>
      <c r="G57" s="62">
        <f t="shared" si="8"/>
        <v>0.52</v>
      </c>
      <c r="H57" s="62">
        <f t="shared" si="8"/>
        <v>0.32</v>
      </c>
      <c r="I57" s="62">
        <f t="shared" si="8"/>
        <v>0.18</v>
      </c>
      <c r="J57" s="63">
        <f t="shared" si="8"/>
        <v>0.5</v>
      </c>
    </row>
    <row r="58" spans="2:10" ht="15" customHeight="1" x14ac:dyDescent="0.2">
      <c r="B58" s="35"/>
      <c r="C58" s="41" t="s">
        <v>160</v>
      </c>
      <c r="D58" s="62">
        <f>D36</f>
        <v>0.69702564102564102</v>
      </c>
      <c r="E58" s="62">
        <f t="shared" ref="E58:J58" si="9">E36</f>
        <v>0.49866666666666665</v>
      </c>
      <c r="F58" s="62">
        <f t="shared" si="9"/>
        <v>0.6</v>
      </c>
      <c r="G58" s="62">
        <f t="shared" si="9"/>
        <v>0.63880952380952383</v>
      </c>
      <c r="H58" s="62">
        <f t="shared" si="9"/>
        <v>0.434</v>
      </c>
      <c r="I58" s="62">
        <f t="shared" si="9"/>
        <v>0.30105263157894735</v>
      </c>
      <c r="J58" s="63">
        <f t="shared" si="9"/>
        <v>0.53959999999999997</v>
      </c>
    </row>
    <row r="59" spans="2:10" ht="15" customHeight="1" x14ac:dyDescent="0.2">
      <c r="C59" s="41" t="s">
        <v>161</v>
      </c>
      <c r="D59" s="62">
        <f>D38</f>
        <v>0.2</v>
      </c>
      <c r="E59" s="62">
        <f t="shared" ref="E59:J59" si="10">E38</f>
        <v>0.4</v>
      </c>
      <c r="F59" s="62">
        <f t="shared" si="10"/>
        <v>0.5</v>
      </c>
      <c r="G59" s="62">
        <f t="shared" si="10"/>
        <v>0.52</v>
      </c>
      <c r="H59" s="62">
        <f t="shared" si="10"/>
        <v>0.32</v>
      </c>
      <c r="I59" s="62">
        <f t="shared" si="10"/>
        <v>0.18</v>
      </c>
      <c r="J59" s="63">
        <f t="shared" si="10"/>
        <v>0.5</v>
      </c>
    </row>
    <row r="60" spans="2:10" ht="15" customHeight="1" x14ac:dyDescent="0.2">
      <c r="C60" s="64" t="s">
        <v>165</v>
      </c>
      <c r="D60" s="65">
        <f>D40</f>
        <v>0.31081637319917682</v>
      </c>
      <c r="E60" s="65">
        <f t="shared" ref="E60:J60" si="11">E40</f>
        <v>0.44391691394658755</v>
      </c>
      <c r="F60" s="65">
        <f t="shared" si="11"/>
        <v>0.54545454545454541</v>
      </c>
      <c r="G60" s="65">
        <f t="shared" si="11"/>
        <v>0.57331415656461882</v>
      </c>
      <c r="H60" s="65">
        <f t="shared" si="11"/>
        <v>0.36838196286472147</v>
      </c>
      <c r="I60" s="65">
        <f t="shared" si="11"/>
        <v>0.22529540481400437</v>
      </c>
      <c r="J60" s="66">
        <f t="shared" si="11"/>
        <v>0.5190457868410927</v>
      </c>
    </row>
    <row r="63" spans="2:10" ht="15" customHeight="1" x14ac:dyDescent="0.2">
      <c r="C63" s="54" t="s">
        <v>173</v>
      </c>
      <c r="D63" s="38"/>
      <c r="E63" s="38"/>
      <c r="F63" s="38"/>
      <c r="G63" s="38"/>
      <c r="H63" s="38"/>
      <c r="I63" s="38"/>
      <c r="J63" s="67"/>
    </row>
    <row r="64" spans="2:10" ht="15" customHeight="1" x14ac:dyDescent="0.2">
      <c r="C64" s="41" t="s">
        <v>163</v>
      </c>
      <c r="D64" s="62">
        <f>AVERAGE(D47,D56)</f>
        <v>0.75476811048314474</v>
      </c>
      <c r="E64" s="62">
        <f t="shared" ref="E64:J64" si="12">AVERAGE(E47,E56)</f>
        <v>0.17238600000000004</v>
      </c>
      <c r="F64" s="62">
        <f t="shared" si="12"/>
        <v>0.97350397229194641</v>
      </c>
      <c r="G64" s="62">
        <f t="shared" si="12"/>
        <v>0.94789894461631774</v>
      </c>
      <c r="H64" s="62">
        <f t="shared" si="12"/>
        <v>0.7644534558057785</v>
      </c>
      <c r="I64" s="62">
        <f t="shared" si="12"/>
        <v>0.44428363099694257</v>
      </c>
      <c r="J64" s="63">
        <f t="shared" si="12"/>
        <v>0.79770000000000008</v>
      </c>
    </row>
    <row r="65" spans="2:10" ht="15" customHeight="1" x14ac:dyDescent="0.2">
      <c r="C65" s="41" t="s">
        <v>146</v>
      </c>
      <c r="D65" s="62">
        <f t="shared" ref="D65:J65" si="13">AVERAGE(D48,D57)</f>
        <v>0.35</v>
      </c>
      <c r="E65" s="62">
        <f t="shared" si="13"/>
        <v>0.43000000000000005</v>
      </c>
      <c r="F65" s="62">
        <f t="shared" si="13"/>
        <v>0.64</v>
      </c>
      <c r="G65" s="62">
        <f t="shared" si="13"/>
        <v>0.55000000000000004</v>
      </c>
      <c r="H65" s="62">
        <f t="shared" si="13"/>
        <v>0.44999999999999996</v>
      </c>
      <c r="I65" s="62">
        <f t="shared" si="13"/>
        <v>0.26</v>
      </c>
      <c r="J65" s="63">
        <f t="shared" si="13"/>
        <v>0.62</v>
      </c>
    </row>
    <row r="66" spans="2:10" ht="15" customHeight="1" x14ac:dyDescent="0.2">
      <c r="C66" s="41" t="s">
        <v>160</v>
      </c>
      <c r="D66" s="62">
        <f t="shared" ref="D66:J66" si="14">AVERAGE(D49,D58)</f>
        <v>0.64275843454790826</v>
      </c>
      <c r="E66" s="62">
        <f t="shared" si="14"/>
        <v>0.55552380952380953</v>
      </c>
      <c r="F66" s="62">
        <f t="shared" si="14"/>
        <v>0.72996491228070171</v>
      </c>
      <c r="G66" s="62">
        <f t="shared" si="14"/>
        <v>0.6978534798534799</v>
      </c>
      <c r="H66" s="62">
        <f t="shared" si="14"/>
        <v>0.50043915343915346</v>
      </c>
      <c r="I66" s="62">
        <f t="shared" si="14"/>
        <v>0.30048086124401913</v>
      </c>
      <c r="J66" s="63">
        <f t="shared" si="14"/>
        <v>0.63161609195402302</v>
      </c>
    </row>
    <row r="67" spans="2:10" ht="15" customHeight="1" x14ac:dyDescent="0.2">
      <c r="C67" s="41" t="s">
        <v>161</v>
      </c>
      <c r="D67" s="62">
        <f t="shared" ref="D67:J67" si="15">AVERAGE(D50,D59)</f>
        <v>0.35</v>
      </c>
      <c r="E67" s="62">
        <f t="shared" si="15"/>
        <v>0.43000000000000005</v>
      </c>
      <c r="F67" s="62">
        <f t="shared" si="15"/>
        <v>0.64</v>
      </c>
      <c r="G67" s="62">
        <f t="shared" si="15"/>
        <v>0.55000000000000004</v>
      </c>
      <c r="H67" s="62">
        <f t="shared" si="15"/>
        <v>0.44999999999999996</v>
      </c>
      <c r="I67" s="62">
        <f t="shared" si="15"/>
        <v>0.26</v>
      </c>
      <c r="J67" s="63">
        <f t="shared" si="15"/>
        <v>0.62</v>
      </c>
    </row>
    <row r="68" spans="2:10" ht="15" customHeight="1" x14ac:dyDescent="0.2">
      <c r="B68" s="36"/>
      <c r="C68" s="64" t="s">
        <v>165</v>
      </c>
      <c r="D68" s="65">
        <f t="shared" ref="D68:J68" si="16">AVERAGE(D51,D60)</f>
        <v>0.42573247259017566</v>
      </c>
      <c r="E68" s="65">
        <f t="shared" si="16"/>
        <v>0.48464051736405755</v>
      </c>
      <c r="F68" s="65">
        <f t="shared" si="16"/>
        <v>0.68173578828206749</v>
      </c>
      <c r="G68" s="65">
        <f t="shared" si="16"/>
        <v>0.61502969762675397</v>
      </c>
      <c r="H68" s="65">
        <f t="shared" si="16"/>
        <v>0.47087302609004666</v>
      </c>
      <c r="I68" s="65">
        <f t="shared" si="16"/>
        <v>0.27199704180180256</v>
      </c>
      <c r="J68" s="66">
        <f t="shared" si="16"/>
        <v>0.62538517902713053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78A66-2D18-8042-8F98-A08DB2850595}">
  <sheetPr>
    <tabColor rgb="FF00B050"/>
  </sheetPr>
  <dimension ref="A1"/>
  <sheetViews>
    <sheetView workbookViewId="0">
      <selection activeCell="B39" sqref="B39"/>
    </sheetView>
  </sheetViews>
  <sheetFormatPr baseColWidth="10" defaultRowHeight="16" x14ac:dyDescent="0.2"/>
  <cols>
    <col min="1" max="16384" width="10.83203125" style="10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B1001"/>
  <sheetViews>
    <sheetView zoomScale="130" zoomScaleNormal="130" workbookViewId="0">
      <pane xSplit="3" ySplit="2" topLeftCell="D32" activePane="bottomRight" state="frozen"/>
      <selection pane="topRight" activeCell="D1" sqref="D1"/>
      <selection pane="bottomLeft" activeCell="A3" sqref="A3"/>
      <selection pane="bottomRight" activeCell="B2" sqref="B2:D2"/>
    </sheetView>
  </sheetViews>
  <sheetFormatPr baseColWidth="10" defaultColWidth="11.1640625" defaultRowHeight="15" customHeight="1" x14ac:dyDescent="0.2"/>
  <cols>
    <col min="1" max="1" width="3.1640625" style="18" customWidth="1"/>
    <col min="2" max="2" width="3.83203125" style="18" customWidth="1"/>
    <col min="3" max="3" width="112.33203125" style="28" bestFit="1" customWidth="1"/>
    <col min="4" max="8" width="10.5" style="18" customWidth="1"/>
    <col min="9" max="16384" width="11.1640625" style="18"/>
  </cols>
  <sheetData>
    <row r="1" spans="1:28" ht="15.75" customHeight="1" x14ac:dyDescent="0.2">
      <c r="A1" s="21"/>
      <c r="B1" s="21"/>
      <c r="C1" s="22"/>
      <c r="D1" s="21"/>
      <c r="E1" s="21"/>
      <c r="F1" s="23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</row>
    <row r="2" spans="1:28" ht="15.75" customHeight="1" x14ac:dyDescent="0.2">
      <c r="A2" s="21"/>
      <c r="B2" s="21" t="s">
        <v>175</v>
      </c>
      <c r="C2" s="22" t="s">
        <v>174</v>
      </c>
      <c r="D2" s="21" t="s">
        <v>8</v>
      </c>
      <c r="E2" s="19" t="s">
        <v>167</v>
      </c>
      <c r="F2" s="19" t="s">
        <v>0</v>
      </c>
      <c r="G2" s="19" t="s">
        <v>1</v>
      </c>
      <c r="H2" s="19" t="s">
        <v>2</v>
      </c>
      <c r="I2" s="19" t="s">
        <v>164</v>
      </c>
      <c r="J2" s="19" t="s">
        <v>3</v>
      </c>
      <c r="K2" s="19" t="s">
        <v>145</v>
      </c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</row>
    <row r="3" spans="1:28" ht="15.75" customHeight="1" x14ac:dyDescent="0.2">
      <c r="A3" s="24"/>
      <c r="B3" s="24">
        <v>1</v>
      </c>
      <c r="C3" s="25" t="s">
        <v>9</v>
      </c>
      <c r="D3" s="24" t="s">
        <v>10</v>
      </c>
      <c r="E3" s="24"/>
      <c r="F3" s="24"/>
      <c r="G3" s="26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</row>
    <row r="4" spans="1:28" ht="15.75" customHeight="1" x14ac:dyDescent="0.2">
      <c r="A4" s="24"/>
      <c r="B4" s="24">
        <v>2</v>
      </c>
      <c r="C4" s="25" t="s">
        <v>11</v>
      </c>
      <c r="D4" s="24" t="s">
        <v>10</v>
      </c>
      <c r="E4" s="24"/>
      <c r="F4" s="24"/>
      <c r="G4" s="26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</row>
    <row r="5" spans="1:28" ht="15.75" customHeight="1" x14ac:dyDescent="0.2">
      <c r="A5" s="24"/>
      <c r="B5" s="24">
        <v>3</v>
      </c>
      <c r="C5" s="25" t="s">
        <v>12</v>
      </c>
      <c r="D5" s="24" t="s">
        <v>10</v>
      </c>
      <c r="E5" s="24"/>
      <c r="F5" s="24"/>
      <c r="G5" s="26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</row>
    <row r="6" spans="1:28" ht="15.75" customHeight="1" x14ac:dyDescent="0.2">
      <c r="A6" s="24"/>
      <c r="B6" s="24">
        <v>4</v>
      </c>
      <c r="C6" s="25" t="s">
        <v>13</v>
      </c>
      <c r="D6" s="24" t="s">
        <v>10</v>
      </c>
      <c r="E6" s="24"/>
      <c r="F6" s="24"/>
      <c r="G6" s="26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</row>
    <row r="7" spans="1:28" ht="15.75" customHeight="1" x14ac:dyDescent="0.2">
      <c r="A7" s="24"/>
      <c r="B7" s="24">
        <v>5</v>
      </c>
      <c r="C7" s="25" t="s">
        <v>14</v>
      </c>
      <c r="D7" s="24" t="s">
        <v>10</v>
      </c>
      <c r="E7" s="24"/>
      <c r="F7" s="24"/>
      <c r="G7" s="26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</row>
    <row r="8" spans="1:28" ht="15.75" customHeight="1" x14ac:dyDescent="0.2">
      <c r="A8" s="24"/>
      <c r="B8" s="24">
        <v>6</v>
      </c>
      <c r="C8" s="25" t="s">
        <v>15</v>
      </c>
      <c r="D8" s="24" t="s">
        <v>10</v>
      </c>
      <c r="E8" s="24"/>
      <c r="F8" s="24"/>
      <c r="G8" s="26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9" spans="1:28" ht="15.75" customHeight="1" x14ac:dyDescent="0.2">
      <c r="A9" s="24"/>
      <c r="B9" s="24">
        <v>7</v>
      </c>
      <c r="C9" s="25" t="s">
        <v>16</v>
      </c>
      <c r="D9" s="24" t="s">
        <v>10</v>
      </c>
      <c r="E9" s="24"/>
      <c r="F9" s="24"/>
      <c r="G9" s="26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0" spans="1:28" ht="15.75" customHeight="1" x14ac:dyDescent="0.2">
      <c r="A10" s="24"/>
      <c r="B10" s="24">
        <v>8</v>
      </c>
      <c r="C10" s="25" t="s">
        <v>17</v>
      </c>
      <c r="D10" s="24" t="s">
        <v>10</v>
      </c>
      <c r="E10" s="24"/>
      <c r="F10" s="24"/>
      <c r="G10" s="26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1" spans="1:28" ht="15.75" customHeight="1" x14ac:dyDescent="0.2">
      <c r="A11" s="24"/>
      <c r="B11" s="24">
        <v>9</v>
      </c>
      <c r="C11" s="25" t="s">
        <v>18</v>
      </c>
      <c r="D11" s="24" t="s">
        <v>10</v>
      </c>
      <c r="E11" s="24"/>
      <c r="F11" s="24"/>
      <c r="G11" s="26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</row>
    <row r="12" spans="1:28" ht="15.75" customHeight="1" x14ac:dyDescent="0.2">
      <c r="A12" s="24"/>
      <c r="B12" s="24">
        <v>10</v>
      </c>
      <c r="C12" s="25" t="s">
        <v>19</v>
      </c>
      <c r="D12" s="24" t="s">
        <v>10</v>
      </c>
      <c r="E12" s="24"/>
      <c r="F12" s="24"/>
      <c r="G12" s="26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3" spans="1:28" ht="15.75" customHeight="1" x14ac:dyDescent="0.2">
      <c r="A13" s="24"/>
      <c r="B13" s="24">
        <v>11</v>
      </c>
      <c r="C13" s="25" t="s">
        <v>20</v>
      </c>
      <c r="D13" s="24" t="s">
        <v>10</v>
      </c>
      <c r="E13" s="24"/>
      <c r="F13" s="24"/>
      <c r="G13" s="26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4" spans="1:28" ht="15.75" customHeight="1" x14ac:dyDescent="0.2">
      <c r="A14" s="24"/>
      <c r="B14" s="24">
        <v>12</v>
      </c>
      <c r="C14" s="25" t="s">
        <v>21</v>
      </c>
      <c r="D14" s="24" t="s">
        <v>10</v>
      </c>
      <c r="E14" s="24"/>
      <c r="F14" s="24"/>
      <c r="G14" s="26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5" spans="1:28" ht="15.75" customHeight="1" x14ac:dyDescent="0.2">
      <c r="A15" s="24"/>
      <c r="B15" s="24">
        <v>13</v>
      </c>
      <c r="C15" s="25" t="s">
        <v>22</v>
      </c>
      <c r="D15" s="24" t="s">
        <v>10</v>
      </c>
      <c r="E15" s="24"/>
      <c r="F15" s="24"/>
      <c r="G15" s="26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6" spans="1:28" ht="15.75" customHeight="1" x14ac:dyDescent="0.2">
      <c r="A16" s="24"/>
      <c r="B16" s="24">
        <v>14</v>
      </c>
      <c r="C16" s="25" t="s">
        <v>23</v>
      </c>
      <c r="D16" s="24" t="s">
        <v>10</v>
      </c>
      <c r="E16" s="24"/>
      <c r="F16" s="24"/>
      <c r="G16" s="26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7" spans="1:28" ht="15.75" customHeight="1" x14ac:dyDescent="0.2">
      <c r="A17" s="24"/>
      <c r="B17" s="24">
        <v>15</v>
      </c>
      <c r="C17" s="25" t="s">
        <v>24</v>
      </c>
      <c r="D17" s="24" t="s">
        <v>10</v>
      </c>
      <c r="E17" s="24"/>
      <c r="F17" s="24"/>
      <c r="G17" s="26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8" spans="1:28" ht="15.75" customHeight="1" x14ac:dyDescent="0.2">
      <c r="A18" s="24"/>
      <c r="B18" s="24">
        <v>16</v>
      </c>
      <c r="C18" s="25" t="s">
        <v>25</v>
      </c>
      <c r="D18" s="24" t="s">
        <v>10</v>
      </c>
      <c r="E18" s="24"/>
      <c r="F18" s="24"/>
      <c r="G18" s="26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19" spans="1:28" ht="15.75" customHeight="1" x14ac:dyDescent="0.2">
      <c r="A19" s="24"/>
      <c r="B19" s="24">
        <v>17</v>
      </c>
      <c r="C19" s="25" t="s">
        <v>26</v>
      </c>
      <c r="D19" s="24" t="s">
        <v>10</v>
      </c>
      <c r="E19" s="24"/>
      <c r="F19" s="24"/>
      <c r="G19" s="26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0" spans="1:28" ht="15.75" customHeight="1" x14ac:dyDescent="0.2">
      <c r="A20" s="24"/>
      <c r="B20" s="24">
        <v>18</v>
      </c>
      <c r="C20" s="25" t="s">
        <v>27</v>
      </c>
      <c r="D20" s="24" t="s">
        <v>28</v>
      </c>
      <c r="E20" s="24"/>
      <c r="F20" s="24"/>
      <c r="G20" s="26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1" spans="1:28" ht="15.75" customHeight="1" x14ac:dyDescent="0.2">
      <c r="A21" s="24"/>
      <c r="B21" s="24">
        <v>19</v>
      </c>
      <c r="C21" s="25" t="s">
        <v>29</v>
      </c>
      <c r="D21" s="24" t="s">
        <v>28</v>
      </c>
      <c r="E21" s="24"/>
      <c r="F21" s="24"/>
      <c r="G21" s="26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2" spans="1:28" ht="15.75" customHeight="1" x14ac:dyDescent="0.2">
      <c r="A22" s="24"/>
      <c r="B22" s="24">
        <v>20</v>
      </c>
      <c r="C22" s="25" t="s">
        <v>30</v>
      </c>
      <c r="D22" s="24" t="s">
        <v>28</v>
      </c>
      <c r="E22" s="24"/>
      <c r="F22" s="24"/>
      <c r="G22" s="26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3" spans="1:28" ht="15.75" customHeight="1" x14ac:dyDescent="0.2">
      <c r="A23" s="24"/>
      <c r="B23" s="24">
        <v>21</v>
      </c>
      <c r="C23" s="25" t="s">
        <v>31</v>
      </c>
      <c r="D23" s="24" t="s">
        <v>28</v>
      </c>
      <c r="E23" s="24"/>
      <c r="F23" s="24"/>
      <c r="G23" s="26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4" spans="1:28" ht="15.75" customHeight="1" x14ac:dyDescent="0.2">
      <c r="A24" s="24"/>
      <c r="B24" s="24">
        <v>22</v>
      </c>
      <c r="C24" s="25" t="s">
        <v>32</v>
      </c>
      <c r="D24" s="24" t="s">
        <v>28</v>
      </c>
      <c r="E24" s="24"/>
      <c r="F24" s="24"/>
      <c r="G24" s="26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5" spans="1:28" ht="15.75" customHeight="1" x14ac:dyDescent="0.2">
      <c r="A25" s="24"/>
      <c r="B25" s="24">
        <v>23</v>
      </c>
      <c r="C25" s="25" t="s">
        <v>33</v>
      </c>
      <c r="D25" s="24" t="s">
        <v>28</v>
      </c>
      <c r="E25" s="24"/>
      <c r="F25" s="24"/>
      <c r="G25" s="26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6" spans="1:28" ht="15.75" customHeight="1" x14ac:dyDescent="0.2">
      <c r="A26" s="24"/>
      <c r="B26" s="24">
        <v>24</v>
      </c>
      <c r="C26" s="25" t="s">
        <v>34</v>
      </c>
      <c r="D26" s="24" t="s">
        <v>28</v>
      </c>
      <c r="E26" s="24"/>
      <c r="F26" s="24"/>
      <c r="G26" s="26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7" spans="1:28" ht="15.75" customHeight="1" x14ac:dyDescent="0.2">
      <c r="A27" s="24"/>
      <c r="B27" s="24">
        <v>25</v>
      </c>
      <c r="C27" s="25" t="s">
        <v>35</v>
      </c>
      <c r="D27" s="24" t="s">
        <v>28</v>
      </c>
      <c r="E27" s="24"/>
      <c r="F27" s="24"/>
      <c r="G27" s="26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8" spans="1:28" ht="15.75" customHeight="1" x14ac:dyDescent="0.2">
      <c r="A28" s="24"/>
      <c r="B28" s="24">
        <v>26</v>
      </c>
      <c r="C28" s="25" t="s">
        <v>36</v>
      </c>
      <c r="D28" s="24" t="s">
        <v>28</v>
      </c>
      <c r="E28" s="24"/>
      <c r="F28" s="24"/>
      <c r="G28" s="26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29" spans="1:28" ht="15.75" customHeight="1" x14ac:dyDescent="0.2">
      <c r="A29" s="24"/>
      <c r="B29" s="24">
        <v>27</v>
      </c>
      <c r="C29" s="25" t="s">
        <v>37</v>
      </c>
      <c r="D29" s="24" t="s">
        <v>28</v>
      </c>
      <c r="E29" s="24"/>
      <c r="F29" s="24"/>
      <c r="G29" s="26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0" spans="1:28" ht="15.75" customHeight="1" x14ac:dyDescent="0.2">
      <c r="A30" s="24"/>
      <c r="B30" s="24">
        <v>28</v>
      </c>
      <c r="C30" s="25" t="s">
        <v>38</v>
      </c>
      <c r="D30" s="24" t="s">
        <v>39</v>
      </c>
      <c r="E30" s="24"/>
      <c r="F30" s="24"/>
      <c r="G30" s="26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1" spans="1:28" ht="15.75" customHeight="1" x14ac:dyDescent="0.2">
      <c r="A31" s="24"/>
      <c r="B31" s="24">
        <v>29</v>
      </c>
      <c r="C31" s="25" t="s">
        <v>40</v>
      </c>
      <c r="D31" s="24" t="s">
        <v>39</v>
      </c>
      <c r="E31" s="24"/>
      <c r="F31" s="24"/>
      <c r="G31" s="26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2" spans="1:28" ht="15.75" customHeight="1" x14ac:dyDescent="0.2">
      <c r="A32" s="24"/>
      <c r="B32" s="24">
        <v>30</v>
      </c>
      <c r="C32" s="27" t="s">
        <v>41</v>
      </c>
      <c r="D32" s="24" t="s">
        <v>39</v>
      </c>
      <c r="E32" s="24"/>
      <c r="F32" s="24"/>
      <c r="G32" s="26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3" spans="1:28" ht="15.75" customHeight="1" x14ac:dyDescent="0.2">
      <c r="A33" s="24"/>
      <c r="B33" s="24">
        <v>31</v>
      </c>
      <c r="C33" s="25" t="s">
        <v>42</v>
      </c>
      <c r="D33" s="24" t="s">
        <v>39</v>
      </c>
      <c r="E33" s="24"/>
      <c r="F33" s="24"/>
      <c r="G33" s="26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4" spans="1:28" ht="15.75" customHeight="1" x14ac:dyDescent="0.2">
      <c r="A34" s="24"/>
      <c r="B34" s="24">
        <v>32</v>
      </c>
      <c r="C34" s="25" t="s">
        <v>43</v>
      </c>
      <c r="D34" s="24" t="s">
        <v>39</v>
      </c>
      <c r="E34" s="24"/>
      <c r="F34" s="24"/>
      <c r="G34" s="26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5" spans="1:28" ht="15.75" customHeight="1" x14ac:dyDescent="0.2">
      <c r="A35" s="24"/>
      <c r="B35" s="24">
        <v>33</v>
      </c>
      <c r="C35" s="25" t="s">
        <v>44</v>
      </c>
      <c r="D35" s="24" t="s">
        <v>39</v>
      </c>
      <c r="E35" s="24"/>
      <c r="F35" s="24"/>
      <c r="G35" s="26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6" spans="1:28" ht="15.75" customHeight="1" x14ac:dyDescent="0.2">
      <c r="A36" s="24"/>
      <c r="B36" s="24">
        <v>34</v>
      </c>
      <c r="C36" s="25" t="s">
        <v>45</v>
      </c>
      <c r="D36" s="24" t="s">
        <v>39</v>
      </c>
      <c r="E36" s="24"/>
      <c r="F36" s="24"/>
      <c r="G36" s="26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7" spans="1:28" ht="15.75" customHeight="1" x14ac:dyDescent="0.2">
      <c r="A37" s="24"/>
      <c r="B37" s="24">
        <v>35</v>
      </c>
      <c r="C37" s="25" t="s">
        <v>46</v>
      </c>
      <c r="D37" s="24" t="s">
        <v>39</v>
      </c>
      <c r="E37" s="24"/>
      <c r="F37" s="24"/>
      <c r="G37" s="26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8" spans="1:28" ht="15.75" customHeight="1" x14ac:dyDescent="0.2">
      <c r="A38" s="24"/>
      <c r="B38" s="24">
        <v>36</v>
      </c>
      <c r="C38" s="25" t="s">
        <v>47</v>
      </c>
      <c r="D38" s="24" t="s">
        <v>39</v>
      </c>
      <c r="E38" s="24"/>
      <c r="F38" s="24"/>
      <c r="G38" s="26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39" spans="1:28" ht="15.75" customHeight="1" x14ac:dyDescent="0.2">
      <c r="A39" s="24"/>
      <c r="B39" s="24">
        <v>37</v>
      </c>
      <c r="C39" s="25" t="s">
        <v>48</v>
      </c>
      <c r="D39" s="24" t="s">
        <v>39</v>
      </c>
      <c r="E39" s="24"/>
      <c r="F39" s="24"/>
      <c r="G39" s="26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0" spans="1:28" ht="15.75" customHeight="1" x14ac:dyDescent="0.2">
      <c r="A40" s="24"/>
      <c r="B40" s="24">
        <v>38</v>
      </c>
      <c r="C40" s="25" t="s">
        <v>49</v>
      </c>
      <c r="D40" s="24" t="s">
        <v>39</v>
      </c>
      <c r="E40" s="24"/>
      <c r="F40" s="24"/>
      <c r="G40" s="26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1" spans="1:28" ht="15.75" customHeight="1" x14ac:dyDescent="0.2">
      <c r="A41" s="24"/>
      <c r="B41" s="24">
        <v>39</v>
      </c>
      <c r="C41" s="25" t="s">
        <v>50</v>
      </c>
      <c r="D41" s="24" t="s">
        <v>39</v>
      </c>
      <c r="E41" s="24"/>
      <c r="F41" s="24"/>
      <c r="G41" s="26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2" spans="1:28" ht="15.75" customHeight="1" x14ac:dyDescent="0.2">
      <c r="A42" s="24"/>
      <c r="B42" s="24">
        <v>40</v>
      </c>
      <c r="C42" s="25" t="s">
        <v>51</v>
      </c>
      <c r="D42" s="24" t="s">
        <v>39</v>
      </c>
      <c r="E42" s="24"/>
      <c r="F42" s="24"/>
      <c r="G42" s="26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3" spans="1:28" ht="15.75" customHeight="1" x14ac:dyDescent="0.2">
      <c r="A43" s="24"/>
      <c r="B43" s="24">
        <v>41</v>
      </c>
      <c r="C43" s="25" t="s">
        <v>52</v>
      </c>
      <c r="D43" s="24" t="s">
        <v>39</v>
      </c>
      <c r="E43" s="24"/>
      <c r="F43" s="24"/>
      <c r="G43" s="26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4" spans="1:28" ht="15.75" customHeight="1" x14ac:dyDescent="0.2">
      <c r="A44" s="24"/>
      <c r="B44" s="24">
        <v>42</v>
      </c>
      <c r="C44" s="25" t="s">
        <v>53</v>
      </c>
      <c r="D44" s="24" t="s">
        <v>39</v>
      </c>
      <c r="E44" s="24"/>
      <c r="F44" s="24"/>
      <c r="G44" s="26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</row>
    <row r="45" spans="1:28" ht="15.75" customHeight="1" x14ac:dyDescent="0.2">
      <c r="A45" s="24"/>
      <c r="B45" s="24">
        <v>43</v>
      </c>
      <c r="C45" s="25" t="s">
        <v>54</v>
      </c>
      <c r="D45" s="24" t="s">
        <v>39</v>
      </c>
      <c r="E45" s="24"/>
      <c r="F45" s="24"/>
      <c r="G45" s="26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6" spans="1:28" ht="15.75" customHeight="1" x14ac:dyDescent="0.2">
      <c r="A46" s="24"/>
      <c r="B46" s="24">
        <v>44</v>
      </c>
      <c r="C46" s="25" t="s">
        <v>55</v>
      </c>
      <c r="D46" s="24" t="s">
        <v>39</v>
      </c>
      <c r="E46" s="24"/>
      <c r="F46" s="24"/>
      <c r="G46" s="26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7" spans="1:28" ht="15.75" customHeight="1" x14ac:dyDescent="0.2">
      <c r="A47" s="24"/>
      <c r="B47" s="24">
        <v>45</v>
      </c>
      <c r="C47" s="25" t="s">
        <v>56</v>
      </c>
      <c r="D47" s="24" t="s">
        <v>39</v>
      </c>
      <c r="E47" s="24"/>
      <c r="F47" s="24"/>
      <c r="G47" s="26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</row>
    <row r="48" spans="1:28" ht="15.75" customHeight="1" x14ac:dyDescent="0.2">
      <c r="A48" s="24"/>
      <c r="B48" s="24">
        <v>46</v>
      </c>
      <c r="C48" s="25" t="s">
        <v>57</v>
      </c>
      <c r="D48" s="24" t="s">
        <v>39</v>
      </c>
      <c r="E48" s="24"/>
      <c r="F48" s="24"/>
      <c r="G48" s="26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</row>
    <row r="49" spans="1:28" ht="15.75" customHeight="1" x14ac:dyDescent="0.2">
      <c r="A49" s="24"/>
      <c r="B49" s="24">
        <v>47</v>
      </c>
      <c r="C49" s="25" t="s">
        <v>58</v>
      </c>
      <c r="D49" s="24" t="s">
        <v>39</v>
      </c>
      <c r="E49" s="24"/>
      <c r="F49" s="24"/>
      <c r="G49" s="26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</row>
    <row r="50" spans="1:28" ht="15.75" customHeight="1" x14ac:dyDescent="0.2">
      <c r="A50" s="24"/>
      <c r="B50" s="24">
        <v>48</v>
      </c>
      <c r="C50" s="25" t="s">
        <v>59</v>
      </c>
      <c r="D50" s="24" t="s">
        <v>39</v>
      </c>
      <c r="E50" s="24"/>
      <c r="F50" s="24"/>
      <c r="G50" s="26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1" spans="1:28" ht="15.75" customHeight="1" x14ac:dyDescent="0.2">
      <c r="A51" s="24"/>
      <c r="B51" s="24">
        <v>49</v>
      </c>
      <c r="C51" s="25" t="s">
        <v>60</v>
      </c>
      <c r="D51" s="24" t="s">
        <v>39</v>
      </c>
      <c r="E51" s="24"/>
      <c r="F51" s="24"/>
      <c r="G51" s="26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</row>
    <row r="52" spans="1:28" ht="15.75" customHeight="1" x14ac:dyDescent="0.2">
      <c r="A52" s="24"/>
      <c r="B52" s="24">
        <v>50</v>
      </c>
      <c r="C52" s="25" t="s">
        <v>61</v>
      </c>
      <c r="D52" s="24" t="s">
        <v>39</v>
      </c>
      <c r="E52" s="24"/>
      <c r="F52" s="24"/>
      <c r="G52" s="26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</row>
    <row r="53" spans="1:28" ht="15.75" customHeight="1" x14ac:dyDescent="0.2">
      <c r="A53" s="24"/>
      <c r="B53" s="24"/>
      <c r="C53" s="25"/>
      <c r="D53" s="24"/>
      <c r="E53" s="24"/>
      <c r="F53" s="24"/>
      <c r="G53" s="23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</row>
    <row r="54" spans="1:28" ht="15.75" customHeight="1" x14ac:dyDescent="0.2">
      <c r="A54" s="24"/>
      <c r="B54" s="24"/>
      <c r="C54" s="25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</row>
    <row r="55" spans="1:28" ht="15.75" customHeight="1" x14ac:dyDescent="0.2">
      <c r="A55" s="24"/>
      <c r="B55" s="24"/>
      <c r="C55" s="25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</row>
    <row r="56" spans="1:28" ht="15.75" customHeight="1" x14ac:dyDescent="0.2">
      <c r="A56" s="24"/>
      <c r="B56" s="24"/>
      <c r="C56" s="25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</row>
    <row r="57" spans="1:28" ht="15.75" customHeight="1" x14ac:dyDescent="0.2">
      <c r="A57" s="24"/>
      <c r="B57" s="24"/>
      <c r="C57" s="25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</row>
    <row r="58" spans="1:28" ht="15.75" customHeight="1" x14ac:dyDescent="0.2">
      <c r="A58" s="24"/>
      <c r="B58" s="24"/>
      <c r="C58" s="25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</row>
    <row r="59" spans="1:28" ht="15.75" customHeight="1" x14ac:dyDescent="0.2">
      <c r="A59" s="24"/>
      <c r="B59" s="24"/>
      <c r="C59" s="25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</row>
    <row r="60" spans="1:28" ht="15.75" customHeight="1" x14ac:dyDescent="0.2">
      <c r="A60" s="24"/>
      <c r="B60" s="24"/>
      <c r="C60" s="25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</row>
    <row r="61" spans="1:28" ht="15.75" customHeight="1" x14ac:dyDescent="0.2">
      <c r="A61" s="24"/>
      <c r="B61" s="24"/>
      <c r="C61" s="25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</row>
    <row r="62" spans="1:28" ht="15.75" customHeight="1" x14ac:dyDescent="0.2">
      <c r="A62" s="24"/>
      <c r="B62" s="24"/>
      <c r="C62" s="25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</row>
    <row r="63" spans="1:28" ht="15.75" customHeight="1" x14ac:dyDescent="0.2">
      <c r="A63" s="24"/>
      <c r="B63" s="24"/>
      <c r="C63" s="25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</row>
    <row r="64" spans="1:28" ht="15.75" customHeight="1" x14ac:dyDescent="0.2">
      <c r="A64" s="24"/>
      <c r="B64" s="24"/>
      <c r="C64" s="25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</row>
    <row r="65" spans="1:28" ht="15.75" customHeight="1" x14ac:dyDescent="0.2">
      <c r="A65" s="24"/>
      <c r="B65" s="24"/>
      <c r="C65" s="25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</row>
    <row r="66" spans="1:28" ht="15.75" customHeight="1" x14ac:dyDescent="0.2">
      <c r="A66" s="24"/>
      <c r="B66" s="24"/>
      <c r="C66" s="25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</row>
    <row r="67" spans="1:28" ht="15.75" customHeight="1" x14ac:dyDescent="0.2">
      <c r="A67" s="24"/>
      <c r="B67" s="24"/>
      <c r="C67" s="25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</row>
    <row r="68" spans="1:28" ht="15.75" customHeight="1" x14ac:dyDescent="0.2">
      <c r="A68" s="24"/>
      <c r="B68" s="24"/>
      <c r="C68" s="25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</row>
    <row r="69" spans="1:28" ht="15.75" customHeight="1" x14ac:dyDescent="0.2">
      <c r="A69" s="24"/>
      <c r="B69" s="24"/>
      <c r="C69" s="25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</row>
    <row r="70" spans="1:28" ht="15.75" customHeight="1" x14ac:dyDescent="0.2">
      <c r="A70" s="24"/>
      <c r="B70" s="24"/>
      <c r="C70" s="25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</row>
    <row r="71" spans="1:28" ht="15.75" customHeight="1" x14ac:dyDescent="0.2">
      <c r="A71" s="24"/>
      <c r="B71" s="24"/>
      <c r="C71" s="25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</row>
    <row r="72" spans="1:28" ht="15.75" customHeight="1" x14ac:dyDescent="0.2">
      <c r="A72" s="24"/>
      <c r="B72" s="24"/>
      <c r="C72" s="25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</row>
    <row r="73" spans="1:28" ht="15.75" customHeight="1" x14ac:dyDescent="0.2">
      <c r="A73" s="24"/>
      <c r="B73" s="24"/>
      <c r="C73" s="25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</row>
    <row r="74" spans="1:28" ht="15.75" customHeight="1" x14ac:dyDescent="0.2">
      <c r="A74" s="24"/>
      <c r="B74" s="24"/>
      <c r="C74" s="25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</row>
    <row r="75" spans="1:28" ht="15.75" customHeight="1" x14ac:dyDescent="0.2">
      <c r="A75" s="24"/>
      <c r="B75" s="24"/>
      <c r="C75" s="25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</row>
    <row r="76" spans="1:28" ht="15.75" customHeight="1" x14ac:dyDescent="0.2">
      <c r="A76" s="24"/>
      <c r="B76" s="24"/>
      <c r="C76" s="25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</row>
    <row r="77" spans="1:28" ht="15.75" customHeight="1" x14ac:dyDescent="0.2">
      <c r="A77" s="24"/>
      <c r="B77" s="24"/>
      <c r="C77" s="25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</row>
    <row r="78" spans="1:28" ht="15.75" customHeight="1" x14ac:dyDescent="0.2">
      <c r="A78" s="24"/>
      <c r="B78" s="24"/>
      <c r="C78" s="25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</row>
    <row r="79" spans="1:28" ht="15.75" customHeight="1" x14ac:dyDescent="0.2">
      <c r="A79" s="24"/>
      <c r="B79" s="24"/>
      <c r="C79" s="25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</row>
    <row r="80" spans="1:28" ht="15.75" customHeight="1" x14ac:dyDescent="0.2">
      <c r="A80" s="24"/>
      <c r="B80" s="24"/>
      <c r="C80" s="25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</row>
    <row r="81" spans="1:28" ht="15.75" customHeight="1" x14ac:dyDescent="0.2">
      <c r="A81" s="24"/>
      <c r="B81" s="24"/>
      <c r="C81" s="25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</row>
    <row r="82" spans="1:28" ht="15.75" customHeight="1" x14ac:dyDescent="0.2">
      <c r="A82" s="24"/>
      <c r="B82" s="24"/>
      <c r="C82" s="25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</row>
    <row r="83" spans="1:28" ht="15.75" customHeight="1" x14ac:dyDescent="0.2">
      <c r="A83" s="24"/>
      <c r="B83" s="24"/>
      <c r="C83" s="25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</row>
    <row r="84" spans="1:28" ht="15.75" customHeight="1" x14ac:dyDescent="0.2">
      <c r="A84" s="24"/>
      <c r="B84" s="24"/>
      <c r="C84" s="25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</row>
    <row r="85" spans="1:28" ht="15.75" customHeight="1" x14ac:dyDescent="0.2">
      <c r="A85" s="24"/>
      <c r="B85" s="24"/>
      <c r="C85" s="25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</row>
    <row r="86" spans="1:28" ht="15.75" customHeight="1" x14ac:dyDescent="0.2">
      <c r="A86" s="24"/>
      <c r="B86" s="24"/>
      <c r="C86" s="25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</row>
    <row r="87" spans="1:28" ht="15.75" customHeight="1" x14ac:dyDescent="0.2">
      <c r="A87" s="24"/>
      <c r="B87" s="24"/>
      <c r="C87" s="25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</row>
    <row r="88" spans="1:28" ht="15.75" customHeight="1" x14ac:dyDescent="0.2">
      <c r="A88" s="24"/>
      <c r="B88" s="24"/>
      <c r="C88" s="25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</row>
    <row r="89" spans="1:28" ht="15.75" customHeight="1" x14ac:dyDescent="0.2">
      <c r="A89" s="24"/>
      <c r="B89" s="24"/>
      <c r="C89" s="25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</row>
    <row r="90" spans="1:28" ht="15.75" customHeight="1" x14ac:dyDescent="0.2">
      <c r="A90" s="24"/>
      <c r="B90" s="24"/>
      <c r="C90" s="25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</row>
    <row r="91" spans="1:28" ht="15.75" customHeight="1" x14ac:dyDescent="0.2">
      <c r="A91" s="24"/>
      <c r="B91" s="24"/>
      <c r="C91" s="25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</row>
    <row r="92" spans="1:28" ht="15.75" customHeight="1" x14ac:dyDescent="0.2">
      <c r="A92" s="24"/>
      <c r="B92" s="24"/>
      <c r="C92" s="25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</row>
    <row r="93" spans="1:28" ht="15.75" customHeight="1" x14ac:dyDescent="0.2">
      <c r="A93" s="24"/>
      <c r="B93" s="24"/>
      <c r="C93" s="25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</row>
    <row r="94" spans="1:28" ht="15.75" customHeight="1" x14ac:dyDescent="0.2">
      <c r="A94" s="24"/>
      <c r="B94" s="24"/>
      <c r="C94" s="25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</row>
    <row r="95" spans="1:28" ht="15.75" customHeight="1" x14ac:dyDescent="0.2">
      <c r="A95" s="24"/>
      <c r="B95" s="24"/>
      <c r="C95" s="25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</row>
    <row r="96" spans="1:28" ht="15.75" customHeight="1" x14ac:dyDescent="0.2">
      <c r="A96" s="24"/>
      <c r="B96" s="24"/>
      <c r="C96" s="25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</row>
    <row r="97" spans="1:28" ht="15.75" customHeight="1" x14ac:dyDescent="0.2">
      <c r="A97" s="24"/>
      <c r="B97" s="24"/>
      <c r="C97" s="25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</row>
    <row r="98" spans="1:28" ht="15.75" customHeight="1" x14ac:dyDescent="0.2">
      <c r="A98" s="24"/>
      <c r="B98" s="24"/>
      <c r="C98" s="25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</row>
    <row r="99" spans="1:28" ht="15.75" customHeight="1" x14ac:dyDescent="0.2">
      <c r="A99" s="24"/>
      <c r="B99" s="24"/>
      <c r="C99" s="25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</row>
    <row r="100" spans="1:28" ht="15.75" customHeight="1" x14ac:dyDescent="0.2">
      <c r="A100" s="24"/>
      <c r="B100" s="24"/>
      <c r="C100" s="25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</row>
    <row r="101" spans="1:28" ht="15.75" customHeight="1" x14ac:dyDescent="0.2">
      <c r="A101" s="24"/>
      <c r="B101" s="24"/>
      <c r="C101" s="25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</row>
    <row r="102" spans="1:28" ht="15.75" customHeight="1" x14ac:dyDescent="0.2">
      <c r="A102" s="24"/>
      <c r="B102" s="24"/>
      <c r="C102" s="25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</row>
    <row r="103" spans="1:28" ht="15.75" customHeight="1" x14ac:dyDescent="0.2">
      <c r="A103" s="24"/>
      <c r="B103" s="24"/>
      <c r="C103" s="25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</row>
    <row r="104" spans="1:28" ht="15.75" customHeight="1" x14ac:dyDescent="0.2">
      <c r="A104" s="24"/>
      <c r="B104" s="24"/>
      <c r="C104" s="25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</row>
    <row r="105" spans="1:28" ht="15.75" customHeight="1" x14ac:dyDescent="0.2">
      <c r="A105" s="24"/>
      <c r="B105" s="24"/>
      <c r="C105" s="25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</row>
    <row r="106" spans="1:28" ht="15.75" customHeight="1" x14ac:dyDescent="0.2">
      <c r="A106" s="24"/>
      <c r="B106" s="24"/>
      <c r="C106" s="25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</row>
    <row r="107" spans="1:28" ht="15.75" customHeight="1" x14ac:dyDescent="0.2">
      <c r="A107" s="24"/>
      <c r="B107" s="24"/>
      <c r="C107" s="25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</row>
    <row r="108" spans="1:28" ht="15.75" customHeight="1" x14ac:dyDescent="0.2">
      <c r="A108" s="24"/>
      <c r="B108" s="24"/>
      <c r="C108" s="25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</row>
    <row r="109" spans="1:28" ht="15.75" customHeight="1" x14ac:dyDescent="0.2">
      <c r="A109" s="24"/>
      <c r="B109" s="24"/>
      <c r="C109" s="25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</row>
    <row r="110" spans="1:28" ht="15.75" customHeight="1" x14ac:dyDescent="0.2">
      <c r="A110" s="24"/>
      <c r="B110" s="24"/>
      <c r="C110" s="25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</row>
    <row r="111" spans="1:28" ht="15.75" customHeight="1" x14ac:dyDescent="0.2">
      <c r="A111" s="24"/>
      <c r="B111" s="24"/>
      <c r="C111" s="25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</row>
    <row r="112" spans="1:28" ht="15.75" customHeight="1" x14ac:dyDescent="0.2">
      <c r="A112" s="24"/>
      <c r="B112" s="24"/>
      <c r="C112" s="25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</row>
    <row r="113" spans="1:28" ht="15.75" customHeight="1" x14ac:dyDescent="0.2">
      <c r="A113" s="24"/>
      <c r="B113" s="24"/>
      <c r="C113" s="25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</row>
    <row r="114" spans="1:28" ht="15.75" customHeight="1" x14ac:dyDescent="0.2">
      <c r="A114" s="24"/>
      <c r="B114" s="24"/>
      <c r="C114" s="25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</row>
    <row r="115" spans="1:28" ht="15.75" customHeight="1" x14ac:dyDescent="0.2">
      <c r="A115" s="24"/>
      <c r="B115" s="24"/>
      <c r="C115" s="25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</row>
    <row r="116" spans="1:28" ht="15.75" customHeight="1" x14ac:dyDescent="0.2">
      <c r="A116" s="24"/>
      <c r="B116" s="24"/>
      <c r="C116" s="25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</row>
    <row r="117" spans="1:28" ht="15.75" customHeight="1" x14ac:dyDescent="0.2">
      <c r="A117" s="24"/>
      <c r="B117" s="24"/>
      <c r="C117" s="25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</row>
    <row r="118" spans="1:28" ht="15.75" customHeight="1" x14ac:dyDescent="0.2">
      <c r="A118" s="24"/>
      <c r="B118" s="24"/>
      <c r="C118" s="25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</row>
    <row r="119" spans="1:28" ht="15.75" customHeight="1" x14ac:dyDescent="0.2">
      <c r="A119" s="24"/>
      <c r="B119" s="24"/>
      <c r="C119" s="25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</row>
    <row r="120" spans="1:28" ht="15.75" customHeight="1" x14ac:dyDescent="0.2">
      <c r="A120" s="24"/>
      <c r="B120" s="24"/>
      <c r="C120" s="25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</row>
    <row r="121" spans="1:28" ht="15.75" customHeight="1" x14ac:dyDescent="0.2">
      <c r="A121" s="24"/>
      <c r="B121" s="24"/>
      <c r="C121" s="25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</row>
    <row r="122" spans="1:28" ht="15.75" customHeight="1" x14ac:dyDescent="0.2">
      <c r="A122" s="24"/>
      <c r="B122" s="24"/>
      <c r="C122" s="25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</row>
    <row r="123" spans="1:28" ht="15.75" customHeight="1" x14ac:dyDescent="0.2">
      <c r="A123" s="24"/>
      <c r="B123" s="24"/>
      <c r="C123" s="25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</row>
    <row r="124" spans="1:28" ht="15.75" customHeight="1" x14ac:dyDescent="0.2">
      <c r="A124" s="24"/>
      <c r="B124" s="24"/>
      <c r="C124" s="25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</row>
    <row r="125" spans="1:28" ht="15.75" customHeight="1" x14ac:dyDescent="0.2">
      <c r="A125" s="24"/>
      <c r="B125" s="24"/>
      <c r="C125" s="25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</row>
    <row r="126" spans="1:28" ht="15.75" customHeight="1" x14ac:dyDescent="0.2">
      <c r="A126" s="24"/>
      <c r="B126" s="24"/>
      <c r="C126" s="25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</row>
    <row r="127" spans="1:28" ht="15.75" customHeight="1" x14ac:dyDescent="0.2">
      <c r="A127" s="24"/>
      <c r="B127" s="24"/>
      <c r="C127" s="25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</row>
    <row r="128" spans="1:28" ht="15.75" customHeight="1" x14ac:dyDescent="0.2">
      <c r="A128" s="24"/>
      <c r="B128" s="24"/>
      <c r="C128" s="25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</row>
    <row r="129" spans="1:28" ht="15.75" customHeight="1" x14ac:dyDescent="0.2">
      <c r="A129" s="24"/>
      <c r="B129" s="24"/>
      <c r="C129" s="25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</row>
    <row r="130" spans="1:28" ht="15.75" customHeight="1" x14ac:dyDescent="0.2">
      <c r="A130" s="24"/>
      <c r="B130" s="24"/>
      <c r="C130" s="25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</row>
    <row r="131" spans="1:28" ht="15.75" customHeight="1" x14ac:dyDescent="0.2">
      <c r="A131" s="24"/>
      <c r="B131" s="24"/>
      <c r="C131" s="25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</row>
    <row r="132" spans="1:28" ht="15.75" customHeight="1" x14ac:dyDescent="0.2">
      <c r="A132" s="24"/>
      <c r="B132" s="24"/>
      <c r="C132" s="25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</row>
    <row r="133" spans="1:28" ht="15.75" customHeight="1" x14ac:dyDescent="0.2">
      <c r="A133" s="24"/>
      <c r="B133" s="24"/>
      <c r="C133" s="25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</row>
    <row r="134" spans="1:28" ht="15.75" customHeight="1" x14ac:dyDescent="0.2">
      <c r="A134" s="24"/>
      <c r="B134" s="24"/>
      <c r="C134" s="25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</row>
    <row r="135" spans="1:28" ht="15.75" customHeight="1" x14ac:dyDescent="0.2">
      <c r="A135" s="24"/>
      <c r="B135" s="24"/>
      <c r="C135" s="25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</row>
    <row r="136" spans="1:28" ht="15.75" customHeight="1" x14ac:dyDescent="0.2">
      <c r="A136" s="24"/>
      <c r="B136" s="24"/>
      <c r="C136" s="25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</row>
    <row r="137" spans="1:28" ht="15.75" customHeight="1" x14ac:dyDescent="0.2">
      <c r="A137" s="24"/>
      <c r="B137" s="24"/>
      <c r="C137" s="25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</row>
    <row r="138" spans="1:28" ht="15.75" customHeight="1" x14ac:dyDescent="0.2">
      <c r="A138" s="24"/>
      <c r="B138" s="24"/>
      <c r="C138" s="25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</row>
    <row r="139" spans="1:28" ht="15.75" customHeight="1" x14ac:dyDescent="0.2">
      <c r="A139" s="24"/>
      <c r="B139" s="24"/>
      <c r="C139" s="25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</row>
    <row r="140" spans="1:28" ht="15.75" customHeight="1" x14ac:dyDescent="0.2">
      <c r="A140" s="24"/>
      <c r="B140" s="24"/>
      <c r="C140" s="25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</row>
    <row r="141" spans="1:28" ht="15.75" customHeight="1" x14ac:dyDescent="0.2">
      <c r="A141" s="24"/>
      <c r="B141" s="24"/>
      <c r="C141" s="25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</row>
    <row r="142" spans="1:28" ht="15.75" customHeight="1" x14ac:dyDescent="0.2">
      <c r="A142" s="24"/>
      <c r="B142" s="24"/>
      <c r="C142" s="25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</row>
    <row r="143" spans="1:28" ht="15.75" customHeight="1" x14ac:dyDescent="0.2">
      <c r="A143" s="24"/>
      <c r="B143" s="24"/>
      <c r="C143" s="25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</row>
    <row r="144" spans="1:28" ht="15.75" customHeight="1" x14ac:dyDescent="0.2">
      <c r="A144" s="24"/>
      <c r="B144" s="24"/>
      <c r="C144" s="25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</row>
    <row r="145" spans="1:28" ht="15.75" customHeight="1" x14ac:dyDescent="0.2">
      <c r="A145" s="24"/>
      <c r="B145" s="24"/>
      <c r="C145" s="25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</row>
    <row r="146" spans="1:28" ht="15.75" customHeight="1" x14ac:dyDescent="0.2">
      <c r="A146" s="24"/>
      <c r="B146" s="24"/>
      <c r="C146" s="25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</row>
    <row r="147" spans="1:28" ht="15.75" customHeight="1" x14ac:dyDescent="0.2">
      <c r="A147" s="24"/>
      <c r="B147" s="24"/>
      <c r="C147" s="25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</row>
    <row r="148" spans="1:28" ht="15.75" customHeight="1" x14ac:dyDescent="0.2">
      <c r="A148" s="24"/>
      <c r="B148" s="24"/>
      <c r="C148" s="25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</row>
    <row r="149" spans="1:28" ht="15.75" customHeight="1" x14ac:dyDescent="0.2">
      <c r="A149" s="24"/>
      <c r="B149" s="24"/>
      <c r="C149" s="25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</row>
    <row r="150" spans="1:28" ht="15.75" customHeight="1" x14ac:dyDescent="0.2">
      <c r="A150" s="24"/>
      <c r="B150" s="24"/>
      <c r="C150" s="25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</row>
    <row r="151" spans="1:28" ht="15.75" customHeight="1" x14ac:dyDescent="0.2">
      <c r="A151" s="24"/>
      <c r="B151" s="24"/>
      <c r="C151" s="25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</row>
    <row r="152" spans="1:28" ht="15.75" customHeight="1" x14ac:dyDescent="0.2">
      <c r="A152" s="24"/>
      <c r="B152" s="24"/>
      <c r="C152" s="25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</row>
    <row r="153" spans="1:28" ht="15.75" customHeight="1" x14ac:dyDescent="0.2">
      <c r="A153" s="24"/>
      <c r="B153" s="24"/>
      <c r="C153" s="25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</row>
    <row r="154" spans="1:28" ht="15.75" customHeight="1" x14ac:dyDescent="0.2">
      <c r="A154" s="24"/>
      <c r="B154" s="24"/>
      <c r="C154" s="25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</row>
    <row r="155" spans="1:28" ht="15.75" customHeight="1" x14ac:dyDescent="0.2">
      <c r="A155" s="24"/>
      <c r="B155" s="24"/>
      <c r="C155" s="25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</row>
    <row r="156" spans="1:28" ht="15.75" customHeight="1" x14ac:dyDescent="0.2">
      <c r="A156" s="24"/>
      <c r="B156" s="24"/>
      <c r="C156" s="25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</row>
    <row r="157" spans="1:28" ht="15.75" customHeight="1" x14ac:dyDescent="0.2">
      <c r="A157" s="24"/>
      <c r="B157" s="24"/>
      <c r="C157" s="25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</row>
    <row r="158" spans="1:28" ht="15.75" customHeight="1" x14ac:dyDescent="0.2">
      <c r="A158" s="24"/>
      <c r="B158" s="24"/>
      <c r="C158" s="25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</row>
    <row r="159" spans="1:28" ht="15.75" customHeight="1" x14ac:dyDescent="0.2">
      <c r="A159" s="24"/>
      <c r="B159" s="24"/>
      <c r="C159" s="25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</row>
    <row r="160" spans="1:28" ht="15.75" customHeight="1" x14ac:dyDescent="0.2">
      <c r="A160" s="24"/>
      <c r="B160" s="24"/>
      <c r="C160" s="25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</row>
    <row r="161" spans="1:28" ht="15.75" customHeight="1" x14ac:dyDescent="0.2">
      <c r="A161" s="24"/>
      <c r="B161" s="24"/>
      <c r="C161" s="25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</row>
    <row r="162" spans="1:28" ht="15.75" customHeight="1" x14ac:dyDescent="0.2">
      <c r="A162" s="24"/>
      <c r="B162" s="24"/>
      <c r="C162" s="25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</row>
    <row r="163" spans="1:28" ht="15.75" customHeight="1" x14ac:dyDescent="0.2">
      <c r="A163" s="24"/>
      <c r="B163" s="24"/>
      <c r="C163" s="25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</row>
    <row r="164" spans="1:28" ht="15.75" customHeight="1" x14ac:dyDescent="0.2">
      <c r="A164" s="24"/>
      <c r="B164" s="24"/>
      <c r="C164" s="25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</row>
    <row r="165" spans="1:28" ht="15.75" customHeight="1" x14ac:dyDescent="0.2">
      <c r="A165" s="24"/>
      <c r="B165" s="24"/>
      <c r="C165" s="25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</row>
    <row r="166" spans="1:28" ht="15.75" customHeight="1" x14ac:dyDescent="0.2">
      <c r="A166" s="24"/>
      <c r="B166" s="24"/>
      <c r="C166" s="25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</row>
    <row r="167" spans="1:28" ht="15.75" customHeight="1" x14ac:dyDescent="0.2">
      <c r="A167" s="24"/>
      <c r="B167" s="24"/>
      <c r="C167" s="25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</row>
    <row r="168" spans="1:28" ht="15.75" customHeight="1" x14ac:dyDescent="0.2">
      <c r="A168" s="24"/>
      <c r="B168" s="24"/>
      <c r="C168" s="25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</row>
    <row r="169" spans="1:28" ht="15.75" customHeight="1" x14ac:dyDescent="0.2">
      <c r="A169" s="24"/>
      <c r="B169" s="24"/>
      <c r="C169" s="25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</row>
    <row r="170" spans="1:28" ht="15.75" customHeight="1" x14ac:dyDescent="0.2">
      <c r="A170" s="24"/>
      <c r="B170" s="24"/>
      <c r="C170" s="25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</row>
    <row r="171" spans="1:28" ht="15.75" customHeight="1" x14ac:dyDescent="0.2">
      <c r="A171" s="24"/>
      <c r="B171" s="24"/>
      <c r="C171" s="25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</row>
    <row r="172" spans="1:28" ht="15.75" customHeight="1" x14ac:dyDescent="0.2">
      <c r="A172" s="24"/>
      <c r="B172" s="24"/>
      <c r="C172" s="25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</row>
    <row r="173" spans="1:28" ht="15.75" customHeight="1" x14ac:dyDescent="0.2">
      <c r="A173" s="24"/>
      <c r="B173" s="24"/>
      <c r="C173" s="25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</row>
    <row r="174" spans="1:28" ht="15.75" customHeight="1" x14ac:dyDescent="0.2">
      <c r="A174" s="24"/>
      <c r="B174" s="24"/>
      <c r="C174" s="25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</row>
    <row r="175" spans="1:28" ht="15.75" customHeight="1" x14ac:dyDescent="0.2">
      <c r="A175" s="24"/>
      <c r="B175" s="24"/>
      <c r="C175" s="25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</row>
    <row r="176" spans="1:28" ht="15.75" customHeight="1" x14ac:dyDescent="0.2">
      <c r="A176" s="24"/>
      <c r="B176" s="24"/>
      <c r="C176" s="25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</row>
    <row r="177" spans="1:28" ht="15.75" customHeight="1" x14ac:dyDescent="0.2">
      <c r="A177" s="24"/>
      <c r="B177" s="24"/>
      <c r="C177" s="25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</row>
    <row r="178" spans="1:28" ht="15.75" customHeight="1" x14ac:dyDescent="0.2">
      <c r="A178" s="24"/>
      <c r="B178" s="24"/>
      <c r="C178" s="25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</row>
    <row r="179" spans="1:28" ht="15.75" customHeight="1" x14ac:dyDescent="0.2">
      <c r="A179" s="24"/>
      <c r="B179" s="24"/>
      <c r="C179" s="25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</row>
    <row r="180" spans="1:28" ht="15.75" customHeight="1" x14ac:dyDescent="0.2">
      <c r="A180" s="24"/>
      <c r="B180" s="24"/>
      <c r="C180" s="25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</row>
    <row r="181" spans="1:28" ht="15.75" customHeight="1" x14ac:dyDescent="0.2">
      <c r="A181" s="24"/>
      <c r="B181" s="24"/>
      <c r="C181" s="25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</row>
    <row r="182" spans="1:28" ht="15.75" customHeight="1" x14ac:dyDescent="0.2">
      <c r="A182" s="24"/>
      <c r="B182" s="24"/>
      <c r="C182" s="25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</row>
    <row r="183" spans="1:28" ht="15.75" customHeight="1" x14ac:dyDescent="0.2">
      <c r="A183" s="24"/>
      <c r="B183" s="24"/>
      <c r="C183" s="25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</row>
    <row r="184" spans="1:28" ht="15.75" customHeight="1" x14ac:dyDescent="0.2">
      <c r="A184" s="24"/>
      <c r="B184" s="24"/>
      <c r="C184" s="25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</row>
    <row r="185" spans="1:28" ht="15.75" customHeight="1" x14ac:dyDescent="0.2">
      <c r="A185" s="24"/>
      <c r="B185" s="24"/>
      <c r="C185" s="25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</row>
    <row r="186" spans="1:28" ht="15.75" customHeight="1" x14ac:dyDescent="0.2">
      <c r="A186" s="24"/>
      <c r="B186" s="24"/>
      <c r="C186" s="25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</row>
    <row r="187" spans="1:28" ht="15.75" customHeight="1" x14ac:dyDescent="0.2">
      <c r="A187" s="24"/>
      <c r="B187" s="24"/>
      <c r="C187" s="25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</row>
    <row r="188" spans="1:28" ht="15.75" customHeight="1" x14ac:dyDescent="0.2">
      <c r="A188" s="24"/>
      <c r="B188" s="24"/>
      <c r="C188" s="25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</row>
    <row r="189" spans="1:28" ht="15.75" customHeight="1" x14ac:dyDescent="0.2">
      <c r="A189" s="24"/>
      <c r="B189" s="24"/>
      <c r="C189" s="25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</row>
    <row r="190" spans="1:28" ht="15.75" customHeight="1" x14ac:dyDescent="0.2">
      <c r="A190" s="24"/>
      <c r="B190" s="24"/>
      <c r="C190" s="25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</row>
    <row r="191" spans="1:28" ht="15.75" customHeight="1" x14ac:dyDescent="0.2">
      <c r="A191" s="24"/>
      <c r="B191" s="24"/>
      <c r="C191" s="25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</row>
    <row r="192" spans="1:28" ht="15.75" customHeight="1" x14ac:dyDescent="0.2">
      <c r="A192" s="24"/>
      <c r="B192" s="24"/>
      <c r="C192" s="25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</row>
    <row r="193" spans="1:28" ht="15.75" customHeight="1" x14ac:dyDescent="0.2">
      <c r="A193" s="24"/>
      <c r="B193" s="24"/>
      <c r="C193" s="25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</row>
    <row r="194" spans="1:28" ht="15.75" customHeight="1" x14ac:dyDescent="0.2">
      <c r="A194" s="24"/>
      <c r="B194" s="24"/>
      <c r="C194" s="25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</row>
    <row r="195" spans="1:28" ht="15.75" customHeight="1" x14ac:dyDescent="0.2">
      <c r="A195" s="24"/>
      <c r="B195" s="24"/>
      <c r="C195" s="25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</row>
    <row r="196" spans="1:28" ht="15.75" customHeight="1" x14ac:dyDescent="0.2">
      <c r="A196" s="24"/>
      <c r="B196" s="24"/>
      <c r="C196" s="25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</row>
    <row r="197" spans="1:28" ht="15.75" customHeight="1" x14ac:dyDescent="0.2">
      <c r="A197" s="24"/>
      <c r="B197" s="24"/>
      <c r="C197" s="25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</row>
    <row r="198" spans="1:28" ht="15.75" customHeight="1" x14ac:dyDescent="0.2">
      <c r="A198" s="24"/>
      <c r="B198" s="24"/>
      <c r="C198" s="25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</row>
    <row r="199" spans="1:28" ht="15.75" customHeight="1" x14ac:dyDescent="0.2">
      <c r="A199" s="24"/>
      <c r="B199" s="24"/>
      <c r="C199" s="25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</row>
    <row r="200" spans="1:28" ht="15.75" customHeight="1" x14ac:dyDescent="0.2">
      <c r="A200" s="24"/>
      <c r="B200" s="24"/>
      <c r="C200" s="25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</row>
    <row r="201" spans="1:28" ht="15.75" customHeight="1" x14ac:dyDescent="0.2">
      <c r="A201" s="24"/>
      <c r="B201" s="24"/>
      <c r="C201" s="25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</row>
    <row r="202" spans="1:28" ht="15.75" customHeight="1" x14ac:dyDescent="0.2">
      <c r="A202" s="24"/>
      <c r="B202" s="24"/>
      <c r="C202" s="25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</row>
    <row r="203" spans="1:28" ht="15.75" customHeight="1" x14ac:dyDescent="0.2">
      <c r="A203" s="24"/>
      <c r="B203" s="24"/>
      <c r="C203" s="25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</row>
    <row r="204" spans="1:28" ht="15.75" customHeight="1" x14ac:dyDescent="0.2">
      <c r="A204" s="24"/>
      <c r="B204" s="24"/>
      <c r="C204" s="25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</row>
    <row r="205" spans="1:28" ht="15.75" customHeight="1" x14ac:dyDescent="0.2">
      <c r="A205" s="24"/>
      <c r="B205" s="24"/>
      <c r="C205" s="25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</row>
    <row r="206" spans="1:28" ht="15.75" customHeight="1" x14ac:dyDescent="0.2">
      <c r="A206" s="24"/>
      <c r="B206" s="24"/>
      <c r="C206" s="25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</row>
    <row r="207" spans="1:28" ht="15.75" customHeight="1" x14ac:dyDescent="0.2">
      <c r="A207" s="24"/>
      <c r="B207" s="24"/>
      <c r="C207" s="25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</row>
    <row r="208" spans="1:28" ht="15.75" customHeight="1" x14ac:dyDescent="0.2">
      <c r="A208" s="24"/>
      <c r="B208" s="24"/>
      <c r="C208" s="25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</row>
    <row r="209" spans="1:28" ht="15.75" customHeight="1" x14ac:dyDescent="0.2">
      <c r="A209" s="24"/>
      <c r="B209" s="24"/>
      <c r="C209" s="25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</row>
    <row r="210" spans="1:28" ht="15.75" customHeight="1" x14ac:dyDescent="0.2">
      <c r="A210" s="24"/>
      <c r="B210" s="24"/>
      <c r="C210" s="25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</row>
    <row r="211" spans="1:28" ht="15.75" customHeight="1" x14ac:dyDescent="0.2">
      <c r="A211" s="24"/>
      <c r="B211" s="24"/>
      <c r="C211" s="25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</row>
    <row r="212" spans="1:28" ht="15.75" customHeight="1" x14ac:dyDescent="0.2">
      <c r="A212" s="24"/>
      <c r="B212" s="24"/>
      <c r="C212" s="25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</row>
    <row r="213" spans="1:28" ht="15.75" customHeight="1" x14ac:dyDescent="0.2">
      <c r="A213" s="24"/>
      <c r="B213" s="24"/>
      <c r="C213" s="25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</row>
    <row r="214" spans="1:28" ht="15.75" customHeight="1" x14ac:dyDescent="0.2">
      <c r="A214" s="24"/>
      <c r="B214" s="24"/>
      <c r="C214" s="25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</row>
    <row r="215" spans="1:28" ht="15.75" customHeight="1" x14ac:dyDescent="0.2">
      <c r="A215" s="24"/>
      <c r="B215" s="24"/>
      <c r="C215" s="25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</row>
    <row r="216" spans="1:28" ht="15.75" customHeight="1" x14ac:dyDescent="0.2">
      <c r="A216" s="24"/>
      <c r="B216" s="24"/>
      <c r="C216" s="25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</row>
    <row r="217" spans="1:28" ht="15.75" customHeight="1" x14ac:dyDescent="0.2">
      <c r="A217" s="24"/>
      <c r="B217" s="24"/>
      <c r="C217" s="25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</row>
    <row r="218" spans="1:28" ht="15.75" customHeight="1" x14ac:dyDescent="0.2">
      <c r="A218" s="24"/>
      <c r="B218" s="24"/>
      <c r="C218" s="25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</row>
    <row r="219" spans="1:28" ht="15.75" customHeight="1" x14ac:dyDescent="0.2">
      <c r="A219" s="24"/>
      <c r="B219" s="24"/>
      <c r="C219" s="25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</row>
    <row r="220" spans="1:28" ht="15.75" customHeight="1" x14ac:dyDescent="0.2">
      <c r="A220" s="24"/>
      <c r="B220" s="24"/>
      <c r="C220" s="25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</row>
    <row r="221" spans="1:28" ht="15.75" customHeight="1" x14ac:dyDescent="0.2">
      <c r="A221" s="24"/>
      <c r="B221" s="24"/>
      <c r="C221" s="25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</row>
    <row r="222" spans="1:28" ht="15.75" customHeight="1" x14ac:dyDescent="0.2">
      <c r="A222" s="24"/>
      <c r="B222" s="24"/>
      <c r="C222" s="25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</row>
    <row r="223" spans="1:28" ht="15.75" customHeight="1" x14ac:dyDescent="0.2">
      <c r="A223" s="24"/>
      <c r="B223" s="24"/>
      <c r="C223" s="25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</row>
    <row r="224" spans="1:28" ht="15.75" customHeight="1" x14ac:dyDescent="0.2">
      <c r="A224" s="24"/>
      <c r="B224" s="24"/>
      <c r="C224" s="25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</row>
    <row r="225" spans="1:28" ht="15.75" customHeight="1" x14ac:dyDescent="0.2">
      <c r="A225" s="24"/>
      <c r="B225" s="24"/>
      <c r="C225" s="25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</row>
    <row r="226" spans="1:28" ht="15.75" customHeight="1" x14ac:dyDescent="0.2">
      <c r="A226" s="24"/>
      <c r="B226" s="24"/>
      <c r="C226" s="25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</row>
    <row r="227" spans="1:28" ht="15.75" customHeight="1" x14ac:dyDescent="0.2">
      <c r="A227" s="24"/>
      <c r="B227" s="24"/>
      <c r="C227" s="25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</row>
    <row r="228" spans="1:28" ht="15.75" customHeight="1" x14ac:dyDescent="0.2">
      <c r="A228" s="24"/>
      <c r="B228" s="24"/>
      <c r="C228" s="25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</row>
    <row r="229" spans="1:28" ht="15.75" customHeight="1" x14ac:dyDescent="0.2">
      <c r="A229" s="24"/>
      <c r="B229" s="24"/>
      <c r="C229" s="25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</row>
    <row r="230" spans="1:28" ht="15.75" customHeight="1" x14ac:dyDescent="0.2">
      <c r="A230" s="24"/>
      <c r="B230" s="24"/>
      <c r="C230" s="25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</row>
    <row r="231" spans="1:28" ht="15.75" customHeight="1" x14ac:dyDescent="0.2">
      <c r="A231" s="24"/>
      <c r="B231" s="24"/>
      <c r="C231" s="25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</row>
    <row r="232" spans="1:28" ht="15.75" customHeight="1" x14ac:dyDescent="0.2">
      <c r="A232" s="24"/>
      <c r="B232" s="24"/>
      <c r="C232" s="25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</row>
    <row r="233" spans="1:28" ht="15.75" customHeight="1" x14ac:dyDescent="0.2">
      <c r="A233" s="24"/>
      <c r="B233" s="24"/>
      <c r="C233" s="25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</row>
    <row r="234" spans="1:28" ht="15.75" customHeight="1" x14ac:dyDescent="0.2">
      <c r="A234" s="24"/>
      <c r="B234" s="24"/>
      <c r="C234" s="25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</row>
    <row r="235" spans="1:28" ht="15.75" customHeight="1" x14ac:dyDescent="0.2">
      <c r="A235" s="24"/>
      <c r="B235" s="24"/>
      <c r="C235" s="25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</row>
    <row r="236" spans="1:28" ht="15.75" customHeight="1" x14ac:dyDescent="0.2">
      <c r="A236" s="24"/>
      <c r="B236" s="24"/>
      <c r="C236" s="25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</row>
    <row r="237" spans="1:28" ht="15.75" customHeight="1" x14ac:dyDescent="0.2">
      <c r="A237" s="24"/>
      <c r="B237" s="24"/>
      <c r="C237" s="25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</row>
    <row r="238" spans="1:28" ht="15.75" customHeight="1" x14ac:dyDescent="0.2">
      <c r="A238" s="24"/>
      <c r="B238" s="24"/>
      <c r="C238" s="25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</row>
    <row r="239" spans="1:28" ht="15.75" customHeight="1" x14ac:dyDescent="0.2">
      <c r="A239" s="24"/>
      <c r="B239" s="24"/>
      <c r="C239" s="25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</row>
    <row r="240" spans="1:28" ht="15.75" customHeight="1" x14ac:dyDescent="0.2">
      <c r="A240" s="24"/>
      <c r="B240" s="24"/>
      <c r="C240" s="25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</row>
    <row r="241" spans="1:28" ht="15.75" customHeight="1" x14ac:dyDescent="0.2">
      <c r="A241" s="24"/>
      <c r="B241" s="24"/>
      <c r="C241" s="25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</row>
    <row r="242" spans="1:28" ht="15.75" customHeight="1" x14ac:dyDescent="0.2">
      <c r="A242" s="24"/>
      <c r="B242" s="24"/>
      <c r="C242" s="25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</row>
    <row r="243" spans="1:28" ht="15.75" customHeight="1" x14ac:dyDescent="0.2">
      <c r="A243" s="24"/>
      <c r="B243" s="24"/>
      <c r="C243" s="25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</row>
    <row r="244" spans="1:28" ht="15.75" customHeight="1" x14ac:dyDescent="0.2">
      <c r="A244" s="24"/>
      <c r="B244" s="24"/>
      <c r="C244" s="25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</row>
    <row r="245" spans="1:28" ht="15.75" customHeight="1" x14ac:dyDescent="0.2">
      <c r="A245" s="24"/>
      <c r="B245" s="24"/>
      <c r="C245" s="25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</row>
    <row r="246" spans="1:28" ht="15.75" customHeight="1" x14ac:dyDescent="0.2">
      <c r="A246" s="24"/>
      <c r="B246" s="24"/>
      <c r="C246" s="25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</row>
    <row r="247" spans="1:28" ht="15.75" customHeight="1" x14ac:dyDescent="0.2">
      <c r="A247" s="24"/>
      <c r="B247" s="24"/>
      <c r="C247" s="25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</row>
    <row r="248" spans="1:28" ht="15.75" customHeight="1" x14ac:dyDescent="0.2">
      <c r="A248" s="24"/>
      <c r="B248" s="24"/>
      <c r="C248" s="25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</row>
    <row r="249" spans="1:28" ht="15.75" customHeight="1" x14ac:dyDescent="0.2">
      <c r="A249" s="24"/>
      <c r="B249" s="24"/>
      <c r="C249" s="25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</row>
    <row r="250" spans="1:28" ht="15.75" customHeight="1" x14ac:dyDescent="0.2">
      <c r="A250" s="24"/>
      <c r="B250" s="24"/>
      <c r="C250" s="25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</row>
    <row r="251" spans="1:28" ht="15.75" customHeight="1" x14ac:dyDescent="0.2">
      <c r="A251" s="24"/>
      <c r="B251" s="24"/>
      <c r="C251" s="25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</row>
    <row r="252" spans="1:28" ht="15.75" customHeight="1" x14ac:dyDescent="0.2">
      <c r="A252" s="24"/>
      <c r="B252" s="24"/>
      <c r="C252" s="25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</row>
    <row r="253" spans="1:28" ht="15.75" customHeight="1" x14ac:dyDescent="0.2">
      <c r="A253" s="24"/>
      <c r="B253" s="24"/>
      <c r="C253" s="25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</row>
    <row r="254" spans="1:28" ht="15.75" customHeight="1" x14ac:dyDescent="0.2">
      <c r="A254" s="24"/>
      <c r="B254" s="24"/>
      <c r="C254" s="25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</row>
    <row r="255" spans="1:28" ht="15.75" customHeight="1" x14ac:dyDescent="0.2">
      <c r="A255" s="24"/>
      <c r="B255" s="24"/>
      <c r="C255" s="25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</row>
    <row r="256" spans="1:28" ht="15.75" customHeight="1" x14ac:dyDescent="0.2">
      <c r="A256" s="24"/>
      <c r="B256" s="24"/>
      <c r="C256" s="25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</row>
    <row r="257" spans="1:28" ht="15.75" customHeight="1" x14ac:dyDescent="0.2">
      <c r="A257" s="24"/>
      <c r="B257" s="24"/>
      <c r="C257" s="25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</row>
    <row r="258" spans="1:28" ht="15.75" customHeight="1" x14ac:dyDescent="0.2">
      <c r="A258" s="24"/>
      <c r="B258" s="24"/>
      <c r="C258" s="25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</row>
    <row r="259" spans="1:28" ht="15.75" customHeight="1" x14ac:dyDescent="0.2">
      <c r="A259" s="24"/>
      <c r="B259" s="24"/>
      <c r="C259" s="25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</row>
    <row r="260" spans="1:28" ht="15.75" customHeight="1" x14ac:dyDescent="0.2">
      <c r="A260" s="24"/>
      <c r="B260" s="24"/>
      <c r="C260" s="25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</row>
    <row r="261" spans="1:28" ht="15.75" customHeight="1" x14ac:dyDescent="0.2">
      <c r="A261" s="24"/>
      <c r="B261" s="24"/>
      <c r="C261" s="25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</row>
    <row r="262" spans="1:28" ht="15.75" customHeight="1" x14ac:dyDescent="0.2">
      <c r="A262" s="24"/>
      <c r="B262" s="24"/>
      <c r="C262" s="25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</row>
    <row r="263" spans="1:28" ht="15.75" customHeight="1" x14ac:dyDescent="0.2">
      <c r="A263" s="24"/>
      <c r="B263" s="24"/>
      <c r="C263" s="25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</row>
    <row r="264" spans="1:28" ht="15.75" customHeight="1" x14ac:dyDescent="0.2">
      <c r="A264" s="24"/>
      <c r="B264" s="24"/>
      <c r="C264" s="25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</row>
    <row r="265" spans="1:28" ht="15.75" customHeight="1" x14ac:dyDescent="0.2">
      <c r="A265" s="24"/>
      <c r="B265" s="24"/>
      <c r="C265" s="25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</row>
    <row r="266" spans="1:28" ht="15.75" customHeight="1" x14ac:dyDescent="0.2">
      <c r="A266" s="24"/>
      <c r="B266" s="24"/>
      <c r="C266" s="25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</row>
    <row r="267" spans="1:28" ht="15.75" customHeight="1" x14ac:dyDescent="0.2">
      <c r="A267" s="24"/>
      <c r="B267" s="24"/>
      <c r="C267" s="25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</row>
    <row r="268" spans="1:28" ht="15.75" customHeight="1" x14ac:dyDescent="0.2">
      <c r="A268" s="24"/>
      <c r="B268" s="24"/>
      <c r="C268" s="25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</row>
    <row r="269" spans="1:28" ht="15.75" customHeight="1" x14ac:dyDescent="0.2">
      <c r="A269" s="24"/>
      <c r="B269" s="24"/>
      <c r="C269" s="25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</row>
    <row r="270" spans="1:28" ht="15.75" customHeight="1" x14ac:dyDescent="0.2">
      <c r="A270" s="24"/>
      <c r="B270" s="24"/>
      <c r="C270" s="25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</row>
    <row r="271" spans="1:28" ht="15.75" customHeight="1" x14ac:dyDescent="0.2">
      <c r="A271" s="24"/>
      <c r="B271" s="24"/>
      <c r="C271" s="25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</row>
    <row r="272" spans="1:28" ht="15.75" customHeight="1" x14ac:dyDescent="0.2">
      <c r="A272" s="24"/>
      <c r="B272" s="24"/>
      <c r="C272" s="25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</row>
    <row r="273" spans="1:28" ht="15.75" customHeight="1" x14ac:dyDescent="0.2">
      <c r="A273" s="24"/>
      <c r="B273" s="24"/>
      <c r="C273" s="25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</row>
    <row r="274" spans="1:28" ht="15.75" customHeight="1" x14ac:dyDescent="0.2">
      <c r="A274" s="24"/>
      <c r="B274" s="24"/>
      <c r="C274" s="25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</row>
    <row r="275" spans="1:28" ht="15.75" customHeight="1" x14ac:dyDescent="0.2">
      <c r="A275" s="24"/>
      <c r="B275" s="24"/>
      <c r="C275" s="25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</row>
    <row r="276" spans="1:28" ht="15.75" customHeight="1" x14ac:dyDescent="0.2">
      <c r="A276" s="24"/>
      <c r="B276" s="24"/>
      <c r="C276" s="25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</row>
    <row r="277" spans="1:28" ht="15.75" customHeight="1" x14ac:dyDescent="0.2">
      <c r="A277" s="24"/>
      <c r="B277" s="24"/>
      <c r="C277" s="25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</row>
    <row r="278" spans="1:28" ht="15.75" customHeight="1" x14ac:dyDescent="0.2">
      <c r="A278" s="24"/>
      <c r="B278" s="24"/>
      <c r="C278" s="25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</row>
    <row r="279" spans="1:28" ht="15.75" customHeight="1" x14ac:dyDescent="0.2">
      <c r="A279" s="24"/>
      <c r="B279" s="24"/>
      <c r="C279" s="25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</row>
    <row r="280" spans="1:28" ht="15.75" customHeight="1" x14ac:dyDescent="0.2">
      <c r="A280" s="24"/>
      <c r="B280" s="24"/>
      <c r="C280" s="25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</row>
    <row r="281" spans="1:28" ht="15.75" customHeight="1" x14ac:dyDescent="0.2">
      <c r="A281" s="24"/>
      <c r="B281" s="24"/>
      <c r="C281" s="25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</row>
    <row r="282" spans="1:28" ht="15.75" customHeight="1" x14ac:dyDescent="0.2">
      <c r="A282" s="24"/>
      <c r="B282" s="24"/>
      <c r="C282" s="25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</row>
    <row r="283" spans="1:28" ht="15.75" customHeight="1" x14ac:dyDescent="0.2">
      <c r="A283" s="24"/>
      <c r="B283" s="24"/>
      <c r="C283" s="25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</row>
    <row r="284" spans="1:28" ht="15.75" customHeight="1" x14ac:dyDescent="0.2">
      <c r="A284" s="24"/>
      <c r="B284" s="24"/>
      <c r="C284" s="25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</row>
    <row r="285" spans="1:28" ht="15.75" customHeight="1" x14ac:dyDescent="0.2">
      <c r="A285" s="24"/>
      <c r="B285" s="24"/>
      <c r="C285" s="25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</row>
    <row r="286" spans="1:28" ht="15.75" customHeight="1" x14ac:dyDescent="0.2">
      <c r="A286" s="24"/>
      <c r="B286" s="24"/>
      <c r="C286" s="25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</row>
    <row r="287" spans="1:28" ht="15.75" customHeight="1" x14ac:dyDescent="0.2">
      <c r="A287" s="24"/>
      <c r="B287" s="24"/>
      <c r="C287" s="25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</row>
    <row r="288" spans="1:28" ht="15.75" customHeight="1" x14ac:dyDescent="0.2">
      <c r="A288" s="24"/>
      <c r="B288" s="24"/>
      <c r="C288" s="25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</row>
    <row r="289" spans="1:28" ht="15.75" customHeight="1" x14ac:dyDescent="0.2">
      <c r="A289" s="24"/>
      <c r="B289" s="24"/>
      <c r="C289" s="25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</row>
    <row r="290" spans="1:28" ht="15.75" customHeight="1" x14ac:dyDescent="0.2">
      <c r="A290" s="24"/>
      <c r="B290" s="24"/>
      <c r="C290" s="25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</row>
    <row r="291" spans="1:28" ht="15.75" customHeight="1" x14ac:dyDescent="0.2">
      <c r="A291" s="24"/>
      <c r="B291" s="24"/>
      <c r="C291" s="25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</row>
    <row r="292" spans="1:28" ht="15.75" customHeight="1" x14ac:dyDescent="0.2">
      <c r="A292" s="24"/>
      <c r="B292" s="24"/>
      <c r="C292" s="25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</row>
    <row r="293" spans="1:28" ht="15.75" customHeight="1" x14ac:dyDescent="0.2">
      <c r="A293" s="24"/>
      <c r="B293" s="24"/>
      <c r="C293" s="25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</row>
    <row r="294" spans="1:28" ht="15.75" customHeight="1" x14ac:dyDescent="0.2">
      <c r="A294" s="24"/>
      <c r="B294" s="24"/>
      <c r="C294" s="25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</row>
    <row r="295" spans="1:28" ht="15.75" customHeight="1" x14ac:dyDescent="0.2">
      <c r="A295" s="24"/>
      <c r="B295" s="24"/>
      <c r="C295" s="25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</row>
    <row r="296" spans="1:28" ht="15.75" customHeight="1" x14ac:dyDescent="0.2">
      <c r="A296" s="24"/>
      <c r="B296" s="24"/>
      <c r="C296" s="25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</row>
    <row r="297" spans="1:28" ht="15.75" customHeight="1" x14ac:dyDescent="0.2">
      <c r="A297" s="24"/>
      <c r="B297" s="24"/>
      <c r="C297" s="25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</row>
    <row r="298" spans="1:28" ht="15.75" customHeight="1" x14ac:dyDescent="0.2">
      <c r="A298" s="24"/>
      <c r="B298" s="24"/>
      <c r="C298" s="25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</row>
    <row r="299" spans="1:28" ht="15.75" customHeight="1" x14ac:dyDescent="0.2">
      <c r="A299" s="24"/>
      <c r="B299" s="24"/>
      <c r="C299" s="25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</row>
    <row r="300" spans="1:28" ht="15.75" customHeight="1" x14ac:dyDescent="0.2">
      <c r="A300" s="24"/>
      <c r="B300" s="24"/>
      <c r="C300" s="25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</row>
    <row r="301" spans="1:28" ht="15.75" customHeight="1" x14ac:dyDescent="0.2">
      <c r="A301" s="24"/>
      <c r="B301" s="24"/>
      <c r="C301" s="25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</row>
    <row r="302" spans="1:28" ht="15.75" customHeight="1" x14ac:dyDescent="0.2">
      <c r="A302" s="24"/>
      <c r="B302" s="24"/>
      <c r="C302" s="25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</row>
    <row r="303" spans="1:28" ht="15.75" customHeight="1" x14ac:dyDescent="0.2">
      <c r="A303" s="24"/>
      <c r="B303" s="24"/>
      <c r="C303" s="25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</row>
    <row r="304" spans="1:28" ht="15.75" customHeight="1" x14ac:dyDescent="0.2">
      <c r="A304" s="24"/>
      <c r="B304" s="24"/>
      <c r="C304" s="25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</row>
    <row r="305" spans="1:28" ht="15.75" customHeight="1" x14ac:dyDescent="0.2">
      <c r="A305" s="24"/>
      <c r="B305" s="24"/>
      <c r="C305" s="25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</row>
    <row r="306" spans="1:28" ht="15.75" customHeight="1" x14ac:dyDescent="0.2">
      <c r="A306" s="24"/>
      <c r="B306" s="24"/>
      <c r="C306" s="25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</row>
    <row r="307" spans="1:28" ht="15.75" customHeight="1" x14ac:dyDescent="0.2">
      <c r="A307" s="24"/>
      <c r="B307" s="24"/>
      <c r="C307" s="25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</row>
    <row r="308" spans="1:28" ht="15.75" customHeight="1" x14ac:dyDescent="0.2">
      <c r="A308" s="24"/>
      <c r="B308" s="24"/>
      <c r="C308" s="25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</row>
    <row r="309" spans="1:28" ht="15.75" customHeight="1" x14ac:dyDescent="0.2">
      <c r="A309" s="24"/>
      <c r="B309" s="24"/>
      <c r="C309" s="25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</row>
    <row r="310" spans="1:28" ht="15.75" customHeight="1" x14ac:dyDescent="0.2">
      <c r="A310" s="24"/>
      <c r="B310" s="24"/>
      <c r="C310" s="25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</row>
    <row r="311" spans="1:28" ht="15.75" customHeight="1" x14ac:dyDescent="0.2">
      <c r="A311" s="24"/>
      <c r="B311" s="24"/>
      <c r="C311" s="25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</row>
    <row r="312" spans="1:28" ht="15.75" customHeight="1" x14ac:dyDescent="0.2">
      <c r="A312" s="24"/>
      <c r="B312" s="24"/>
      <c r="C312" s="25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</row>
    <row r="313" spans="1:28" ht="15.75" customHeight="1" x14ac:dyDescent="0.2">
      <c r="A313" s="24"/>
      <c r="B313" s="24"/>
      <c r="C313" s="25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</row>
    <row r="314" spans="1:28" ht="15.75" customHeight="1" x14ac:dyDescent="0.2">
      <c r="A314" s="24"/>
      <c r="B314" s="24"/>
      <c r="C314" s="25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</row>
    <row r="315" spans="1:28" ht="15.75" customHeight="1" x14ac:dyDescent="0.2">
      <c r="A315" s="24"/>
      <c r="B315" s="24"/>
      <c r="C315" s="25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</row>
    <row r="316" spans="1:28" ht="15.75" customHeight="1" x14ac:dyDescent="0.2">
      <c r="A316" s="24"/>
      <c r="B316" s="24"/>
      <c r="C316" s="25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</row>
    <row r="317" spans="1:28" ht="15.75" customHeight="1" x14ac:dyDescent="0.2">
      <c r="A317" s="24"/>
      <c r="B317" s="24"/>
      <c r="C317" s="25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</row>
    <row r="318" spans="1:28" ht="15.75" customHeight="1" x14ac:dyDescent="0.2">
      <c r="A318" s="24"/>
      <c r="B318" s="24"/>
      <c r="C318" s="25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</row>
    <row r="319" spans="1:28" ht="15.75" customHeight="1" x14ac:dyDescent="0.2">
      <c r="A319" s="24"/>
      <c r="B319" s="24"/>
      <c r="C319" s="25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</row>
    <row r="320" spans="1:28" ht="15.75" customHeight="1" x14ac:dyDescent="0.2">
      <c r="A320" s="24"/>
      <c r="B320" s="24"/>
      <c r="C320" s="25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</row>
    <row r="321" spans="1:28" ht="15.75" customHeight="1" x14ac:dyDescent="0.2">
      <c r="A321" s="24"/>
      <c r="B321" s="24"/>
      <c r="C321" s="25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</row>
    <row r="322" spans="1:28" ht="15.75" customHeight="1" x14ac:dyDescent="0.2">
      <c r="A322" s="24"/>
      <c r="B322" s="24"/>
      <c r="C322" s="25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</row>
    <row r="323" spans="1:28" ht="15.75" customHeight="1" x14ac:dyDescent="0.2">
      <c r="A323" s="24"/>
      <c r="B323" s="24"/>
      <c r="C323" s="25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</row>
    <row r="324" spans="1:28" ht="15.75" customHeight="1" x14ac:dyDescent="0.2">
      <c r="A324" s="24"/>
      <c r="B324" s="24"/>
      <c r="C324" s="25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</row>
    <row r="325" spans="1:28" ht="15.75" customHeight="1" x14ac:dyDescent="0.2">
      <c r="A325" s="24"/>
      <c r="B325" s="24"/>
      <c r="C325" s="25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</row>
    <row r="326" spans="1:28" ht="15.75" customHeight="1" x14ac:dyDescent="0.2">
      <c r="A326" s="24"/>
      <c r="B326" s="24"/>
      <c r="C326" s="25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</row>
    <row r="327" spans="1:28" ht="15.75" customHeight="1" x14ac:dyDescent="0.2">
      <c r="A327" s="24"/>
      <c r="B327" s="24"/>
      <c r="C327" s="25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</row>
    <row r="328" spans="1:28" ht="15.75" customHeight="1" x14ac:dyDescent="0.2">
      <c r="A328" s="24"/>
      <c r="B328" s="24"/>
      <c r="C328" s="25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</row>
    <row r="329" spans="1:28" ht="15.75" customHeight="1" x14ac:dyDescent="0.2">
      <c r="A329" s="24"/>
      <c r="B329" s="24"/>
      <c r="C329" s="25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</row>
    <row r="330" spans="1:28" ht="15.75" customHeight="1" x14ac:dyDescent="0.2">
      <c r="A330" s="24"/>
      <c r="B330" s="24"/>
      <c r="C330" s="25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</row>
    <row r="331" spans="1:28" ht="15.75" customHeight="1" x14ac:dyDescent="0.2">
      <c r="A331" s="24"/>
      <c r="B331" s="24"/>
      <c r="C331" s="25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</row>
    <row r="332" spans="1:28" ht="15.75" customHeight="1" x14ac:dyDescent="0.2">
      <c r="A332" s="24"/>
      <c r="B332" s="24"/>
      <c r="C332" s="25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</row>
    <row r="333" spans="1:28" ht="15.75" customHeight="1" x14ac:dyDescent="0.2">
      <c r="A333" s="24"/>
      <c r="B333" s="24"/>
      <c r="C333" s="25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</row>
    <row r="334" spans="1:28" ht="15.75" customHeight="1" x14ac:dyDescent="0.2">
      <c r="A334" s="24"/>
      <c r="B334" s="24"/>
      <c r="C334" s="25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</row>
    <row r="335" spans="1:28" ht="15.75" customHeight="1" x14ac:dyDescent="0.2">
      <c r="A335" s="24"/>
      <c r="B335" s="24"/>
      <c r="C335" s="25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</row>
    <row r="336" spans="1:28" ht="15.75" customHeight="1" x14ac:dyDescent="0.2">
      <c r="A336" s="24"/>
      <c r="B336" s="24"/>
      <c r="C336" s="25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</row>
    <row r="337" spans="1:28" ht="15.75" customHeight="1" x14ac:dyDescent="0.2">
      <c r="A337" s="24"/>
      <c r="B337" s="24"/>
      <c r="C337" s="25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</row>
    <row r="338" spans="1:28" ht="15.75" customHeight="1" x14ac:dyDescent="0.2">
      <c r="A338" s="24"/>
      <c r="B338" s="24"/>
      <c r="C338" s="25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</row>
    <row r="339" spans="1:28" ht="15.75" customHeight="1" x14ac:dyDescent="0.2">
      <c r="A339" s="24"/>
      <c r="B339" s="24"/>
      <c r="C339" s="25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</row>
    <row r="340" spans="1:28" ht="15.75" customHeight="1" x14ac:dyDescent="0.2">
      <c r="A340" s="24"/>
      <c r="B340" s="24"/>
      <c r="C340" s="25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</row>
    <row r="341" spans="1:28" ht="15.75" customHeight="1" x14ac:dyDescent="0.2">
      <c r="A341" s="24"/>
      <c r="B341" s="24"/>
      <c r="C341" s="25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</row>
    <row r="342" spans="1:28" ht="15.75" customHeight="1" x14ac:dyDescent="0.2">
      <c r="A342" s="24"/>
      <c r="B342" s="24"/>
      <c r="C342" s="25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</row>
    <row r="343" spans="1:28" ht="15.75" customHeight="1" x14ac:dyDescent="0.2">
      <c r="A343" s="24"/>
      <c r="B343" s="24"/>
      <c r="C343" s="25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</row>
    <row r="344" spans="1:28" ht="15.75" customHeight="1" x14ac:dyDescent="0.2">
      <c r="A344" s="24"/>
      <c r="B344" s="24"/>
      <c r="C344" s="25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</row>
    <row r="345" spans="1:28" ht="15.75" customHeight="1" x14ac:dyDescent="0.2">
      <c r="A345" s="24"/>
      <c r="B345" s="24"/>
      <c r="C345" s="25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</row>
    <row r="346" spans="1:28" ht="15.75" customHeight="1" x14ac:dyDescent="0.2">
      <c r="A346" s="24"/>
      <c r="B346" s="24"/>
      <c r="C346" s="25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</row>
    <row r="347" spans="1:28" ht="15.75" customHeight="1" x14ac:dyDescent="0.2">
      <c r="A347" s="24"/>
      <c r="B347" s="24"/>
      <c r="C347" s="25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</row>
    <row r="348" spans="1:28" ht="15.75" customHeight="1" x14ac:dyDescent="0.2">
      <c r="A348" s="24"/>
      <c r="B348" s="24"/>
      <c r="C348" s="25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</row>
    <row r="349" spans="1:28" ht="15.75" customHeight="1" x14ac:dyDescent="0.2">
      <c r="A349" s="24"/>
      <c r="B349" s="24"/>
      <c r="C349" s="25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</row>
    <row r="350" spans="1:28" ht="15.75" customHeight="1" x14ac:dyDescent="0.2">
      <c r="A350" s="24"/>
      <c r="B350" s="24"/>
      <c r="C350" s="25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</row>
    <row r="351" spans="1:28" ht="15.75" customHeight="1" x14ac:dyDescent="0.2">
      <c r="A351" s="24"/>
      <c r="B351" s="24"/>
      <c r="C351" s="25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</row>
    <row r="352" spans="1:28" ht="15.75" customHeight="1" x14ac:dyDescent="0.2">
      <c r="A352" s="24"/>
      <c r="B352" s="24"/>
      <c r="C352" s="25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</row>
    <row r="353" spans="1:28" ht="15.75" customHeight="1" x14ac:dyDescent="0.2">
      <c r="A353" s="24"/>
      <c r="B353" s="24"/>
      <c r="C353" s="25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</row>
    <row r="354" spans="1:28" ht="15.75" customHeight="1" x14ac:dyDescent="0.2">
      <c r="A354" s="24"/>
      <c r="B354" s="24"/>
      <c r="C354" s="25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</row>
    <row r="355" spans="1:28" ht="15.75" customHeight="1" x14ac:dyDescent="0.2">
      <c r="A355" s="24"/>
      <c r="B355" s="24"/>
      <c r="C355" s="25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</row>
    <row r="356" spans="1:28" ht="15.75" customHeight="1" x14ac:dyDescent="0.2">
      <c r="A356" s="24"/>
      <c r="B356" s="24"/>
      <c r="C356" s="25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</row>
    <row r="357" spans="1:28" ht="15.75" customHeight="1" x14ac:dyDescent="0.2">
      <c r="A357" s="24"/>
      <c r="B357" s="24"/>
      <c r="C357" s="25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</row>
    <row r="358" spans="1:28" ht="15.75" customHeight="1" x14ac:dyDescent="0.2">
      <c r="A358" s="24"/>
      <c r="B358" s="24"/>
      <c r="C358" s="25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</row>
    <row r="359" spans="1:28" ht="15.75" customHeight="1" x14ac:dyDescent="0.2">
      <c r="A359" s="24"/>
      <c r="B359" s="24"/>
      <c r="C359" s="25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</row>
    <row r="360" spans="1:28" ht="15.75" customHeight="1" x14ac:dyDescent="0.2">
      <c r="A360" s="24"/>
      <c r="B360" s="24"/>
      <c r="C360" s="25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</row>
    <row r="361" spans="1:28" ht="15.75" customHeight="1" x14ac:dyDescent="0.2">
      <c r="A361" s="24"/>
      <c r="B361" s="24"/>
      <c r="C361" s="25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</row>
    <row r="362" spans="1:28" ht="15.75" customHeight="1" x14ac:dyDescent="0.2">
      <c r="A362" s="24"/>
      <c r="B362" s="24"/>
      <c r="C362" s="25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</row>
    <row r="363" spans="1:28" ht="15.75" customHeight="1" x14ac:dyDescent="0.2">
      <c r="A363" s="24"/>
      <c r="B363" s="24"/>
      <c r="C363" s="25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</row>
    <row r="364" spans="1:28" ht="15.75" customHeight="1" x14ac:dyDescent="0.2">
      <c r="A364" s="24"/>
      <c r="B364" s="24"/>
      <c r="C364" s="25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</row>
    <row r="365" spans="1:28" ht="15.75" customHeight="1" x14ac:dyDescent="0.2">
      <c r="A365" s="24"/>
      <c r="B365" s="24"/>
      <c r="C365" s="25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</row>
    <row r="366" spans="1:28" ht="15.75" customHeight="1" x14ac:dyDescent="0.2">
      <c r="A366" s="24"/>
      <c r="B366" s="24"/>
      <c r="C366" s="25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</row>
    <row r="367" spans="1:28" ht="15.75" customHeight="1" x14ac:dyDescent="0.2">
      <c r="A367" s="24"/>
      <c r="B367" s="24"/>
      <c r="C367" s="25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</row>
    <row r="368" spans="1:28" ht="15.75" customHeight="1" x14ac:dyDescent="0.2">
      <c r="A368" s="24"/>
      <c r="B368" s="24"/>
      <c r="C368" s="25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</row>
    <row r="369" spans="1:28" ht="15.75" customHeight="1" x14ac:dyDescent="0.2">
      <c r="A369" s="24"/>
      <c r="B369" s="24"/>
      <c r="C369" s="25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</row>
    <row r="370" spans="1:28" ht="15.75" customHeight="1" x14ac:dyDescent="0.2">
      <c r="A370" s="24"/>
      <c r="B370" s="24"/>
      <c r="C370" s="25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</row>
    <row r="371" spans="1:28" ht="15.75" customHeight="1" x14ac:dyDescent="0.2">
      <c r="A371" s="24"/>
      <c r="B371" s="24"/>
      <c r="C371" s="25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</row>
    <row r="372" spans="1:28" ht="15.75" customHeight="1" x14ac:dyDescent="0.2">
      <c r="A372" s="24"/>
      <c r="B372" s="24"/>
      <c r="C372" s="25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</row>
    <row r="373" spans="1:28" ht="15.75" customHeight="1" x14ac:dyDescent="0.2">
      <c r="A373" s="24"/>
      <c r="B373" s="24"/>
      <c r="C373" s="25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</row>
    <row r="374" spans="1:28" ht="15.75" customHeight="1" x14ac:dyDescent="0.2">
      <c r="A374" s="24"/>
      <c r="B374" s="24"/>
      <c r="C374" s="25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</row>
    <row r="375" spans="1:28" ht="15.75" customHeight="1" x14ac:dyDescent="0.2">
      <c r="A375" s="24"/>
      <c r="B375" s="24"/>
      <c r="C375" s="25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</row>
    <row r="376" spans="1:28" ht="15.75" customHeight="1" x14ac:dyDescent="0.2">
      <c r="A376" s="24"/>
      <c r="B376" s="24"/>
      <c r="C376" s="25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</row>
    <row r="377" spans="1:28" ht="15.75" customHeight="1" x14ac:dyDescent="0.2">
      <c r="A377" s="24"/>
      <c r="B377" s="24"/>
      <c r="C377" s="25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</row>
    <row r="378" spans="1:28" ht="15.75" customHeight="1" x14ac:dyDescent="0.2">
      <c r="A378" s="24"/>
      <c r="B378" s="24"/>
      <c r="C378" s="25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</row>
    <row r="379" spans="1:28" ht="15.75" customHeight="1" x14ac:dyDescent="0.2">
      <c r="A379" s="24"/>
      <c r="B379" s="24"/>
      <c r="C379" s="25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</row>
    <row r="380" spans="1:28" ht="15.75" customHeight="1" x14ac:dyDescent="0.2">
      <c r="A380" s="24"/>
      <c r="B380" s="24"/>
      <c r="C380" s="25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</row>
    <row r="381" spans="1:28" ht="15.75" customHeight="1" x14ac:dyDescent="0.2">
      <c r="A381" s="24"/>
      <c r="B381" s="24"/>
      <c r="C381" s="25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</row>
    <row r="382" spans="1:28" ht="15.75" customHeight="1" x14ac:dyDescent="0.2">
      <c r="A382" s="24"/>
      <c r="B382" s="24"/>
      <c r="C382" s="25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</row>
    <row r="383" spans="1:28" ht="15.75" customHeight="1" x14ac:dyDescent="0.2">
      <c r="A383" s="24"/>
      <c r="B383" s="24"/>
      <c r="C383" s="25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</row>
    <row r="384" spans="1:28" ht="15.75" customHeight="1" x14ac:dyDescent="0.2">
      <c r="A384" s="24"/>
      <c r="B384" s="24"/>
      <c r="C384" s="25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</row>
    <row r="385" spans="1:28" ht="15.75" customHeight="1" x14ac:dyDescent="0.2">
      <c r="A385" s="24"/>
      <c r="B385" s="24"/>
      <c r="C385" s="25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</row>
    <row r="386" spans="1:28" ht="15.75" customHeight="1" x14ac:dyDescent="0.2">
      <c r="A386" s="24"/>
      <c r="B386" s="24"/>
      <c r="C386" s="25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</row>
    <row r="387" spans="1:28" ht="15.75" customHeight="1" x14ac:dyDescent="0.2">
      <c r="A387" s="24"/>
      <c r="B387" s="24"/>
      <c r="C387" s="25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</row>
    <row r="388" spans="1:28" ht="15.75" customHeight="1" x14ac:dyDescent="0.2">
      <c r="A388" s="24"/>
      <c r="B388" s="24"/>
      <c r="C388" s="25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</row>
    <row r="389" spans="1:28" ht="15.75" customHeight="1" x14ac:dyDescent="0.2">
      <c r="A389" s="24"/>
      <c r="B389" s="24"/>
      <c r="C389" s="25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</row>
    <row r="390" spans="1:28" ht="15.75" customHeight="1" x14ac:dyDescent="0.2">
      <c r="A390" s="24"/>
      <c r="B390" s="24"/>
      <c r="C390" s="25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</row>
    <row r="391" spans="1:28" ht="15.75" customHeight="1" x14ac:dyDescent="0.2">
      <c r="A391" s="24"/>
      <c r="B391" s="24"/>
      <c r="C391" s="25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</row>
    <row r="392" spans="1:28" ht="15.75" customHeight="1" x14ac:dyDescent="0.2">
      <c r="A392" s="24"/>
      <c r="B392" s="24"/>
      <c r="C392" s="25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</row>
    <row r="393" spans="1:28" ht="15.75" customHeight="1" x14ac:dyDescent="0.2">
      <c r="A393" s="24"/>
      <c r="B393" s="24"/>
      <c r="C393" s="25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</row>
    <row r="394" spans="1:28" ht="15.75" customHeight="1" x14ac:dyDescent="0.2">
      <c r="A394" s="24"/>
      <c r="B394" s="24"/>
      <c r="C394" s="25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</row>
    <row r="395" spans="1:28" ht="15.75" customHeight="1" x14ac:dyDescent="0.2">
      <c r="A395" s="24"/>
      <c r="B395" s="24"/>
      <c r="C395" s="25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</row>
    <row r="396" spans="1:28" ht="15.75" customHeight="1" x14ac:dyDescent="0.2">
      <c r="A396" s="24"/>
      <c r="B396" s="24"/>
      <c r="C396" s="25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</row>
    <row r="397" spans="1:28" ht="15.75" customHeight="1" x14ac:dyDescent="0.2">
      <c r="A397" s="24"/>
      <c r="B397" s="24"/>
      <c r="C397" s="25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</row>
    <row r="398" spans="1:28" ht="15.75" customHeight="1" x14ac:dyDescent="0.2">
      <c r="A398" s="24"/>
      <c r="B398" s="24"/>
      <c r="C398" s="25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</row>
    <row r="399" spans="1:28" ht="15.75" customHeight="1" x14ac:dyDescent="0.2">
      <c r="A399" s="24"/>
      <c r="B399" s="24"/>
      <c r="C399" s="25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</row>
    <row r="400" spans="1:28" ht="15.75" customHeight="1" x14ac:dyDescent="0.2">
      <c r="A400" s="24"/>
      <c r="B400" s="24"/>
      <c r="C400" s="25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</row>
    <row r="401" spans="1:28" ht="15.75" customHeight="1" x14ac:dyDescent="0.2">
      <c r="A401" s="24"/>
      <c r="B401" s="24"/>
      <c r="C401" s="25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</row>
    <row r="402" spans="1:28" ht="15.75" customHeight="1" x14ac:dyDescent="0.2">
      <c r="A402" s="24"/>
      <c r="B402" s="24"/>
      <c r="C402" s="25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</row>
    <row r="403" spans="1:28" ht="15.75" customHeight="1" x14ac:dyDescent="0.2">
      <c r="A403" s="24"/>
      <c r="B403" s="24"/>
      <c r="C403" s="25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</row>
    <row r="404" spans="1:28" ht="15.75" customHeight="1" x14ac:dyDescent="0.2">
      <c r="A404" s="24"/>
      <c r="B404" s="24"/>
      <c r="C404" s="25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</row>
    <row r="405" spans="1:28" ht="15.75" customHeight="1" x14ac:dyDescent="0.2">
      <c r="A405" s="24"/>
      <c r="B405" s="24"/>
      <c r="C405" s="25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</row>
    <row r="406" spans="1:28" ht="15.75" customHeight="1" x14ac:dyDescent="0.2">
      <c r="A406" s="24"/>
      <c r="B406" s="24"/>
      <c r="C406" s="25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</row>
    <row r="407" spans="1:28" ht="15.75" customHeight="1" x14ac:dyDescent="0.2">
      <c r="A407" s="24"/>
      <c r="B407" s="24"/>
      <c r="C407" s="25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</row>
    <row r="408" spans="1:28" ht="15.75" customHeight="1" x14ac:dyDescent="0.2">
      <c r="A408" s="24"/>
      <c r="B408" s="24"/>
      <c r="C408" s="25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</row>
    <row r="409" spans="1:28" ht="15.75" customHeight="1" x14ac:dyDescent="0.2">
      <c r="A409" s="24"/>
      <c r="B409" s="24"/>
      <c r="C409" s="25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</row>
    <row r="410" spans="1:28" ht="15.75" customHeight="1" x14ac:dyDescent="0.2">
      <c r="A410" s="24"/>
      <c r="B410" s="24"/>
      <c r="C410" s="25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</row>
    <row r="411" spans="1:28" ht="15.75" customHeight="1" x14ac:dyDescent="0.2">
      <c r="A411" s="24"/>
      <c r="B411" s="24"/>
      <c r="C411" s="25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</row>
    <row r="412" spans="1:28" ht="15.75" customHeight="1" x14ac:dyDescent="0.2">
      <c r="A412" s="24"/>
      <c r="B412" s="24"/>
      <c r="C412" s="25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</row>
    <row r="413" spans="1:28" ht="15.75" customHeight="1" x14ac:dyDescent="0.2">
      <c r="A413" s="24"/>
      <c r="B413" s="24"/>
      <c r="C413" s="25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</row>
    <row r="414" spans="1:28" ht="15.75" customHeight="1" x14ac:dyDescent="0.2">
      <c r="A414" s="24"/>
      <c r="B414" s="24"/>
      <c r="C414" s="25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</row>
    <row r="415" spans="1:28" ht="15.75" customHeight="1" x14ac:dyDescent="0.2">
      <c r="A415" s="24"/>
      <c r="B415" s="24"/>
      <c r="C415" s="25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</row>
    <row r="416" spans="1:28" ht="15.75" customHeight="1" x14ac:dyDescent="0.2">
      <c r="A416" s="24"/>
      <c r="B416" s="24"/>
      <c r="C416" s="25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</row>
    <row r="417" spans="1:28" ht="15.75" customHeight="1" x14ac:dyDescent="0.2">
      <c r="A417" s="24"/>
      <c r="B417" s="24"/>
      <c r="C417" s="25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</row>
    <row r="418" spans="1:28" ht="15.75" customHeight="1" x14ac:dyDescent="0.2">
      <c r="A418" s="24"/>
      <c r="B418" s="24"/>
      <c r="C418" s="25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</row>
    <row r="419" spans="1:28" ht="15.75" customHeight="1" x14ac:dyDescent="0.2">
      <c r="A419" s="24"/>
      <c r="B419" s="24"/>
      <c r="C419" s="25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</row>
    <row r="420" spans="1:28" ht="15.75" customHeight="1" x14ac:dyDescent="0.2">
      <c r="A420" s="24"/>
      <c r="B420" s="24"/>
      <c r="C420" s="25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</row>
    <row r="421" spans="1:28" ht="15.75" customHeight="1" x14ac:dyDescent="0.2">
      <c r="A421" s="24"/>
      <c r="B421" s="24"/>
      <c r="C421" s="25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</row>
    <row r="422" spans="1:28" ht="15.75" customHeight="1" x14ac:dyDescent="0.2">
      <c r="A422" s="24"/>
      <c r="B422" s="24"/>
      <c r="C422" s="25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</row>
    <row r="423" spans="1:28" ht="15.75" customHeight="1" x14ac:dyDescent="0.2">
      <c r="A423" s="24"/>
      <c r="B423" s="24"/>
      <c r="C423" s="25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</row>
    <row r="424" spans="1:28" ht="15.75" customHeight="1" x14ac:dyDescent="0.2">
      <c r="A424" s="24"/>
      <c r="B424" s="24"/>
      <c r="C424" s="25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</row>
    <row r="425" spans="1:28" ht="15.75" customHeight="1" x14ac:dyDescent="0.2">
      <c r="A425" s="24"/>
      <c r="B425" s="24"/>
      <c r="C425" s="25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</row>
    <row r="426" spans="1:28" ht="15.75" customHeight="1" x14ac:dyDescent="0.2">
      <c r="A426" s="24"/>
      <c r="B426" s="24"/>
      <c r="C426" s="25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</row>
    <row r="427" spans="1:28" ht="15.75" customHeight="1" x14ac:dyDescent="0.2">
      <c r="A427" s="24"/>
      <c r="B427" s="24"/>
      <c r="C427" s="25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</row>
    <row r="428" spans="1:28" ht="15.75" customHeight="1" x14ac:dyDescent="0.2">
      <c r="A428" s="24"/>
      <c r="B428" s="24"/>
      <c r="C428" s="25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</row>
    <row r="429" spans="1:28" ht="15.75" customHeight="1" x14ac:dyDescent="0.2">
      <c r="A429" s="24"/>
      <c r="B429" s="24"/>
      <c r="C429" s="25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</row>
    <row r="430" spans="1:28" ht="15.75" customHeight="1" x14ac:dyDescent="0.2">
      <c r="A430" s="24"/>
      <c r="B430" s="24"/>
      <c r="C430" s="25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</row>
    <row r="431" spans="1:28" ht="15.75" customHeight="1" x14ac:dyDescent="0.2">
      <c r="A431" s="24"/>
      <c r="B431" s="24"/>
      <c r="C431" s="25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</row>
    <row r="432" spans="1:28" ht="15.75" customHeight="1" x14ac:dyDescent="0.2">
      <c r="A432" s="24"/>
      <c r="B432" s="24"/>
      <c r="C432" s="25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</row>
    <row r="433" spans="1:28" ht="15.75" customHeight="1" x14ac:dyDescent="0.2">
      <c r="A433" s="24"/>
      <c r="B433" s="24"/>
      <c r="C433" s="25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</row>
    <row r="434" spans="1:28" ht="15.75" customHeight="1" x14ac:dyDescent="0.2">
      <c r="A434" s="24"/>
      <c r="B434" s="24"/>
      <c r="C434" s="25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</row>
    <row r="435" spans="1:28" ht="15.75" customHeight="1" x14ac:dyDescent="0.2">
      <c r="A435" s="24"/>
      <c r="B435" s="24"/>
      <c r="C435" s="25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</row>
    <row r="436" spans="1:28" ht="15.75" customHeight="1" x14ac:dyDescent="0.2">
      <c r="A436" s="24"/>
      <c r="B436" s="24"/>
      <c r="C436" s="25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</row>
    <row r="437" spans="1:28" ht="15.75" customHeight="1" x14ac:dyDescent="0.2">
      <c r="A437" s="24"/>
      <c r="B437" s="24"/>
      <c r="C437" s="25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</row>
    <row r="438" spans="1:28" ht="15.75" customHeight="1" x14ac:dyDescent="0.2">
      <c r="A438" s="24"/>
      <c r="B438" s="24"/>
      <c r="C438" s="25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</row>
    <row r="439" spans="1:28" ht="15.75" customHeight="1" x14ac:dyDescent="0.2">
      <c r="A439" s="24"/>
      <c r="B439" s="24"/>
      <c r="C439" s="25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</row>
    <row r="440" spans="1:28" ht="15.75" customHeight="1" x14ac:dyDescent="0.2">
      <c r="A440" s="24"/>
      <c r="B440" s="24"/>
      <c r="C440" s="25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</row>
    <row r="441" spans="1:28" ht="15.75" customHeight="1" x14ac:dyDescent="0.2">
      <c r="A441" s="24"/>
      <c r="B441" s="24"/>
      <c r="C441" s="25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</row>
    <row r="442" spans="1:28" ht="15.75" customHeight="1" x14ac:dyDescent="0.2">
      <c r="A442" s="24"/>
      <c r="B442" s="24"/>
      <c r="C442" s="25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</row>
    <row r="443" spans="1:28" ht="15.75" customHeight="1" x14ac:dyDescent="0.2">
      <c r="A443" s="24"/>
      <c r="B443" s="24"/>
      <c r="C443" s="25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</row>
    <row r="444" spans="1:28" ht="15.75" customHeight="1" x14ac:dyDescent="0.2">
      <c r="A444" s="24"/>
      <c r="B444" s="24"/>
      <c r="C444" s="25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</row>
    <row r="445" spans="1:28" ht="15.75" customHeight="1" x14ac:dyDescent="0.2">
      <c r="A445" s="24"/>
      <c r="B445" s="24"/>
      <c r="C445" s="25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</row>
    <row r="446" spans="1:28" ht="15.75" customHeight="1" x14ac:dyDescent="0.2">
      <c r="A446" s="24"/>
      <c r="B446" s="24"/>
      <c r="C446" s="25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</row>
    <row r="447" spans="1:28" ht="15.75" customHeight="1" x14ac:dyDescent="0.2">
      <c r="A447" s="24"/>
      <c r="B447" s="24"/>
      <c r="C447" s="25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</row>
    <row r="448" spans="1:28" ht="15.75" customHeight="1" x14ac:dyDescent="0.2">
      <c r="A448" s="24"/>
      <c r="B448" s="24"/>
      <c r="C448" s="25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</row>
    <row r="449" spans="1:28" ht="15.75" customHeight="1" x14ac:dyDescent="0.2">
      <c r="A449" s="24"/>
      <c r="B449" s="24"/>
      <c r="C449" s="25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</row>
    <row r="450" spans="1:28" ht="15.75" customHeight="1" x14ac:dyDescent="0.2">
      <c r="A450" s="24"/>
      <c r="B450" s="24"/>
      <c r="C450" s="25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</row>
    <row r="451" spans="1:28" ht="15.75" customHeight="1" x14ac:dyDescent="0.2">
      <c r="A451" s="24"/>
      <c r="B451" s="24"/>
      <c r="C451" s="25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</row>
    <row r="452" spans="1:28" ht="15.75" customHeight="1" x14ac:dyDescent="0.2">
      <c r="A452" s="24"/>
      <c r="B452" s="24"/>
      <c r="C452" s="25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</row>
    <row r="453" spans="1:28" ht="15.75" customHeight="1" x14ac:dyDescent="0.2">
      <c r="A453" s="24"/>
      <c r="B453" s="24"/>
      <c r="C453" s="25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</row>
    <row r="454" spans="1:28" ht="15.75" customHeight="1" x14ac:dyDescent="0.2">
      <c r="A454" s="24"/>
      <c r="B454" s="24"/>
      <c r="C454" s="25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</row>
    <row r="455" spans="1:28" ht="15.75" customHeight="1" x14ac:dyDescent="0.2">
      <c r="A455" s="24"/>
      <c r="B455" s="24"/>
      <c r="C455" s="25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</row>
    <row r="456" spans="1:28" ht="15.75" customHeight="1" x14ac:dyDescent="0.2">
      <c r="A456" s="24"/>
      <c r="B456" s="24"/>
      <c r="C456" s="25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</row>
    <row r="457" spans="1:28" ht="15.75" customHeight="1" x14ac:dyDescent="0.2">
      <c r="A457" s="24"/>
      <c r="B457" s="24"/>
      <c r="C457" s="25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</row>
    <row r="458" spans="1:28" ht="15.75" customHeight="1" x14ac:dyDescent="0.2">
      <c r="A458" s="24"/>
      <c r="B458" s="24"/>
      <c r="C458" s="25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</row>
    <row r="459" spans="1:28" ht="15.75" customHeight="1" x14ac:dyDescent="0.2">
      <c r="A459" s="24"/>
      <c r="B459" s="24"/>
      <c r="C459" s="25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</row>
    <row r="460" spans="1:28" ht="15.75" customHeight="1" x14ac:dyDescent="0.2">
      <c r="A460" s="24"/>
      <c r="B460" s="24"/>
      <c r="C460" s="25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</row>
    <row r="461" spans="1:28" ht="15.75" customHeight="1" x14ac:dyDescent="0.2">
      <c r="A461" s="24"/>
      <c r="B461" s="24"/>
      <c r="C461" s="25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</row>
    <row r="462" spans="1:28" ht="15.75" customHeight="1" x14ac:dyDescent="0.2">
      <c r="A462" s="24"/>
      <c r="B462" s="24"/>
      <c r="C462" s="25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</row>
    <row r="463" spans="1:28" ht="15.75" customHeight="1" x14ac:dyDescent="0.2">
      <c r="A463" s="24"/>
      <c r="B463" s="24"/>
      <c r="C463" s="25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</row>
    <row r="464" spans="1:28" ht="15.75" customHeight="1" x14ac:dyDescent="0.2">
      <c r="A464" s="24"/>
      <c r="B464" s="24"/>
      <c r="C464" s="25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</row>
    <row r="465" spans="1:28" ht="15.75" customHeight="1" x14ac:dyDescent="0.2">
      <c r="A465" s="24"/>
      <c r="B465" s="24"/>
      <c r="C465" s="25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</row>
    <row r="466" spans="1:28" ht="15.75" customHeight="1" x14ac:dyDescent="0.2">
      <c r="A466" s="24"/>
      <c r="B466" s="24"/>
      <c r="C466" s="25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</row>
    <row r="467" spans="1:28" ht="15.75" customHeight="1" x14ac:dyDescent="0.2">
      <c r="A467" s="24"/>
      <c r="B467" s="24"/>
      <c r="C467" s="25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</row>
    <row r="468" spans="1:28" ht="15.75" customHeight="1" x14ac:dyDescent="0.2">
      <c r="A468" s="24"/>
      <c r="B468" s="24"/>
      <c r="C468" s="25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</row>
    <row r="469" spans="1:28" ht="15.75" customHeight="1" x14ac:dyDescent="0.2">
      <c r="A469" s="24"/>
      <c r="B469" s="24"/>
      <c r="C469" s="25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</row>
    <row r="470" spans="1:28" ht="15.75" customHeight="1" x14ac:dyDescent="0.2">
      <c r="A470" s="24"/>
      <c r="B470" s="24"/>
      <c r="C470" s="25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</row>
    <row r="471" spans="1:28" ht="15.75" customHeight="1" x14ac:dyDescent="0.2">
      <c r="A471" s="24"/>
      <c r="B471" s="24"/>
      <c r="C471" s="25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</row>
    <row r="472" spans="1:28" ht="15.75" customHeight="1" x14ac:dyDescent="0.2">
      <c r="A472" s="24"/>
      <c r="B472" s="24"/>
      <c r="C472" s="25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</row>
    <row r="473" spans="1:28" ht="15.75" customHeight="1" x14ac:dyDescent="0.2">
      <c r="A473" s="24"/>
      <c r="B473" s="24"/>
      <c r="C473" s="25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</row>
    <row r="474" spans="1:28" ht="15.75" customHeight="1" x14ac:dyDescent="0.2">
      <c r="A474" s="24"/>
      <c r="B474" s="24"/>
      <c r="C474" s="25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</row>
    <row r="475" spans="1:28" ht="15.75" customHeight="1" x14ac:dyDescent="0.2">
      <c r="A475" s="24"/>
      <c r="B475" s="24"/>
      <c r="C475" s="25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</row>
    <row r="476" spans="1:28" ht="15.75" customHeight="1" x14ac:dyDescent="0.2">
      <c r="A476" s="24"/>
      <c r="B476" s="24"/>
      <c r="C476" s="25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</row>
    <row r="477" spans="1:28" ht="15.75" customHeight="1" x14ac:dyDescent="0.2">
      <c r="A477" s="24"/>
      <c r="B477" s="24"/>
      <c r="C477" s="25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</row>
    <row r="478" spans="1:28" ht="15.75" customHeight="1" x14ac:dyDescent="0.2">
      <c r="A478" s="24"/>
      <c r="B478" s="24"/>
      <c r="C478" s="25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</row>
    <row r="479" spans="1:28" ht="15.75" customHeight="1" x14ac:dyDescent="0.2">
      <c r="A479" s="24"/>
      <c r="B479" s="24"/>
      <c r="C479" s="25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</row>
    <row r="480" spans="1:28" ht="15.75" customHeight="1" x14ac:dyDescent="0.2">
      <c r="A480" s="24"/>
      <c r="B480" s="24"/>
      <c r="C480" s="25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</row>
    <row r="481" spans="1:28" ht="15.75" customHeight="1" x14ac:dyDescent="0.2">
      <c r="A481" s="24"/>
      <c r="B481" s="24"/>
      <c r="C481" s="25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</row>
    <row r="482" spans="1:28" ht="15.75" customHeight="1" x14ac:dyDescent="0.2">
      <c r="A482" s="24"/>
      <c r="B482" s="24"/>
      <c r="C482" s="25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</row>
    <row r="483" spans="1:28" ht="15.75" customHeight="1" x14ac:dyDescent="0.2">
      <c r="A483" s="24"/>
      <c r="B483" s="24"/>
      <c r="C483" s="25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</row>
    <row r="484" spans="1:28" ht="15.75" customHeight="1" x14ac:dyDescent="0.2">
      <c r="A484" s="24"/>
      <c r="B484" s="24"/>
      <c r="C484" s="25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</row>
    <row r="485" spans="1:28" ht="15.75" customHeight="1" x14ac:dyDescent="0.2">
      <c r="A485" s="24"/>
      <c r="B485" s="24"/>
      <c r="C485" s="25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</row>
    <row r="486" spans="1:28" ht="15.75" customHeight="1" x14ac:dyDescent="0.2">
      <c r="A486" s="24"/>
      <c r="B486" s="24"/>
      <c r="C486" s="25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</row>
    <row r="487" spans="1:28" ht="15.75" customHeight="1" x14ac:dyDescent="0.2">
      <c r="A487" s="24"/>
      <c r="B487" s="24"/>
      <c r="C487" s="25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</row>
    <row r="488" spans="1:28" ht="15.75" customHeight="1" x14ac:dyDescent="0.2">
      <c r="A488" s="24"/>
      <c r="B488" s="24"/>
      <c r="C488" s="25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</row>
    <row r="489" spans="1:28" ht="15.75" customHeight="1" x14ac:dyDescent="0.2">
      <c r="A489" s="24"/>
      <c r="B489" s="24"/>
      <c r="C489" s="25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</row>
    <row r="490" spans="1:28" ht="15.75" customHeight="1" x14ac:dyDescent="0.2">
      <c r="A490" s="24"/>
      <c r="B490" s="24"/>
      <c r="C490" s="25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</row>
    <row r="491" spans="1:28" ht="15.75" customHeight="1" x14ac:dyDescent="0.2">
      <c r="A491" s="24"/>
      <c r="B491" s="24"/>
      <c r="C491" s="25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</row>
    <row r="492" spans="1:28" ht="15.75" customHeight="1" x14ac:dyDescent="0.2">
      <c r="A492" s="24"/>
      <c r="B492" s="24"/>
      <c r="C492" s="25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</row>
    <row r="493" spans="1:28" ht="15.75" customHeight="1" x14ac:dyDescent="0.2">
      <c r="A493" s="24"/>
      <c r="B493" s="24"/>
      <c r="C493" s="25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</row>
    <row r="494" spans="1:28" ht="15.75" customHeight="1" x14ac:dyDescent="0.2">
      <c r="A494" s="24"/>
      <c r="B494" s="24"/>
      <c r="C494" s="25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</row>
    <row r="495" spans="1:28" ht="15.75" customHeight="1" x14ac:dyDescent="0.2">
      <c r="A495" s="24"/>
      <c r="B495" s="24"/>
      <c r="C495" s="25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</row>
    <row r="496" spans="1:28" ht="15.75" customHeight="1" x14ac:dyDescent="0.2">
      <c r="A496" s="24"/>
      <c r="B496" s="24"/>
      <c r="C496" s="25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</row>
    <row r="497" spans="1:28" ht="15.75" customHeight="1" x14ac:dyDescent="0.2">
      <c r="A497" s="24"/>
      <c r="B497" s="24"/>
      <c r="C497" s="25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</row>
    <row r="498" spans="1:28" ht="15.75" customHeight="1" x14ac:dyDescent="0.2">
      <c r="A498" s="24"/>
      <c r="B498" s="24"/>
      <c r="C498" s="25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</row>
    <row r="499" spans="1:28" ht="15.75" customHeight="1" x14ac:dyDescent="0.2">
      <c r="A499" s="24"/>
      <c r="B499" s="24"/>
      <c r="C499" s="25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</row>
    <row r="500" spans="1:28" ht="15.75" customHeight="1" x14ac:dyDescent="0.2">
      <c r="A500" s="24"/>
      <c r="B500" s="24"/>
      <c r="C500" s="25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</row>
    <row r="501" spans="1:28" ht="15.75" customHeight="1" x14ac:dyDescent="0.2">
      <c r="A501" s="24"/>
      <c r="B501" s="24"/>
      <c r="C501" s="25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</row>
    <row r="502" spans="1:28" ht="15.75" customHeight="1" x14ac:dyDescent="0.2">
      <c r="A502" s="24"/>
      <c r="B502" s="24"/>
      <c r="C502" s="25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</row>
    <row r="503" spans="1:28" ht="15.75" customHeight="1" x14ac:dyDescent="0.2">
      <c r="A503" s="24"/>
      <c r="B503" s="24"/>
      <c r="C503" s="25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</row>
    <row r="504" spans="1:28" ht="15.75" customHeight="1" x14ac:dyDescent="0.2">
      <c r="A504" s="24"/>
      <c r="B504" s="24"/>
      <c r="C504" s="25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</row>
    <row r="505" spans="1:28" ht="15.75" customHeight="1" x14ac:dyDescent="0.2">
      <c r="A505" s="24"/>
      <c r="B505" s="24"/>
      <c r="C505" s="25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</row>
    <row r="506" spans="1:28" ht="15.75" customHeight="1" x14ac:dyDescent="0.2">
      <c r="A506" s="24"/>
      <c r="B506" s="24"/>
      <c r="C506" s="25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</row>
    <row r="507" spans="1:28" ht="15.75" customHeight="1" x14ac:dyDescent="0.2">
      <c r="A507" s="24"/>
      <c r="B507" s="24"/>
      <c r="C507" s="25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</row>
    <row r="508" spans="1:28" ht="15.75" customHeight="1" x14ac:dyDescent="0.2">
      <c r="A508" s="24"/>
      <c r="B508" s="24"/>
      <c r="C508" s="25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</row>
    <row r="509" spans="1:28" ht="15.75" customHeight="1" x14ac:dyDescent="0.2">
      <c r="A509" s="24"/>
      <c r="B509" s="24"/>
      <c r="C509" s="25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</row>
    <row r="510" spans="1:28" ht="15.75" customHeight="1" x14ac:dyDescent="0.2">
      <c r="A510" s="24"/>
      <c r="B510" s="24"/>
      <c r="C510" s="25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</row>
    <row r="511" spans="1:28" ht="15.75" customHeight="1" x14ac:dyDescent="0.2">
      <c r="A511" s="24"/>
      <c r="B511" s="24"/>
      <c r="C511" s="25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</row>
    <row r="512" spans="1:28" ht="15.75" customHeight="1" x14ac:dyDescent="0.2">
      <c r="A512" s="24"/>
      <c r="B512" s="24"/>
      <c r="C512" s="25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</row>
    <row r="513" spans="1:28" ht="15.75" customHeight="1" x14ac:dyDescent="0.2">
      <c r="A513" s="24"/>
      <c r="B513" s="24"/>
      <c r="C513" s="25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</row>
    <row r="514" spans="1:28" ht="15.75" customHeight="1" x14ac:dyDescent="0.2">
      <c r="A514" s="24"/>
      <c r="B514" s="24"/>
      <c r="C514" s="25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</row>
    <row r="515" spans="1:28" ht="15.75" customHeight="1" x14ac:dyDescent="0.2">
      <c r="A515" s="24"/>
      <c r="B515" s="24"/>
      <c r="C515" s="25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</row>
    <row r="516" spans="1:28" ht="15.75" customHeight="1" x14ac:dyDescent="0.2">
      <c r="A516" s="24"/>
      <c r="B516" s="24"/>
      <c r="C516" s="25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</row>
    <row r="517" spans="1:28" ht="15.75" customHeight="1" x14ac:dyDescent="0.2">
      <c r="A517" s="24"/>
      <c r="B517" s="24"/>
      <c r="C517" s="25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</row>
    <row r="518" spans="1:28" ht="15.75" customHeight="1" x14ac:dyDescent="0.2">
      <c r="A518" s="24"/>
      <c r="B518" s="24"/>
      <c r="C518" s="25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</row>
    <row r="519" spans="1:28" ht="15.75" customHeight="1" x14ac:dyDescent="0.2">
      <c r="A519" s="24"/>
      <c r="B519" s="24"/>
      <c r="C519" s="25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</row>
    <row r="520" spans="1:28" ht="15.75" customHeight="1" x14ac:dyDescent="0.2">
      <c r="A520" s="24"/>
      <c r="B520" s="24"/>
      <c r="C520" s="25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</row>
    <row r="521" spans="1:28" ht="15.75" customHeight="1" x14ac:dyDescent="0.2">
      <c r="A521" s="24"/>
      <c r="B521" s="24"/>
      <c r="C521" s="25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</row>
    <row r="522" spans="1:28" ht="15.75" customHeight="1" x14ac:dyDescent="0.2">
      <c r="A522" s="24"/>
      <c r="B522" s="24"/>
      <c r="C522" s="25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</row>
    <row r="523" spans="1:28" ht="15.75" customHeight="1" x14ac:dyDescent="0.2">
      <c r="A523" s="24"/>
      <c r="B523" s="24"/>
      <c r="C523" s="25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</row>
    <row r="524" spans="1:28" ht="15.75" customHeight="1" x14ac:dyDescent="0.2">
      <c r="A524" s="24"/>
      <c r="B524" s="24"/>
      <c r="C524" s="25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</row>
    <row r="525" spans="1:28" ht="15.75" customHeight="1" x14ac:dyDescent="0.2">
      <c r="A525" s="24"/>
      <c r="B525" s="24"/>
      <c r="C525" s="25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</row>
    <row r="526" spans="1:28" ht="15.75" customHeight="1" x14ac:dyDescent="0.2">
      <c r="A526" s="24"/>
      <c r="B526" s="24"/>
      <c r="C526" s="25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</row>
    <row r="527" spans="1:28" ht="15.75" customHeight="1" x14ac:dyDescent="0.2">
      <c r="A527" s="24"/>
      <c r="B527" s="24"/>
      <c r="C527" s="25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</row>
    <row r="528" spans="1:28" ht="15.75" customHeight="1" x14ac:dyDescent="0.2">
      <c r="A528" s="24"/>
      <c r="B528" s="24"/>
      <c r="C528" s="25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</row>
    <row r="529" spans="1:28" ht="15.75" customHeight="1" x14ac:dyDescent="0.2">
      <c r="A529" s="24"/>
      <c r="B529" s="24"/>
      <c r="C529" s="25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</row>
    <row r="530" spans="1:28" ht="15.75" customHeight="1" x14ac:dyDescent="0.2">
      <c r="A530" s="24"/>
      <c r="B530" s="24"/>
      <c r="C530" s="25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</row>
    <row r="531" spans="1:28" ht="15.75" customHeight="1" x14ac:dyDescent="0.2">
      <c r="A531" s="24"/>
      <c r="B531" s="24"/>
      <c r="C531" s="25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</row>
    <row r="532" spans="1:28" ht="15.75" customHeight="1" x14ac:dyDescent="0.2">
      <c r="A532" s="24"/>
      <c r="B532" s="24"/>
      <c r="C532" s="25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</row>
    <row r="533" spans="1:28" ht="15.75" customHeight="1" x14ac:dyDescent="0.2">
      <c r="A533" s="24"/>
      <c r="B533" s="24"/>
      <c r="C533" s="25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</row>
    <row r="534" spans="1:28" ht="15.75" customHeight="1" x14ac:dyDescent="0.2">
      <c r="A534" s="24"/>
      <c r="B534" s="24"/>
      <c r="C534" s="25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</row>
    <row r="535" spans="1:28" ht="15.75" customHeight="1" x14ac:dyDescent="0.2">
      <c r="A535" s="24"/>
      <c r="B535" s="24"/>
      <c r="C535" s="25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</row>
    <row r="536" spans="1:28" ht="15.75" customHeight="1" x14ac:dyDescent="0.2">
      <c r="A536" s="24"/>
      <c r="B536" s="24"/>
      <c r="C536" s="25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</row>
    <row r="537" spans="1:28" ht="15.75" customHeight="1" x14ac:dyDescent="0.2">
      <c r="A537" s="24"/>
      <c r="B537" s="24"/>
      <c r="C537" s="25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</row>
    <row r="538" spans="1:28" ht="15.75" customHeight="1" x14ac:dyDescent="0.2">
      <c r="A538" s="24"/>
      <c r="B538" s="24"/>
      <c r="C538" s="25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</row>
    <row r="539" spans="1:28" ht="15.75" customHeight="1" x14ac:dyDescent="0.2">
      <c r="A539" s="24"/>
      <c r="B539" s="24"/>
      <c r="C539" s="25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</row>
    <row r="540" spans="1:28" ht="15.75" customHeight="1" x14ac:dyDescent="0.2">
      <c r="A540" s="24"/>
      <c r="B540" s="24"/>
      <c r="C540" s="25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</row>
    <row r="541" spans="1:28" ht="15.75" customHeight="1" x14ac:dyDescent="0.2">
      <c r="A541" s="24"/>
      <c r="B541" s="24"/>
      <c r="C541" s="25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</row>
    <row r="542" spans="1:28" ht="15.75" customHeight="1" x14ac:dyDescent="0.2">
      <c r="A542" s="24"/>
      <c r="B542" s="24"/>
      <c r="C542" s="25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</row>
    <row r="543" spans="1:28" ht="15.75" customHeight="1" x14ac:dyDescent="0.2">
      <c r="A543" s="24"/>
      <c r="B543" s="24"/>
      <c r="C543" s="25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</row>
    <row r="544" spans="1:28" ht="15.75" customHeight="1" x14ac:dyDescent="0.2">
      <c r="A544" s="24"/>
      <c r="B544" s="24"/>
      <c r="C544" s="25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</row>
    <row r="545" spans="1:28" ht="15.75" customHeight="1" x14ac:dyDescent="0.2">
      <c r="A545" s="24"/>
      <c r="B545" s="24"/>
      <c r="C545" s="25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</row>
    <row r="546" spans="1:28" ht="15.75" customHeight="1" x14ac:dyDescent="0.2">
      <c r="A546" s="24"/>
      <c r="B546" s="24"/>
      <c r="C546" s="25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</row>
    <row r="547" spans="1:28" ht="15.75" customHeight="1" x14ac:dyDescent="0.2">
      <c r="A547" s="24"/>
      <c r="B547" s="24"/>
      <c r="C547" s="25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</row>
    <row r="548" spans="1:28" ht="15.75" customHeight="1" x14ac:dyDescent="0.2">
      <c r="A548" s="24"/>
      <c r="B548" s="24"/>
      <c r="C548" s="25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</row>
    <row r="549" spans="1:28" ht="15.75" customHeight="1" x14ac:dyDescent="0.2">
      <c r="A549" s="24"/>
      <c r="B549" s="24"/>
      <c r="C549" s="25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</row>
    <row r="550" spans="1:28" ht="15.75" customHeight="1" x14ac:dyDescent="0.2">
      <c r="A550" s="24"/>
      <c r="B550" s="24"/>
      <c r="C550" s="25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</row>
    <row r="551" spans="1:28" ht="15.75" customHeight="1" x14ac:dyDescent="0.2">
      <c r="A551" s="24"/>
      <c r="B551" s="24"/>
      <c r="C551" s="25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</row>
    <row r="552" spans="1:28" ht="15.75" customHeight="1" x14ac:dyDescent="0.2">
      <c r="A552" s="24"/>
      <c r="B552" s="24"/>
      <c r="C552" s="25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</row>
    <row r="553" spans="1:28" ht="15.75" customHeight="1" x14ac:dyDescent="0.2">
      <c r="A553" s="24"/>
      <c r="B553" s="24"/>
      <c r="C553" s="25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</row>
    <row r="554" spans="1:28" ht="15.75" customHeight="1" x14ac:dyDescent="0.2">
      <c r="A554" s="24"/>
      <c r="B554" s="24"/>
      <c r="C554" s="25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</row>
    <row r="555" spans="1:28" ht="15.75" customHeight="1" x14ac:dyDescent="0.2">
      <c r="A555" s="24"/>
      <c r="B555" s="24"/>
      <c r="C555" s="25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</row>
    <row r="556" spans="1:28" ht="15.75" customHeight="1" x14ac:dyDescent="0.2">
      <c r="A556" s="24"/>
      <c r="B556" s="24"/>
      <c r="C556" s="25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</row>
    <row r="557" spans="1:28" ht="15.75" customHeight="1" x14ac:dyDescent="0.2">
      <c r="A557" s="24"/>
      <c r="B557" s="24"/>
      <c r="C557" s="25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</row>
    <row r="558" spans="1:28" ht="15.75" customHeight="1" x14ac:dyDescent="0.2">
      <c r="A558" s="24"/>
      <c r="B558" s="24"/>
      <c r="C558" s="25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</row>
    <row r="559" spans="1:28" ht="15.75" customHeight="1" x14ac:dyDescent="0.2">
      <c r="A559" s="24"/>
      <c r="B559" s="24"/>
      <c r="C559" s="25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</row>
    <row r="560" spans="1:28" ht="15.75" customHeight="1" x14ac:dyDescent="0.2">
      <c r="A560" s="24"/>
      <c r="B560" s="24"/>
      <c r="C560" s="25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</row>
    <row r="561" spans="1:28" ht="15.75" customHeight="1" x14ac:dyDescent="0.2">
      <c r="A561" s="24"/>
      <c r="B561" s="24"/>
      <c r="C561" s="25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</row>
    <row r="562" spans="1:28" ht="15.75" customHeight="1" x14ac:dyDescent="0.2">
      <c r="A562" s="24"/>
      <c r="B562" s="24"/>
      <c r="C562" s="25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</row>
    <row r="563" spans="1:28" ht="15.75" customHeight="1" x14ac:dyDescent="0.2">
      <c r="A563" s="24"/>
      <c r="B563" s="24"/>
      <c r="C563" s="25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</row>
    <row r="564" spans="1:28" ht="15.75" customHeight="1" x14ac:dyDescent="0.2">
      <c r="A564" s="24"/>
      <c r="B564" s="24"/>
      <c r="C564" s="25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</row>
    <row r="565" spans="1:28" ht="15.75" customHeight="1" x14ac:dyDescent="0.2">
      <c r="A565" s="24"/>
      <c r="B565" s="24"/>
      <c r="C565" s="25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</row>
    <row r="566" spans="1:28" ht="15.75" customHeight="1" x14ac:dyDescent="0.2">
      <c r="A566" s="24"/>
      <c r="B566" s="24"/>
      <c r="C566" s="25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</row>
    <row r="567" spans="1:28" ht="15.75" customHeight="1" x14ac:dyDescent="0.2">
      <c r="A567" s="24"/>
      <c r="B567" s="24"/>
      <c r="C567" s="25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</row>
    <row r="568" spans="1:28" ht="15.75" customHeight="1" x14ac:dyDescent="0.2">
      <c r="A568" s="24"/>
      <c r="B568" s="24"/>
      <c r="C568" s="25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</row>
    <row r="569" spans="1:28" ht="15.75" customHeight="1" x14ac:dyDescent="0.2">
      <c r="A569" s="24"/>
      <c r="B569" s="24"/>
      <c r="C569" s="25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</row>
    <row r="570" spans="1:28" ht="15.75" customHeight="1" x14ac:dyDescent="0.2">
      <c r="A570" s="24"/>
      <c r="B570" s="24"/>
      <c r="C570" s="25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</row>
    <row r="571" spans="1:28" ht="15.75" customHeight="1" x14ac:dyDescent="0.2">
      <c r="A571" s="24"/>
      <c r="B571" s="24"/>
      <c r="C571" s="25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</row>
    <row r="572" spans="1:28" ht="15.75" customHeight="1" x14ac:dyDescent="0.2">
      <c r="A572" s="24"/>
      <c r="B572" s="24"/>
      <c r="C572" s="25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</row>
    <row r="573" spans="1:28" ht="15.75" customHeight="1" x14ac:dyDescent="0.2">
      <c r="A573" s="24"/>
      <c r="B573" s="24"/>
      <c r="C573" s="25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</row>
    <row r="574" spans="1:28" ht="15.75" customHeight="1" x14ac:dyDescent="0.2">
      <c r="A574" s="24"/>
      <c r="B574" s="24"/>
      <c r="C574" s="25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</row>
    <row r="575" spans="1:28" ht="15.75" customHeight="1" x14ac:dyDescent="0.2">
      <c r="A575" s="24"/>
      <c r="B575" s="24"/>
      <c r="C575" s="25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</row>
    <row r="576" spans="1:28" ht="15.75" customHeight="1" x14ac:dyDescent="0.2">
      <c r="A576" s="24"/>
      <c r="B576" s="24"/>
      <c r="C576" s="25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</row>
    <row r="577" spans="1:28" ht="15.75" customHeight="1" x14ac:dyDescent="0.2">
      <c r="A577" s="24"/>
      <c r="B577" s="24"/>
      <c r="C577" s="25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</row>
    <row r="578" spans="1:28" ht="15.75" customHeight="1" x14ac:dyDescent="0.2">
      <c r="A578" s="24"/>
      <c r="B578" s="24"/>
      <c r="C578" s="25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</row>
    <row r="579" spans="1:28" ht="15.75" customHeight="1" x14ac:dyDescent="0.2">
      <c r="A579" s="24"/>
      <c r="B579" s="24"/>
      <c r="C579" s="25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</row>
    <row r="580" spans="1:28" ht="15.75" customHeight="1" x14ac:dyDescent="0.2">
      <c r="A580" s="24"/>
      <c r="B580" s="24"/>
      <c r="C580" s="25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</row>
    <row r="581" spans="1:28" ht="15.75" customHeight="1" x14ac:dyDescent="0.2">
      <c r="A581" s="24"/>
      <c r="B581" s="24"/>
      <c r="C581" s="25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</row>
    <row r="582" spans="1:28" ht="15.75" customHeight="1" x14ac:dyDescent="0.2">
      <c r="A582" s="24"/>
      <c r="B582" s="24"/>
      <c r="C582" s="25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</row>
    <row r="583" spans="1:28" ht="15.75" customHeight="1" x14ac:dyDescent="0.2">
      <c r="A583" s="24"/>
      <c r="B583" s="24"/>
      <c r="C583" s="25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</row>
    <row r="584" spans="1:28" ht="15.75" customHeight="1" x14ac:dyDescent="0.2">
      <c r="A584" s="24"/>
      <c r="B584" s="24"/>
      <c r="C584" s="25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</row>
    <row r="585" spans="1:28" ht="15.75" customHeight="1" x14ac:dyDescent="0.2">
      <c r="A585" s="24"/>
      <c r="B585" s="24"/>
      <c r="C585" s="25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</row>
    <row r="586" spans="1:28" ht="15.75" customHeight="1" x14ac:dyDescent="0.2">
      <c r="A586" s="24"/>
      <c r="B586" s="24"/>
      <c r="C586" s="25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</row>
    <row r="587" spans="1:28" ht="15.75" customHeight="1" x14ac:dyDescent="0.2">
      <c r="A587" s="24"/>
      <c r="B587" s="24"/>
      <c r="C587" s="25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</row>
    <row r="588" spans="1:28" ht="15.75" customHeight="1" x14ac:dyDescent="0.2">
      <c r="A588" s="24"/>
      <c r="B588" s="24"/>
      <c r="C588" s="25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</row>
    <row r="589" spans="1:28" ht="15.75" customHeight="1" x14ac:dyDescent="0.2">
      <c r="A589" s="24"/>
      <c r="B589" s="24"/>
      <c r="C589" s="25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</row>
    <row r="590" spans="1:28" ht="15.75" customHeight="1" x14ac:dyDescent="0.2">
      <c r="A590" s="24"/>
      <c r="B590" s="24"/>
      <c r="C590" s="25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</row>
    <row r="591" spans="1:28" ht="15.75" customHeight="1" x14ac:dyDescent="0.2">
      <c r="A591" s="24"/>
      <c r="B591" s="24"/>
      <c r="C591" s="25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</row>
    <row r="592" spans="1:28" ht="15.75" customHeight="1" x14ac:dyDescent="0.2">
      <c r="A592" s="24"/>
      <c r="B592" s="24"/>
      <c r="C592" s="25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</row>
    <row r="593" spans="1:28" ht="15.75" customHeight="1" x14ac:dyDescent="0.2">
      <c r="A593" s="24"/>
      <c r="B593" s="24"/>
      <c r="C593" s="25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</row>
    <row r="594" spans="1:28" ht="15.75" customHeight="1" x14ac:dyDescent="0.2">
      <c r="A594" s="24"/>
      <c r="B594" s="24"/>
      <c r="C594" s="25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</row>
    <row r="595" spans="1:28" ht="15.75" customHeight="1" x14ac:dyDescent="0.2">
      <c r="A595" s="24"/>
      <c r="B595" s="24"/>
      <c r="C595" s="25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</row>
    <row r="596" spans="1:28" ht="15.75" customHeight="1" x14ac:dyDescent="0.2">
      <c r="A596" s="24"/>
      <c r="B596" s="24"/>
      <c r="C596" s="25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</row>
    <row r="597" spans="1:28" ht="15.75" customHeight="1" x14ac:dyDescent="0.2">
      <c r="A597" s="24"/>
      <c r="B597" s="24"/>
      <c r="C597" s="25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</row>
    <row r="598" spans="1:28" ht="15.75" customHeight="1" x14ac:dyDescent="0.2">
      <c r="A598" s="24"/>
      <c r="B598" s="24"/>
      <c r="C598" s="25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</row>
    <row r="599" spans="1:28" ht="15.75" customHeight="1" x14ac:dyDescent="0.2">
      <c r="A599" s="24"/>
      <c r="B599" s="24"/>
      <c r="C599" s="25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</row>
    <row r="600" spans="1:28" ht="15.75" customHeight="1" x14ac:dyDescent="0.2">
      <c r="A600" s="24"/>
      <c r="B600" s="24"/>
      <c r="C600" s="25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</row>
    <row r="601" spans="1:28" ht="15.75" customHeight="1" x14ac:dyDescent="0.2">
      <c r="A601" s="24"/>
      <c r="B601" s="24"/>
      <c r="C601" s="25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</row>
    <row r="602" spans="1:28" ht="15.75" customHeight="1" x14ac:dyDescent="0.2">
      <c r="A602" s="24"/>
      <c r="B602" s="24"/>
      <c r="C602" s="25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</row>
    <row r="603" spans="1:28" ht="15.75" customHeight="1" x14ac:dyDescent="0.2">
      <c r="A603" s="24"/>
      <c r="B603" s="24"/>
      <c r="C603" s="25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</row>
    <row r="604" spans="1:28" ht="15.75" customHeight="1" x14ac:dyDescent="0.2">
      <c r="A604" s="24"/>
      <c r="B604" s="24"/>
      <c r="C604" s="25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</row>
    <row r="605" spans="1:28" ht="15.75" customHeight="1" x14ac:dyDescent="0.2">
      <c r="A605" s="24"/>
      <c r="B605" s="24"/>
      <c r="C605" s="25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</row>
    <row r="606" spans="1:28" ht="15.75" customHeight="1" x14ac:dyDescent="0.2">
      <c r="A606" s="24"/>
      <c r="B606" s="24"/>
      <c r="C606" s="25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</row>
    <row r="607" spans="1:28" ht="15.75" customHeight="1" x14ac:dyDescent="0.2">
      <c r="A607" s="24"/>
      <c r="B607" s="24"/>
      <c r="C607" s="25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</row>
    <row r="608" spans="1:28" ht="15.75" customHeight="1" x14ac:dyDescent="0.2">
      <c r="A608" s="24"/>
      <c r="B608" s="24"/>
      <c r="C608" s="25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</row>
    <row r="609" spans="1:28" ht="15.75" customHeight="1" x14ac:dyDescent="0.2">
      <c r="A609" s="24"/>
      <c r="B609" s="24"/>
      <c r="C609" s="25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</row>
    <row r="610" spans="1:28" ht="15.75" customHeight="1" x14ac:dyDescent="0.2">
      <c r="A610" s="24"/>
      <c r="B610" s="24"/>
      <c r="C610" s="25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</row>
    <row r="611" spans="1:28" ht="15.75" customHeight="1" x14ac:dyDescent="0.2">
      <c r="A611" s="24"/>
      <c r="B611" s="24"/>
      <c r="C611" s="25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</row>
    <row r="612" spans="1:28" ht="15.75" customHeight="1" x14ac:dyDescent="0.2">
      <c r="A612" s="24"/>
      <c r="B612" s="24"/>
      <c r="C612" s="25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</row>
    <row r="613" spans="1:28" ht="15.75" customHeight="1" x14ac:dyDescent="0.2">
      <c r="A613" s="24"/>
      <c r="B613" s="24"/>
      <c r="C613" s="25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</row>
    <row r="614" spans="1:28" ht="15.75" customHeight="1" x14ac:dyDescent="0.2">
      <c r="A614" s="24"/>
      <c r="B614" s="24"/>
      <c r="C614" s="25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</row>
    <row r="615" spans="1:28" ht="15.75" customHeight="1" x14ac:dyDescent="0.2">
      <c r="A615" s="24"/>
      <c r="B615" s="24"/>
      <c r="C615" s="25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</row>
    <row r="616" spans="1:28" ht="15.75" customHeight="1" x14ac:dyDescent="0.2">
      <c r="A616" s="24"/>
      <c r="B616" s="24"/>
      <c r="C616" s="25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</row>
    <row r="617" spans="1:28" ht="15.75" customHeight="1" x14ac:dyDescent="0.2">
      <c r="A617" s="24"/>
      <c r="B617" s="24"/>
      <c r="C617" s="25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</row>
    <row r="618" spans="1:28" ht="15.75" customHeight="1" x14ac:dyDescent="0.2">
      <c r="A618" s="24"/>
      <c r="B618" s="24"/>
      <c r="C618" s="25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</row>
    <row r="619" spans="1:28" ht="15.75" customHeight="1" x14ac:dyDescent="0.2">
      <c r="A619" s="24"/>
      <c r="B619" s="24"/>
      <c r="C619" s="25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</row>
    <row r="620" spans="1:28" ht="15.75" customHeight="1" x14ac:dyDescent="0.2">
      <c r="A620" s="24"/>
      <c r="B620" s="24"/>
      <c r="C620" s="25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</row>
    <row r="621" spans="1:28" ht="15.75" customHeight="1" x14ac:dyDescent="0.2">
      <c r="A621" s="24"/>
      <c r="B621" s="24"/>
      <c r="C621" s="25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</row>
    <row r="622" spans="1:28" ht="15.75" customHeight="1" x14ac:dyDescent="0.2">
      <c r="A622" s="24"/>
      <c r="B622" s="24"/>
      <c r="C622" s="25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</row>
    <row r="623" spans="1:28" ht="15.75" customHeight="1" x14ac:dyDescent="0.2">
      <c r="A623" s="24"/>
      <c r="B623" s="24"/>
      <c r="C623" s="25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</row>
    <row r="624" spans="1:28" ht="15.75" customHeight="1" x14ac:dyDescent="0.2">
      <c r="A624" s="24"/>
      <c r="B624" s="24"/>
      <c r="C624" s="25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</row>
    <row r="625" spans="1:28" ht="15.75" customHeight="1" x14ac:dyDescent="0.2">
      <c r="A625" s="24"/>
      <c r="B625" s="24"/>
      <c r="C625" s="25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</row>
    <row r="626" spans="1:28" ht="15.75" customHeight="1" x14ac:dyDescent="0.2">
      <c r="A626" s="24"/>
      <c r="B626" s="24"/>
      <c r="C626" s="25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</row>
    <row r="627" spans="1:28" ht="15.75" customHeight="1" x14ac:dyDescent="0.2">
      <c r="A627" s="24"/>
      <c r="B627" s="24"/>
      <c r="C627" s="25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</row>
    <row r="628" spans="1:28" ht="15.75" customHeight="1" x14ac:dyDescent="0.2">
      <c r="A628" s="24"/>
      <c r="B628" s="24"/>
      <c r="C628" s="25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</row>
    <row r="629" spans="1:28" ht="15.75" customHeight="1" x14ac:dyDescent="0.2">
      <c r="A629" s="24"/>
      <c r="B629" s="24"/>
      <c r="C629" s="25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</row>
    <row r="630" spans="1:28" ht="15.75" customHeight="1" x14ac:dyDescent="0.2">
      <c r="A630" s="24"/>
      <c r="B630" s="24"/>
      <c r="C630" s="25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</row>
    <row r="631" spans="1:28" ht="15.75" customHeight="1" x14ac:dyDescent="0.2">
      <c r="A631" s="24"/>
      <c r="B631" s="24"/>
      <c r="C631" s="25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</row>
    <row r="632" spans="1:28" ht="15.75" customHeight="1" x14ac:dyDescent="0.2">
      <c r="A632" s="24"/>
      <c r="B632" s="24"/>
      <c r="C632" s="25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</row>
    <row r="633" spans="1:28" ht="15.75" customHeight="1" x14ac:dyDescent="0.2">
      <c r="A633" s="24"/>
      <c r="B633" s="24"/>
      <c r="C633" s="25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</row>
    <row r="634" spans="1:28" ht="15.75" customHeight="1" x14ac:dyDescent="0.2">
      <c r="A634" s="24"/>
      <c r="B634" s="24"/>
      <c r="C634" s="25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</row>
    <row r="635" spans="1:28" ht="15.75" customHeight="1" x14ac:dyDescent="0.2">
      <c r="A635" s="24"/>
      <c r="B635" s="24"/>
      <c r="C635" s="25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</row>
    <row r="636" spans="1:28" ht="15.75" customHeight="1" x14ac:dyDescent="0.2">
      <c r="A636" s="24"/>
      <c r="B636" s="24"/>
      <c r="C636" s="25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</row>
    <row r="637" spans="1:28" ht="15.75" customHeight="1" x14ac:dyDescent="0.2">
      <c r="A637" s="24"/>
      <c r="B637" s="24"/>
      <c r="C637" s="25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</row>
    <row r="638" spans="1:28" ht="15.75" customHeight="1" x14ac:dyDescent="0.2">
      <c r="A638" s="24"/>
      <c r="B638" s="24"/>
      <c r="C638" s="25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</row>
    <row r="639" spans="1:28" ht="15.75" customHeight="1" x14ac:dyDescent="0.2">
      <c r="A639" s="24"/>
      <c r="B639" s="24"/>
      <c r="C639" s="25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</row>
    <row r="640" spans="1:28" ht="15.75" customHeight="1" x14ac:dyDescent="0.2">
      <c r="A640" s="24"/>
      <c r="B640" s="24"/>
      <c r="C640" s="25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</row>
    <row r="641" spans="1:28" ht="15.75" customHeight="1" x14ac:dyDescent="0.2">
      <c r="A641" s="24"/>
      <c r="B641" s="24"/>
      <c r="C641" s="25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</row>
    <row r="642" spans="1:28" ht="15.75" customHeight="1" x14ac:dyDescent="0.2">
      <c r="A642" s="24"/>
      <c r="B642" s="24"/>
      <c r="C642" s="25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</row>
    <row r="643" spans="1:28" ht="15.75" customHeight="1" x14ac:dyDescent="0.2">
      <c r="A643" s="24"/>
      <c r="B643" s="24"/>
      <c r="C643" s="25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</row>
    <row r="644" spans="1:28" ht="15.75" customHeight="1" x14ac:dyDescent="0.2">
      <c r="A644" s="24"/>
      <c r="B644" s="24"/>
      <c r="C644" s="25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</row>
    <row r="645" spans="1:28" ht="15.75" customHeight="1" x14ac:dyDescent="0.2">
      <c r="A645" s="24"/>
      <c r="B645" s="24"/>
      <c r="C645" s="25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</row>
    <row r="646" spans="1:28" ht="15.75" customHeight="1" x14ac:dyDescent="0.2">
      <c r="A646" s="24"/>
      <c r="B646" s="24"/>
      <c r="C646" s="25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</row>
    <row r="647" spans="1:28" ht="15.75" customHeight="1" x14ac:dyDescent="0.2">
      <c r="A647" s="24"/>
      <c r="B647" s="24"/>
      <c r="C647" s="25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</row>
    <row r="648" spans="1:28" ht="15.75" customHeight="1" x14ac:dyDescent="0.2">
      <c r="A648" s="24"/>
      <c r="B648" s="24"/>
      <c r="C648" s="25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</row>
    <row r="649" spans="1:28" ht="15.75" customHeight="1" x14ac:dyDescent="0.2">
      <c r="A649" s="24"/>
      <c r="B649" s="24"/>
      <c r="C649" s="25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</row>
    <row r="650" spans="1:28" ht="15.75" customHeight="1" x14ac:dyDescent="0.2">
      <c r="A650" s="24"/>
      <c r="B650" s="24"/>
      <c r="C650" s="25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</row>
    <row r="651" spans="1:28" ht="15.75" customHeight="1" x14ac:dyDescent="0.2">
      <c r="A651" s="24"/>
      <c r="B651" s="24"/>
      <c r="C651" s="25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</row>
    <row r="652" spans="1:28" ht="15.75" customHeight="1" x14ac:dyDescent="0.2">
      <c r="A652" s="24"/>
      <c r="B652" s="24"/>
      <c r="C652" s="25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</row>
    <row r="653" spans="1:28" ht="15.75" customHeight="1" x14ac:dyDescent="0.2">
      <c r="A653" s="24"/>
      <c r="B653" s="24"/>
      <c r="C653" s="25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</row>
    <row r="654" spans="1:28" ht="15.75" customHeight="1" x14ac:dyDescent="0.2">
      <c r="A654" s="24"/>
      <c r="B654" s="24"/>
      <c r="C654" s="25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</row>
    <row r="655" spans="1:28" ht="15.75" customHeight="1" x14ac:dyDescent="0.2">
      <c r="A655" s="24"/>
      <c r="B655" s="24"/>
      <c r="C655" s="25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</row>
    <row r="656" spans="1:28" ht="15.75" customHeight="1" x14ac:dyDescent="0.2">
      <c r="A656" s="24"/>
      <c r="B656" s="24"/>
      <c r="C656" s="25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</row>
    <row r="657" spans="1:28" ht="15.75" customHeight="1" x14ac:dyDescent="0.2">
      <c r="A657" s="24"/>
      <c r="B657" s="24"/>
      <c r="C657" s="25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</row>
    <row r="658" spans="1:28" ht="15.75" customHeight="1" x14ac:dyDescent="0.2">
      <c r="A658" s="24"/>
      <c r="B658" s="24"/>
      <c r="C658" s="25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</row>
    <row r="659" spans="1:28" ht="15.75" customHeight="1" x14ac:dyDescent="0.2">
      <c r="A659" s="24"/>
      <c r="B659" s="24"/>
      <c r="C659" s="25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</row>
    <row r="660" spans="1:28" ht="15.75" customHeight="1" x14ac:dyDescent="0.2">
      <c r="A660" s="24"/>
      <c r="B660" s="24"/>
      <c r="C660" s="25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</row>
    <row r="661" spans="1:28" ht="15.75" customHeight="1" x14ac:dyDescent="0.2">
      <c r="A661" s="24"/>
      <c r="B661" s="24"/>
      <c r="C661" s="25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</row>
    <row r="662" spans="1:28" ht="15.75" customHeight="1" x14ac:dyDescent="0.2">
      <c r="A662" s="24"/>
      <c r="B662" s="24"/>
      <c r="C662" s="25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</row>
    <row r="663" spans="1:28" ht="15.75" customHeight="1" x14ac:dyDescent="0.2">
      <c r="A663" s="24"/>
      <c r="B663" s="24"/>
      <c r="C663" s="25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</row>
    <row r="664" spans="1:28" ht="15.75" customHeight="1" x14ac:dyDescent="0.2">
      <c r="A664" s="24"/>
      <c r="B664" s="24"/>
      <c r="C664" s="25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</row>
    <row r="665" spans="1:28" ht="15.75" customHeight="1" x14ac:dyDescent="0.2">
      <c r="A665" s="24"/>
      <c r="B665" s="24"/>
      <c r="C665" s="25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</row>
    <row r="666" spans="1:28" ht="15.75" customHeight="1" x14ac:dyDescent="0.2">
      <c r="A666" s="24"/>
      <c r="B666" s="24"/>
      <c r="C666" s="25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</row>
    <row r="667" spans="1:28" ht="15.75" customHeight="1" x14ac:dyDescent="0.2">
      <c r="A667" s="24"/>
      <c r="B667" s="24"/>
      <c r="C667" s="25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</row>
    <row r="668" spans="1:28" ht="15.75" customHeight="1" x14ac:dyDescent="0.2">
      <c r="A668" s="24"/>
      <c r="B668" s="24"/>
      <c r="C668" s="25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</row>
    <row r="669" spans="1:28" ht="15.75" customHeight="1" x14ac:dyDescent="0.2">
      <c r="A669" s="24"/>
      <c r="B669" s="24"/>
      <c r="C669" s="25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</row>
    <row r="670" spans="1:28" ht="15.75" customHeight="1" x14ac:dyDescent="0.2">
      <c r="A670" s="24"/>
      <c r="B670" s="24"/>
      <c r="C670" s="25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</row>
    <row r="671" spans="1:28" ht="15.75" customHeight="1" x14ac:dyDescent="0.2">
      <c r="A671" s="24"/>
      <c r="B671" s="24"/>
      <c r="C671" s="25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</row>
    <row r="672" spans="1:28" ht="15.75" customHeight="1" x14ac:dyDescent="0.2">
      <c r="A672" s="24"/>
      <c r="B672" s="24"/>
      <c r="C672" s="25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</row>
    <row r="673" spans="1:28" ht="15.75" customHeight="1" x14ac:dyDescent="0.2">
      <c r="A673" s="24"/>
      <c r="B673" s="24"/>
      <c r="C673" s="25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</row>
    <row r="674" spans="1:28" ht="15.75" customHeight="1" x14ac:dyDescent="0.2">
      <c r="A674" s="24"/>
      <c r="B674" s="24"/>
      <c r="C674" s="25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</row>
    <row r="675" spans="1:28" ht="15.75" customHeight="1" x14ac:dyDescent="0.2">
      <c r="A675" s="24"/>
      <c r="B675" s="24"/>
      <c r="C675" s="25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</row>
    <row r="676" spans="1:28" ht="15.75" customHeight="1" x14ac:dyDescent="0.2">
      <c r="A676" s="24"/>
      <c r="B676" s="24"/>
      <c r="C676" s="25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</row>
    <row r="677" spans="1:28" ht="15.75" customHeight="1" x14ac:dyDescent="0.2">
      <c r="A677" s="24"/>
      <c r="B677" s="24"/>
      <c r="C677" s="25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</row>
    <row r="678" spans="1:28" ht="15.75" customHeight="1" x14ac:dyDescent="0.2">
      <c r="A678" s="24"/>
      <c r="B678" s="24"/>
      <c r="C678" s="25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</row>
    <row r="679" spans="1:28" ht="15.75" customHeight="1" x14ac:dyDescent="0.2">
      <c r="A679" s="24"/>
      <c r="B679" s="24"/>
      <c r="C679" s="25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</row>
    <row r="680" spans="1:28" ht="15.75" customHeight="1" x14ac:dyDescent="0.2">
      <c r="A680" s="24"/>
      <c r="B680" s="24"/>
      <c r="C680" s="25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</row>
    <row r="681" spans="1:28" ht="15.75" customHeight="1" x14ac:dyDescent="0.2">
      <c r="A681" s="24"/>
      <c r="B681" s="24"/>
      <c r="C681" s="25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</row>
    <row r="682" spans="1:28" ht="15.75" customHeight="1" x14ac:dyDescent="0.2">
      <c r="A682" s="24"/>
      <c r="B682" s="24"/>
      <c r="C682" s="25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</row>
    <row r="683" spans="1:28" ht="15.75" customHeight="1" x14ac:dyDescent="0.2">
      <c r="A683" s="24"/>
      <c r="B683" s="24"/>
      <c r="C683" s="25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</row>
    <row r="684" spans="1:28" ht="15.75" customHeight="1" x14ac:dyDescent="0.2">
      <c r="A684" s="24"/>
      <c r="B684" s="24"/>
      <c r="C684" s="25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</row>
    <row r="685" spans="1:28" ht="15.75" customHeight="1" x14ac:dyDescent="0.2">
      <c r="A685" s="24"/>
      <c r="B685" s="24"/>
      <c r="C685" s="25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</row>
    <row r="686" spans="1:28" ht="15.75" customHeight="1" x14ac:dyDescent="0.2">
      <c r="A686" s="24"/>
      <c r="B686" s="24"/>
      <c r="C686" s="25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</row>
    <row r="687" spans="1:28" ht="15.75" customHeight="1" x14ac:dyDescent="0.2">
      <c r="A687" s="24"/>
      <c r="B687" s="24"/>
      <c r="C687" s="25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</row>
    <row r="688" spans="1:28" ht="15.75" customHeight="1" x14ac:dyDescent="0.2">
      <c r="A688" s="24"/>
      <c r="B688" s="24"/>
      <c r="C688" s="25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</row>
    <row r="689" spans="1:28" ht="15.75" customHeight="1" x14ac:dyDescent="0.2">
      <c r="A689" s="24"/>
      <c r="B689" s="24"/>
      <c r="C689" s="25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</row>
    <row r="690" spans="1:28" ht="15.75" customHeight="1" x14ac:dyDescent="0.2">
      <c r="A690" s="24"/>
      <c r="B690" s="24"/>
      <c r="C690" s="25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</row>
    <row r="691" spans="1:28" ht="15.75" customHeight="1" x14ac:dyDescent="0.2">
      <c r="A691" s="24"/>
      <c r="B691" s="24"/>
      <c r="C691" s="25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</row>
    <row r="692" spans="1:28" ht="15.75" customHeight="1" x14ac:dyDescent="0.2">
      <c r="A692" s="24"/>
      <c r="B692" s="24"/>
      <c r="C692" s="25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</row>
    <row r="693" spans="1:28" ht="15.75" customHeight="1" x14ac:dyDescent="0.2">
      <c r="A693" s="24"/>
      <c r="B693" s="24"/>
      <c r="C693" s="25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</row>
    <row r="694" spans="1:28" ht="15.75" customHeight="1" x14ac:dyDescent="0.2">
      <c r="A694" s="24"/>
      <c r="B694" s="24"/>
      <c r="C694" s="25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</row>
    <row r="695" spans="1:28" ht="15.75" customHeight="1" x14ac:dyDescent="0.2">
      <c r="A695" s="24"/>
      <c r="B695" s="24"/>
      <c r="C695" s="25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</row>
    <row r="696" spans="1:28" ht="15.75" customHeight="1" x14ac:dyDescent="0.2">
      <c r="A696" s="24"/>
      <c r="B696" s="24"/>
      <c r="C696" s="25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</row>
    <row r="697" spans="1:28" ht="15.75" customHeight="1" x14ac:dyDescent="0.2">
      <c r="A697" s="24"/>
      <c r="B697" s="24"/>
      <c r="C697" s="25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</row>
    <row r="698" spans="1:28" ht="15.75" customHeight="1" x14ac:dyDescent="0.2">
      <c r="A698" s="24"/>
      <c r="B698" s="24"/>
      <c r="C698" s="25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</row>
    <row r="699" spans="1:28" ht="15.75" customHeight="1" x14ac:dyDescent="0.2">
      <c r="A699" s="24"/>
      <c r="B699" s="24"/>
      <c r="C699" s="25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</row>
    <row r="700" spans="1:28" ht="15.75" customHeight="1" x14ac:dyDescent="0.2">
      <c r="A700" s="24"/>
      <c r="B700" s="24"/>
      <c r="C700" s="25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</row>
    <row r="701" spans="1:28" ht="15.75" customHeight="1" x14ac:dyDescent="0.2">
      <c r="A701" s="24"/>
      <c r="B701" s="24"/>
      <c r="C701" s="25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</row>
    <row r="702" spans="1:28" ht="15.75" customHeight="1" x14ac:dyDescent="0.2">
      <c r="A702" s="24"/>
      <c r="B702" s="24"/>
      <c r="C702" s="25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</row>
    <row r="703" spans="1:28" ht="15.75" customHeight="1" x14ac:dyDescent="0.2">
      <c r="A703" s="24"/>
      <c r="B703" s="24"/>
      <c r="C703" s="25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</row>
    <row r="704" spans="1:28" ht="15.75" customHeight="1" x14ac:dyDescent="0.2">
      <c r="A704" s="24"/>
      <c r="B704" s="24"/>
      <c r="C704" s="25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</row>
    <row r="705" spans="1:28" ht="15.75" customHeight="1" x14ac:dyDescent="0.2">
      <c r="A705" s="24"/>
      <c r="B705" s="24"/>
      <c r="C705" s="25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</row>
    <row r="706" spans="1:28" ht="15.75" customHeight="1" x14ac:dyDescent="0.2">
      <c r="A706" s="24"/>
      <c r="B706" s="24"/>
      <c r="C706" s="25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</row>
    <row r="707" spans="1:28" ht="15.75" customHeight="1" x14ac:dyDescent="0.2">
      <c r="A707" s="24"/>
      <c r="B707" s="24"/>
      <c r="C707" s="25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</row>
    <row r="708" spans="1:28" ht="15.75" customHeight="1" x14ac:dyDescent="0.2">
      <c r="A708" s="24"/>
      <c r="B708" s="24"/>
      <c r="C708" s="25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</row>
    <row r="709" spans="1:28" ht="15.75" customHeight="1" x14ac:dyDescent="0.2">
      <c r="A709" s="24"/>
      <c r="B709" s="24"/>
      <c r="C709" s="25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</row>
    <row r="710" spans="1:28" ht="15.75" customHeight="1" x14ac:dyDescent="0.2">
      <c r="A710" s="24"/>
      <c r="B710" s="24"/>
      <c r="C710" s="25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</row>
    <row r="711" spans="1:28" ht="15.75" customHeight="1" x14ac:dyDescent="0.2">
      <c r="A711" s="24"/>
      <c r="B711" s="24"/>
      <c r="C711" s="25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</row>
    <row r="712" spans="1:28" ht="15.75" customHeight="1" x14ac:dyDescent="0.2">
      <c r="A712" s="24"/>
      <c r="B712" s="24"/>
      <c r="C712" s="25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</row>
    <row r="713" spans="1:28" ht="15.75" customHeight="1" x14ac:dyDescent="0.2">
      <c r="A713" s="24"/>
      <c r="B713" s="24"/>
      <c r="C713" s="25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</row>
    <row r="714" spans="1:28" ht="15.75" customHeight="1" x14ac:dyDescent="0.2">
      <c r="A714" s="24"/>
      <c r="B714" s="24"/>
      <c r="C714" s="25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</row>
    <row r="715" spans="1:28" ht="15.75" customHeight="1" x14ac:dyDescent="0.2">
      <c r="A715" s="24"/>
      <c r="B715" s="24"/>
      <c r="C715" s="25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</row>
    <row r="716" spans="1:28" ht="15.75" customHeight="1" x14ac:dyDescent="0.2">
      <c r="A716" s="24"/>
      <c r="B716" s="24"/>
      <c r="C716" s="25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</row>
    <row r="717" spans="1:28" ht="15.75" customHeight="1" x14ac:dyDescent="0.2">
      <c r="A717" s="24"/>
      <c r="B717" s="24"/>
      <c r="C717" s="25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</row>
    <row r="718" spans="1:28" ht="15.75" customHeight="1" x14ac:dyDescent="0.2">
      <c r="A718" s="24"/>
      <c r="B718" s="24"/>
      <c r="C718" s="25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</row>
    <row r="719" spans="1:28" ht="15.75" customHeight="1" x14ac:dyDescent="0.2">
      <c r="A719" s="24"/>
      <c r="B719" s="24"/>
      <c r="C719" s="25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</row>
    <row r="720" spans="1:28" ht="15.75" customHeight="1" x14ac:dyDescent="0.2">
      <c r="A720" s="24"/>
      <c r="B720" s="24"/>
      <c r="C720" s="25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</row>
    <row r="721" spans="1:28" ht="15.75" customHeight="1" x14ac:dyDescent="0.2">
      <c r="A721" s="24"/>
      <c r="B721" s="24"/>
      <c r="C721" s="25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</row>
    <row r="722" spans="1:28" ht="15.75" customHeight="1" x14ac:dyDescent="0.2">
      <c r="A722" s="24"/>
      <c r="B722" s="24"/>
      <c r="C722" s="25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</row>
    <row r="723" spans="1:28" ht="15.75" customHeight="1" x14ac:dyDescent="0.2">
      <c r="A723" s="24"/>
      <c r="B723" s="24"/>
      <c r="C723" s="25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</row>
    <row r="724" spans="1:28" ht="15.75" customHeight="1" x14ac:dyDescent="0.2">
      <c r="A724" s="24"/>
      <c r="B724" s="24"/>
      <c r="C724" s="25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</row>
    <row r="725" spans="1:28" ht="15.75" customHeight="1" x14ac:dyDescent="0.2">
      <c r="A725" s="24"/>
      <c r="B725" s="24"/>
      <c r="C725" s="25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</row>
    <row r="726" spans="1:28" ht="15.75" customHeight="1" x14ac:dyDescent="0.2">
      <c r="A726" s="24"/>
      <c r="B726" s="24"/>
      <c r="C726" s="25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</row>
    <row r="727" spans="1:28" ht="15.75" customHeight="1" x14ac:dyDescent="0.2">
      <c r="A727" s="24"/>
      <c r="B727" s="24"/>
      <c r="C727" s="25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</row>
    <row r="728" spans="1:28" ht="15.75" customHeight="1" x14ac:dyDescent="0.2">
      <c r="A728" s="24"/>
      <c r="B728" s="24"/>
      <c r="C728" s="25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</row>
    <row r="729" spans="1:28" ht="15.75" customHeight="1" x14ac:dyDescent="0.2">
      <c r="A729" s="24"/>
      <c r="B729" s="24"/>
      <c r="C729" s="25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</row>
    <row r="730" spans="1:28" ht="15.75" customHeight="1" x14ac:dyDescent="0.2">
      <c r="A730" s="24"/>
      <c r="B730" s="24"/>
      <c r="C730" s="25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</row>
    <row r="731" spans="1:28" ht="15.75" customHeight="1" x14ac:dyDescent="0.2">
      <c r="A731" s="24"/>
      <c r="B731" s="24"/>
      <c r="C731" s="25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</row>
    <row r="732" spans="1:28" ht="15.75" customHeight="1" x14ac:dyDescent="0.2">
      <c r="A732" s="24"/>
      <c r="B732" s="24"/>
      <c r="C732" s="25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</row>
    <row r="733" spans="1:28" ht="15.75" customHeight="1" x14ac:dyDescent="0.2">
      <c r="A733" s="24"/>
      <c r="B733" s="24"/>
      <c r="C733" s="25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</row>
    <row r="734" spans="1:28" ht="15.75" customHeight="1" x14ac:dyDescent="0.2">
      <c r="A734" s="24"/>
      <c r="B734" s="24"/>
      <c r="C734" s="25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</row>
    <row r="735" spans="1:28" ht="15.75" customHeight="1" x14ac:dyDescent="0.2">
      <c r="A735" s="24"/>
      <c r="B735" s="24"/>
      <c r="C735" s="25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</row>
    <row r="736" spans="1:28" ht="15.75" customHeight="1" x14ac:dyDescent="0.2">
      <c r="A736" s="24"/>
      <c r="B736" s="24"/>
      <c r="C736" s="25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</row>
    <row r="737" spans="1:28" ht="15.75" customHeight="1" x14ac:dyDescent="0.2">
      <c r="A737" s="24"/>
      <c r="B737" s="24"/>
      <c r="C737" s="25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</row>
    <row r="738" spans="1:28" ht="15.75" customHeight="1" x14ac:dyDescent="0.2">
      <c r="A738" s="24"/>
      <c r="B738" s="24"/>
      <c r="C738" s="25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</row>
    <row r="739" spans="1:28" ht="15.75" customHeight="1" x14ac:dyDescent="0.2">
      <c r="A739" s="24"/>
      <c r="B739" s="24"/>
      <c r="C739" s="25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</row>
    <row r="740" spans="1:28" ht="15.75" customHeight="1" x14ac:dyDescent="0.2">
      <c r="A740" s="24"/>
      <c r="B740" s="24"/>
      <c r="C740" s="25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</row>
    <row r="741" spans="1:28" ht="15.75" customHeight="1" x14ac:dyDescent="0.2">
      <c r="A741" s="24"/>
      <c r="B741" s="24"/>
      <c r="C741" s="25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</row>
    <row r="742" spans="1:28" ht="15.75" customHeight="1" x14ac:dyDescent="0.2">
      <c r="A742" s="24"/>
      <c r="B742" s="24"/>
      <c r="C742" s="25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</row>
    <row r="743" spans="1:28" ht="15.75" customHeight="1" x14ac:dyDescent="0.2">
      <c r="A743" s="24"/>
      <c r="B743" s="24"/>
      <c r="C743" s="25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</row>
    <row r="744" spans="1:28" ht="15.75" customHeight="1" x14ac:dyDescent="0.2">
      <c r="A744" s="24"/>
      <c r="B744" s="24"/>
      <c r="C744" s="25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</row>
    <row r="745" spans="1:28" ht="15.75" customHeight="1" x14ac:dyDescent="0.2">
      <c r="A745" s="24"/>
      <c r="B745" s="24"/>
      <c r="C745" s="25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</row>
    <row r="746" spans="1:28" ht="15.75" customHeight="1" x14ac:dyDescent="0.2">
      <c r="A746" s="24"/>
      <c r="B746" s="24"/>
      <c r="C746" s="25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</row>
    <row r="747" spans="1:28" ht="15.75" customHeight="1" x14ac:dyDescent="0.2">
      <c r="A747" s="24"/>
      <c r="B747" s="24"/>
      <c r="C747" s="25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</row>
    <row r="748" spans="1:28" ht="15.75" customHeight="1" x14ac:dyDescent="0.2">
      <c r="A748" s="24"/>
      <c r="B748" s="24"/>
      <c r="C748" s="25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</row>
    <row r="749" spans="1:28" ht="15.75" customHeight="1" x14ac:dyDescent="0.2">
      <c r="A749" s="24"/>
      <c r="B749" s="24"/>
      <c r="C749" s="25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</row>
    <row r="750" spans="1:28" ht="15.75" customHeight="1" x14ac:dyDescent="0.2">
      <c r="A750" s="24"/>
      <c r="B750" s="24"/>
      <c r="C750" s="25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</row>
    <row r="751" spans="1:28" ht="15.75" customHeight="1" x14ac:dyDescent="0.2">
      <c r="A751" s="24"/>
      <c r="B751" s="24"/>
      <c r="C751" s="25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</row>
    <row r="752" spans="1:28" ht="15.75" customHeight="1" x14ac:dyDescent="0.2">
      <c r="A752" s="24"/>
      <c r="B752" s="24"/>
      <c r="C752" s="25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</row>
    <row r="753" spans="1:28" ht="15.75" customHeight="1" x14ac:dyDescent="0.2">
      <c r="A753" s="24"/>
      <c r="B753" s="24"/>
      <c r="C753" s="25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</row>
    <row r="754" spans="1:28" ht="15.75" customHeight="1" x14ac:dyDescent="0.2">
      <c r="A754" s="24"/>
      <c r="B754" s="24"/>
      <c r="C754" s="25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</row>
    <row r="755" spans="1:28" ht="15.75" customHeight="1" x14ac:dyDescent="0.2">
      <c r="A755" s="24"/>
      <c r="B755" s="24"/>
      <c r="C755" s="25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</row>
    <row r="756" spans="1:28" ht="15.75" customHeight="1" x14ac:dyDescent="0.2">
      <c r="A756" s="24"/>
      <c r="B756" s="24"/>
      <c r="C756" s="25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</row>
    <row r="757" spans="1:28" ht="15.75" customHeight="1" x14ac:dyDescent="0.2">
      <c r="A757" s="24"/>
      <c r="B757" s="24"/>
      <c r="C757" s="25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</row>
    <row r="758" spans="1:28" ht="15.75" customHeight="1" x14ac:dyDescent="0.2">
      <c r="A758" s="24"/>
      <c r="B758" s="24"/>
      <c r="C758" s="25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</row>
    <row r="759" spans="1:28" ht="15.75" customHeight="1" x14ac:dyDescent="0.2">
      <c r="A759" s="24"/>
      <c r="B759" s="24"/>
      <c r="C759" s="25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</row>
    <row r="760" spans="1:28" ht="15.75" customHeight="1" x14ac:dyDescent="0.2">
      <c r="A760" s="24"/>
      <c r="B760" s="24"/>
      <c r="C760" s="25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</row>
    <row r="761" spans="1:28" ht="15.75" customHeight="1" x14ac:dyDescent="0.2">
      <c r="A761" s="24"/>
      <c r="B761" s="24"/>
      <c r="C761" s="25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</row>
    <row r="762" spans="1:28" ht="15.75" customHeight="1" x14ac:dyDescent="0.2">
      <c r="A762" s="24"/>
      <c r="B762" s="24"/>
      <c r="C762" s="25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</row>
    <row r="763" spans="1:28" ht="15.75" customHeight="1" x14ac:dyDescent="0.2">
      <c r="A763" s="24"/>
      <c r="B763" s="24"/>
      <c r="C763" s="25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</row>
    <row r="764" spans="1:28" ht="15.75" customHeight="1" x14ac:dyDescent="0.2">
      <c r="A764" s="24"/>
      <c r="B764" s="24"/>
      <c r="C764" s="25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</row>
    <row r="765" spans="1:28" ht="15.75" customHeight="1" x14ac:dyDescent="0.2">
      <c r="A765" s="24"/>
      <c r="B765" s="24"/>
      <c r="C765" s="25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</row>
    <row r="766" spans="1:28" ht="15.75" customHeight="1" x14ac:dyDescent="0.2">
      <c r="A766" s="24"/>
      <c r="B766" s="24"/>
      <c r="C766" s="25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</row>
    <row r="767" spans="1:28" ht="15.75" customHeight="1" x14ac:dyDescent="0.2">
      <c r="A767" s="24"/>
      <c r="B767" s="24"/>
      <c r="C767" s="25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</row>
    <row r="768" spans="1:28" ht="15.75" customHeight="1" x14ac:dyDescent="0.2">
      <c r="A768" s="24"/>
      <c r="B768" s="24"/>
      <c r="C768" s="25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</row>
    <row r="769" spans="1:28" ht="15.75" customHeight="1" x14ac:dyDescent="0.2">
      <c r="A769" s="24"/>
      <c r="B769" s="24"/>
      <c r="C769" s="25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</row>
    <row r="770" spans="1:28" ht="15.75" customHeight="1" x14ac:dyDescent="0.2">
      <c r="A770" s="24"/>
      <c r="B770" s="24"/>
      <c r="C770" s="25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</row>
    <row r="771" spans="1:28" ht="15.75" customHeight="1" x14ac:dyDescent="0.2">
      <c r="A771" s="24"/>
      <c r="B771" s="24"/>
      <c r="C771" s="25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</row>
    <row r="772" spans="1:28" ht="15.75" customHeight="1" x14ac:dyDescent="0.2">
      <c r="A772" s="24"/>
      <c r="B772" s="24"/>
      <c r="C772" s="25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</row>
    <row r="773" spans="1:28" ht="15.75" customHeight="1" x14ac:dyDescent="0.2">
      <c r="A773" s="24"/>
      <c r="B773" s="24"/>
      <c r="C773" s="25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</row>
    <row r="774" spans="1:28" ht="15.75" customHeight="1" x14ac:dyDescent="0.2">
      <c r="A774" s="24"/>
      <c r="B774" s="24"/>
      <c r="C774" s="25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</row>
    <row r="775" spans="1:28" ht="15.75" customHeight="1" x14ac:dyDescent="0.2">
      <c r="A775" s="24"/>
      <c r="B775" s="24"/>
      <c r="C775" s="25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</row>
    <row r="776" spans="1:28" ht="15.75" customHeight="1" x14ac:dyDescent="0.2">
      <c r="A776" s="24"/>
      <c r="B776" s="24"/>
      <c r="C776" s="25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</row>
    <row r="777" spans="1:28" ht="15.75" customHeight="1" x14ac:dyDescent="0.2">
      <c r="A777" s="24"/>
      <c r="B777" s="24"/>
      <c r="C777" s="25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</row>
    <row r="778" spans="1:28" ht="15.75" customHeight="1" x14ac:dyDescent="0.2">
      <c r="A778" s="24"/>
      <c r="B778" s="24"/>
      <c r="C778" s="25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</row>
    <row r="779" spans="1:28" ht="15.75" customHeight="1" x14ac:dyDescent="0.2">
      <c r="A779" s="24"/>
      <c r="B779" s="24"/>
      <c r="C779" s="25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</row>
    <row r="780" spans="1:28" ht="15.75" customHeight="1" x14ac:dyDescent="0.2">
      <c r="A780" s="24"/>
      <c r="B780" s="24"/>
      <c r="C780" s="25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</row>
    <row r="781" spans="1:28" ht="15.75" customHeight="1" x14ac:dyDescent="0.2">
      <c r="A781" s="24"/>
      <c r="B781" s="24"/>
      <c r="C781" s="25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</row>
    <row r="782" spans="1:28" ht="15.75" customHeight="1" x14ac:dyDescent="0.2">
      <c r="A782" s="24"/>
      <c r="B782" s="24"/>
      <c r="C782" s="25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</row>
    <row r="783" spans="1:28" ht="15.75" customHeight="1" x14ac:dyDescent="0.2">
      <c r="A783" s="24"/>
      <c r="B783" s="24"/>
      <c r="C783" s="25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</row>
    <row r="784" spans="1:28" ht="15.75" customHeight="1" x14ac:dyDescent="0.2">
      <c r="A784" s="24"/>
      <c r="B784" s="24"/>
      <c r="C784" s="25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</row>
    <row r="785" spans="1:28" ht="15.75" customHeight="1" x14ac:dyDescent="0.2">
      <c r="A785" s="24"/>
      <c r="B785" s="24"/>
      <c r="C785" s="25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</row>
    <row r="786" spans="1:28" ht="15.75" customHeight="1" x14ac:dyDescent="0.2">
      <c r="A786" s="24"/>
      <c r="B786" s="24"/>
      <c r="C786" s="25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</row>
    <row r="787" spans="1:28" ht="15.75" customHeight="1" x14ac:dyDescent="0.2">
      <c r="A787" s="24"/>
      <c r="B787" s="24"/>
      <c r="C787" s="25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</row>
    <row r="788" spans="1:28" ht="15.75" customHeight="1" x14ac:dyDescent="0.2">
      <c r="A788" s="24"/>
      <c r="B788" s="24"/>
      <c r="C788" s="25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</row>
    <row r="789" spans="1:28" ht="15.75" customHeight="1" x14ac:dyDescent="0.2">
      <c r="A789" s="24"/>
      <c r="B789" s="24"/>
      <c r="C789" s="25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</row>
    <row r="790" spans="1:28" ht="15.75" customHeight="1" x14ac:dyDescent="0.2">
      <c r="A790" s="24"/>
      <c r="B790" s="24"/>
      <c r="C790" s="25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</row>
    <row r="791" spans="1:28" ht="15.75" customHeight="1" x14ac:dyDescent="0.2">
      <c r="A791" s="24"/>
      <c r="B791" s="24"/>
      <c r="C791" s="25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</row>
    <row r="792" spans="1:28" ht="15.75" customHeight="1" x14ac:dyDescent="0.2">
      <c r="A792" s="24"/>
      <c r="B792" s="24"/>
      <c r="C792" s="25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</row>
    <row r="793" spans="1:28" ht="15.75" customHeight="1" x14ac:dyDescent="0.2">
      <c r="A793" s="24"/>
      <c r="B793" s="24"/>
      <c r="C793" s="25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</row>
    <row r="794" spans="1:28" ht="15.75" customHeight="1" x14ac:dyDescent="0.2">
      <c r="A794" s="24"/>
      <c r="B794" s="24"/>
      <c r="C794" s="25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</row>
    <row r="795" spans="1:28" ht="15.75" customHeight="1" x14ac:dyDescent="0.2">
      <c r="A795" s="24"/>
      <c r="B795" s="24"/>
      <c r="C795" s="25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</row>
    <row r="796" spans="1:28" ht="15.75" customHeight="1" x14ac:dyDescent="0.2">
      <c r="A796" s="24"/>
      <c r="B796" s="24"/>
      <c r="C796" s="25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</row>
    <row r="797" spans="1:28" ht="15.75" customHeight="1" x14ac:dyDescent="0.2">
      <c r="A797" s="24"/>
      <c r="B797" s="24"/>
      <c r="C797" s="25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</row>
    <row r="798" spans="1:28" ht="15.75" customHeight="1" x14ac:dyDescent="0.2">
      <c r="A798" s="24"/>
      <c r="B798" s="24"/>
      <c r="C798" s="25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</row>
    <row r="799" spans="1:28" ht="15.75" customHeight="1" x14ac:dyDescent="0.2">
      <c r="A799" s="24"/>
      <c r="B799" s="24"/>
      <c r="C799" s="25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</row>
    <row r="800" spans="1:28" ht="15.75" customHeight="1" x14ac:dyDescent="0.2">
      <c r="A800" s="24"/>
      <c r="B800" s="24"/>
      <c r="C800" s="25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</row>
    <row r="801" spans="1:28" ht="15.75" customHeight="1" x14ac:dyDescent="0.2">
      <c r="A801" s="24"/>
      <c r="B801" s="24"/>
      <c r="C801" s="25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</row>
    <row r="802" spans="1:28" ht="15.75" customHeight="1" x14ac:dyDescent="0.2">
      <c r="A802" s="24"/>
      <c r="B802" s="24"/>
      <c r="C802" s="25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</row>
    <row r="803" spans="1:28" ht="15.75" customHeight="1" x14ac:dyDescent="0.2">
      <c r="A803" s="24"/>
      <c r="B803" s="24"/>
      <c r="C803" s="25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</row>
    <row r="804" spans="1:28" ht="15.75" customHeight="1" x14ac:dyDescent="0.2">
      <c r="A804" s="24"/>
      <c r="B804" s="24"/>
      <c r="C804" s="25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</row>
    <row r="805" spans="1:28" ht="15.75" customHeight="1" x14ac:dyDescent="0.2">
      <c r="A805" s="24"/>
      <c r="B805" s="24"/>
      <c r="C805" s="25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</row>
    <row r="806" spans="1:28" ht="15.75" customHeight="1" x14ac:dyDescent="0.2">
      <c r="A806" s="24"/>
      <c r="B806" s="24"/>
      <c r="C806" s="25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</row>
    <row r="807" spans="1:28" ht="15.75" customHeight="1" x14ac:dyDescent="0.2">
      <c r="A807" s="24"/>
      <c r="B807" s="24"/>
      <c r="C807" s="25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</row>
    <row r="808" spans="1:28" ht="15.75" customHeight="1" x14ac:dyDescent="0.2">
      <c r="A808" s="24"/>
      <c r="B808" s="24"/>
      <c r="C808" s="25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</row>
    <row r="809" spans="1:28" ht="15.75" customHeight="1" x14ac:dyDescent="0.2">
      <c r="A809" s="24"/>
      <c r="B809" s="24"/>
      <c r="C809" s="25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</row>
    <row r="810" spans="1:28" ht="15.75" customHeight="1" x14ac:dyDescent="0.2">
      <c r="A810" s="24"/>
      <c r="B810" s="24"/>
      <c r="C810" s="25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</row>
    <row r="811" spans="1:28" ht="15.75" customHeight="1" x14ac:dyDescent="0.2">
      <c r="A811" s="24"/>
      <c r="B811" s="24"/>
      <c r="C811" s="25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</row>
    <row r="812" spans="1:28" ht="15.75" customHeight="1" x14ac:dyDescent="0.2">
      <c r="A812" s="24"/>
      <c r="B812" s="24"/>
      <c r="C812" s="25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</row>
    <row r="813" spans="1:28" ht="15.75" customHeight="1" x14ac:dyDescent="0.2">
      <c r="A813" s="24"/>
      <c r="B813" s="24"/>
      <c r="C813" s="25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</row>
    <row r="814" spans="1:28" ht="15.75" customHeight="1" x14ac:dyDescent="0.2">
      <c r="A814" s="24"/>
      <c r="B814" s="24"/>
      <c r="C814" s="25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</row>
    <row r="815" spans="1:28" ht="15.75" customHeight="1" x14ac:dyDescent="0.2">
      <c r="A815" s="24"/>
      <c r="B815" s="24"/>
      <c r="C815" s="25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</row>
    <row r="816" spans="1:28" ht="15.75" customHeight="1" x14ac:dyDescent="0.2">
      <c r="A816" s="24"/>
      <c r="B816" s="24"/>
      <c r="C816" s="25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</row>
    <row r="817" spans="1:28" ht="15.75" customHeight="1" x14ac:dyDescent="0.2">
      <c r="A817" s="24"/>
      <c r="B817" s="24"/>
      <c r="C817" s="25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</row>
    <row r="818" spans="1:28" ht="15.75" customHeight="1" x14ac:dyDescent="0.2">
      <c r="A818" s="24"/>
      <c r="B818" s="24"/>
      <c r="C818" s="25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</row>
    <row r="819" spans="1:28" ht="15.75" customHeight="1" x14ac:dyDescent="0.2">
      <c r="A819" s="24"/>
      <c r="B819" s="24"/>
      <c r="C819" s="25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</row>
    <row r="820" spans="1:28" ht="15.75" customHeight="1" x14ac:dyDescent="0.2">
      <c r="A820" s="24"/>
      <c r="B820" s="24"/>
      <c r="C820" s="25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</row>
    <row r="821" spans="1:28" ht="15.75" customHeight="1" x14ac:dyDescent="0.2">
      <c r="A821" s="24"/>
      <c r="B821" s="24"/>
      <c r="C821" s="25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</row>
    <row r="822" spans="1:28" ht="15.75" customHeight="1" x14ac:dyDescent="0.2">
      <c r="A822" s="24"/>
      <c r="B822" s="24"/>
      <c r="C822" s="25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</row>
    <row r="823" spans="1:28" ht="15.75" customHeight="1" x14ac:dyDescent="0.2">
      <c r="A823" s="24"/>
      <c r="B823" s="24"/>
      <c r="C823" s="25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</row>
    <row r="824" spans="1:28" ht="15.75" customHeight="1" x14ac:dyDescent="0.2">
      <c r="A824" s="24"/>
      <c r="B824" s="24"/>
      <c r="C824" s="25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</row>
    <row r="825" spans="1:28" ht="15.75" customHeight="1" x14ac:dyDescent="0.2">
      <c r="A825" s="24"/>
      <c r="B825" s="24"/>
      <c r="C825" s="25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</row>
    <row r="826" spans="1:28" ht="15.75" customHeight="1" x14ac:dyDescent="0.2">
      <c r="A826" s="24"/>
      <c r="B826" s="24"/>
      <c r="C826" s="25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</row>
    <row r="827" spans="1:28" ht="15.75" customHeight="1" x14ac:dyDescent="0.2">
      <c r="A827" s="24"/>
      <c r="B827" s="24"/>
      <c r="C827" s="25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</row>
    <row r="828" spans="1:28" ht="15.75" customHeight="1" x14ac:dyDescent="0.2">
      <c r="A828" s="24"/>
      <c r="B828" s="24"/>
      <c r="C828" s="25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</row>
    <row r="829" spans="1:28" ht="15.75" customHeight="1" x14ac:dyDescent="0.2">
      <c r="A829" s="24"/>
      <c r="B829" s="24"/>
      <c r="C829" s="25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</row>
    <row r="830" spans="1:28" ht="15.75" customHeight="1" x14ac:dyDescent="0.2">
      <c r="A830" s="24"/>
      <c r="B830" s="24"/>
      <c r="C830" s="25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</row>
    <row r="831" spans="1:28" ht="15.75" customHeight="1" x14ac:dyDescent="0.2">
      <c r="A831" s="24"/>
      <c r="B831" s="24"/>
      <c r="C831" s="25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</row>
    <row r="832" spans="1:28" ht="15.75" customHeight="1" x14ac:dyDescent="0.2">
      <c r="A832" s="24"/>
      <c r="B832" s="24"/>
      <c r="C832" s="25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</row>
    <row r="833" spans="1:28" ht="15.75" customHeight="1" x14ac:dyDescent="0.2">
      <c r="A833" s="24"/>
      <c r="B833" s="24"/>
      <c r="C833" s="25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</row>
    <row r="834" spans="1:28" ht="15.75" customHeight="1" x14ac:dyDescent="0.2">
      <c r="A834" s="24"/>
      <c r="B834" s="24"/>
      <c r="C834" s="25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</row>
    <row r="835" spans="1:28" ht="15.75" customHeight="1" x14ac:dyDescent="0.2">
      <c r="A835" s="24"/>
      <c r="B835" s="24"/>
      <c r="C835" s="25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</row>
    <row r="836" spans="1:28" ht="15.75" customHeight="1" x14ac:dyDescent="0.2">
      <c r="A836" s="24"/>
      <c r="B836" s="24"/>
      <c r="C836" s="25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</row>
    <row r="837" spans="1:28" ht="15.75" customHeight="1" x14ac:dyDescent="0.2">
      <c r="A837" s="24"/>
      <c r="B837" s="24"/>
      <c r="C837" s="25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</row>
    <row r="838" spans="1:28" ht="15.75" customHeight="1" x14ac:dyDescent="0.2">
      <c r="A838" s="24"/>
      <c r="B838" s="24"/>
      <c r="C838" s="25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</row>
    <row r="839" spans="1:28" ht="15.75" customHeight="1" x14ac:dyDescent="0.2">
      <c r="A839" s="24"/>
      <c r="B839" s="24"/>
      <c r="C839" s="25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</row>
    <row r="840" spans="1:28" ht="15.75" customHeight="1" x14ac:dyDescent="0.2">
      <c r="A840" s="24"/>
      <c r="B840" s="24"/>
      <c r="C840" s="25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</row>
    <row r="841" spans="1:28" ht="15.75" customHeight="1" x14ac:dyDescent="0.2">
      <c r="A841" s="24"/>
      <c r="B841" s="24"/>
      <c r="C841" s="25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</row>
    <row r="842" spans="1:28" ht="15.75" customHeight="1" x14ac:dyDescent="0.2">
      <c r="A842" s="24"/>
      <c r="B842" s="24"/>
      <c r="C842" s="25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</row>
    <row r="843" spans="1:28" ht="15.75" customHeight="1" x14ac:dyDescent="0.2">
      <c r="A843" s="24"/>
      <c r="B843" s="24"/>
      <c r="C843" s="25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</row>
    <row r="844" spans="1:28" ht="15.75" customHeight="1" x14ac:dyDescent="0.2">
      <c r="A844" s="24"/>
      <c r="B844" s="24"/>
      <c r="C844" s="25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</row>
    <row r="845" spans="1:28" ht="15.75" customHeight="1" x14ac:dyDescent="0.2">
      <c r="A845" s="24"/>
      <c r="B845" s="24"/>
      <c r="C845" s="25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</row>
    <row r="846" spans="1:28" ht="15.75" customHeight="1" x14ac:dyDescent="0.2">
      <c r="A846" s="24"/>
      <c r="B846" s="24"/>
      <c r="C846" s="25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</row>
    <row r="847" spans="1:28" ht="15.75" customHeight="1" x14ac:dyDescent="0.2">
      <c r="A847" s="24"/>
      <c r="B847" s="24"/>
      <c r="C847" s="25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</row>
    <row r="848" spans="1:28" ht="15.75" customHeight="1" x14ac:dyDescent="0.2">
      <c r="A848" s="24"/>
      <c r="B848" s="24"/>
      <c r="C848" s="25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</row>
    <row r="849" spans="1:28" ht="15.75" customHeight="1" x14ac:dyDescent="0.2">
      <c r="A849" s="24"/>
      <c r="B849" s="24"/>
      <c r="C849" s="25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</row>
    <row r="850" spans="1:28" ht="15.75" customHeight="1" x14ac:dyDescent="0.2">
      <c r="A850" s="24"/>
      <c r="B850" s="24"/>
      <c r="C850" s="25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</row>
    <row r="851" spans="1:28" ht="15.75" customHeight="1" x14ac:dyDescent="0.2">
      <c r="A851" s="24"/>
      <c r="B851" s="24"/>
      <c r="C851" s="25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</row>
    <row r="852" spans="1:28" ht="15.75" customHeight="1" x14ac:dyDescent="0.2">
      <c r="A852" s="24"/>
      <c r="B852" s="24"/>
      <c r="C852" s="25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</row>
    <row r="853" spans="1:28" ht="15.75" customHeight="1" x14ac:dyDescent="0.2">
      <c r="A853" s="24"/>
      <c r="B853" s="24"/>
      <c r="C853" s="25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</row>
    <row r="854" spans="1:28" ht="15.75" customHeight="1" x14ac:dyDescent="0.2">
      <c r="A854" s="24"/>
      <c r="B854" s="24"/>
      <c r="C854" s="25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</row>
    <row r="855" spans="1:28" ht="15.75" customHeight="1" x14ac:dyDescent="0.2">
      <c r="A855" s="24"/>
      <c r="B855" s="24"/>
      <c r="C855" s="25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</row>
    <row r="856" spans="1:28" ht="15.75" customHeight="1" x14ac:dyDescent="0.2">
      <c r="A856" s="24"/>
      <c r="B856" s="24"/>
      <c r="C856" s="25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</row>
    <row r="857" spans="1:28" ht="15.75" customHeight="1" x14ac:dyDescent="0.2">
      <c r="A857" s="24"/>
      <c r="B857" s="24"/>
      <c r="C857" s="25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</row>
    <row r="858" spans="1:28" ht="15.75" customHeight="1" x14ac:dyDescent="0.2">
      <c r="A858" s="24"/>
      <c r="B858" s="24"/>
      <c r="C858" s="25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</row>
    <row r="859" spans="1:28" ht="15.75" customHeight="1" x14ac:dyDescent="0.2">
      <c r="A859" s="24"/>
      <c r="B859" s="24"/>
      <c r="C859" s="25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</row>
    <row r="860" spans="1:28" ht="15.75" customHeight="1" x14ac:dyDescent="0.2">
      <c r="A860" s="24"/>
      <c r="B860" s="24"/>
      <c r="C860" s="25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</row>
    <row r="861" spans="1:28" ht="15.75" customHeight="1" x14ac:dyDescent="0.2">
      <c r="A861" s="24"/>
      <c r="B861" s="24"/>
      <c r="C861" s="25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</row>
    <row r="862" spans="1:28" ht="15.75" customHeight="1" x14ac:dyDescent="0.2">
      <c r="A862" s="24"/>
      <c r="B862" s="24"/>
      <c r="C862" s="25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</row>
    <row r="863" spans="1:28" ht="15.75" customHeight="1" x14ac:dyDescent="0.2">
      <c r="A863" s="24"/>
      <c r="B863" s="24"/>
      <c r="C863" s="25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</row>
    <row r="864" spans="1:28" ht="15.75" customHeight="1" x14ac:dyDescent="0.2">
      <c r="A864" s="24"/>
      <c r="B864" s="24"/>
      <c r="C864" s="25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</row>
    <row r="865" spans="1:28" ht="15.75" customHeight="1" x14ac:dyDescent="0.2">
      <c r="A865" s="24"/>
      <c r="B865" s="24"/>
      <c r="C865" s="25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</row>
    <row r="866" spans="1:28" ht="15.75" customHeight="1" x14ac:dyDescent="0.2">
      <c r="A866" s="24"/>
      <c r="B866" s="24"/>
      <c r="C866" s="25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</row>
    <row r="867" spans="1:28" ht="15.75" customHeight="1" x14ac:dyDescent="0.2">
      <c r="A867" s="24"/>
      <c r="B867" s="24"/>
      <c r="C867" s="25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</row>
    <row r="868" spans="1:28" ht="15.75" customHeight="1" x14ac:dyDescent="0.2">
      <c r="A868" s="24"/>
      <c r="B868" s="24"/>
      <c r="C868" s="25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</row>
    <row r="869" spans="1:28" ht="15.75" customHeight="1" x14ac:dyDescent="0.2">
      <c r="A869" s="24"/>
      <c r="B869" s="24"/>
      <c r="C869" s="25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</row>
    <row r="870" spans="1:28" ht="15.75" customHeight="1" x14ac:dyDescent="0.2">
      <c r="A870" s="24"/>
      <c r="B870" s="24"/>
      <c r="C870" s="25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</row>
    <row r="871" spans="1:28" ht="15.75" customHeight="1" x14ac:dyDescent="0.2">
      <c r="A871" s="24"/>
      <c r="B871" s="24"/>
      <c r="C871" s="25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</row>
    <row r="872" spans="1:28" ht="15.75" customHeight="1" x14ac:dyDescent="0.2">
      <c r="A872" s="24"/>
      <c r="B872" s="24"/>
      <c r="C872" s="25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</row>
    <row r="873" spans="1:28" ht="15.75" customHeight="1" x14ac:dyDescent="0.2">
      <c r="A873" s="24"/>
      <c r="B873" s="24"/>
      <c r="C873" s="25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</row>
    <row r="874" spans="1:28" ht="15.75" customHeight="1" x14ac:dyDescent="0.2">
      <c r="A874" s="24"/>
      <c r="B874" s="24"/>
      <c r="C874" s="25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</row>
    <row r="875" spans="1:28" ht="15.75" customHeight="1" x14ac:dyDescent="0.2">
      <c r="A875" s="24"/>
      <c r="B875" s="24"/>
      <c r="C875" s="25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</row>
    <row r="876" spans="1:28" ht="15.75" customHeight="1" x14ac:dyDescent="0.2">
      <c r="A876" s="24"/>
      <c r="B876" s="24"/>
      <c r="C876" s="25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</row>
    <row r="877" spans="1:28" ht="15.75" customHeight="1" x14ac:dyDescent="0.2">
      <c r="A877" s="24"/>
      <c r="B877" s="24"/>
      <c r="C877" s="25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</row>
    <row r="878" spans="1:28" ht="15.75" customHeight="1" x14ac:dyDescent="0.2">
      <c r="A878" s="24"/>
      <c r="B878" s="24"/>
      <c r="C878" s="25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</row>
    <row r="879" spans="1:28" ht="15.75" customHeight="1" x14ac:dyDescent="0.2">
      <c r="A879" s="24"/>
      <c r="B879" s="24"/>
      <c r="C879" s="25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</row>
    <row r="880" spans="1:28" ht="15.75" customHeight="1" x14ac:dyDescent="0.2">
      <c r="A880" s="24"/>
      <c r="B880" s="24"/>
      <c r="C880" s="25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</row>
    <row r="881" spans="1:28" ht="15.75" customHeight="1" x14ac:dyDescent="0.2">
      <c r="A881" s="24"/>
      <c r="B881" s="24"/>
      <c r="C881" s="25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</row>
    <row r="882" spans="1:28" ht="15.75" customHeight="1" x14ac:dyDescent="0.2">
      <c r="A882" s="24"/>
      <c r="B882" s="24"/>
      <c r="C882" s="25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</row>
    <row r="883" spans="1:28" ht="15.75" customHeight="1" x14ac:dyDescent="0.2">
      <c r="A883" s="24"/>
      <c r="B883" s="24"/>
      <c r="C883" s="25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</row>
    <row r="884" spans="1:28" ht="15.75" customHeight="1" x14ac:dyDescent="0.2">
      <c r="A884" s="24"/>
      <c r="B884" s="24"/>
      <c r="C884" s="25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</row>
    <row r="885" spans="1:28" ht="15.75" customHeight="1" x14ac:dyDescent="0.2">
      <c r="A885" s="24"/>
      <c r="B885" s="24"/>
      <c r="C885" s="25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</row>
    <row r="886" spans="1:28" ht="15.75" customHeight="1" x14ac:dyDescent="0.2">
      <c r="A886" s="24"/>
      <c r="B886" s="24"/>
      <c r="C886" s="25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</row>
    <row r="887" spans="1:28" ht="15.75" customHeight="1" x14ac:dyDescent="0.2">
      <c r="A887" s="24"/>
      <c r="B887" s="24"/>
      <c r="C887" s="25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</row>
    <row r="888" spans="1:28" ht="15.75" customHeight="1" x14ac:dyDescent="0.2">
      <c r="A888" s="24"/>
      <c r="B888" s="24"/>
      <c r="C888" s="25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</row>
    <row r="889" spans="1:28" ht="15.75" customHeight="1" x14ac:dyDescent="0.2">
      <c r="A889" s="24"/>
      <c r="B889" s="24"/>
      <c r="C889" s="25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</row>
    <row r="890" spans="1:28" ht="15.75" customHeight="1" x14ac:dyDescent="0.2">
      <c r="A890" s="24"/>
      <c r="B890" s="24"/>
      <c r="C890" s="25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</row>
    <row r="891" spans="1:28" ht="15.75" customHeight="1" x14ac:dyDescent="0.2">
      <c r="A891" s="24"/>
      <c r="B891" s="24"/>
      <c r="C891" s="25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</row>
    <row r="892" spans="1:28" ht="15.75" customHeight="1" x14ac:dyDescent="0.2">
      <c r="A892" s="24"/>
      <c r="B892" s="24"/>
      <c r="C892" s="25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</row>
    <row r="893" spans="1:28" ht="15.75" customHeight="1" x14ac:dyDescent="0.2">
      <c r="A893" s="24"/>
      <c r="B893" s="24"/>
      <c r="C893" s="25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</row>
    <row r="894" spans="1:28" ht="15.75" customHeight="1" x14ac:dyDescent="0.2">
      <c r="A894" s="24"/>
      <c r="B894" s="24"/>
      <c r="C894" s="25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</row>
    <row r="895" spans="1:28" ht="15.75" customHeight="1" x14ac:dyDescent="0.2">
      <c r="A895" s="24"/>
      <c r="B895" s="24"/>
      <c r="C895" s="25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</row>
    <row r="896" spans="1:28" ht="15.75" customHeight="1" x14ac:dyDescent="0.2">
      <c r="A896" s="24"/>
      <c r="B896" s="24"/>
      <c r="C896" s="25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</row>
    <row r="897" spans="1:28" ht="15.75" customHeight="1" x14ac:dyDescent="0.2">
      <c r="A897" s="24"/>
      <c r="B897" s="24"/>
      <c r="C897" s="25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</row>
    <row r="898" spans="1:28" ht="15.75" customHeight="1" x14ac:dyDescent="0.2">
      <c r="A898" s="24"/>
      <c r="B898" s="24"/>
      <c r="C898" s="25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</row>
    <row r="899" spans="1:28" ht="15.75" customHeight="1" x14ac:dyDescent="0.2">
      <c r="A899" s="24"/>
      <c r="B899" s="24"/>
      <c r="C899" s="25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</row>
    <row r="900" spans="1:28" ht="15.75" customHeight="1" x14ac:dyDescent="0.2">
      <c r="A900" s="24"/>
      <c r="B900" s="24"/>
      <c r="C900" s="25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</row>
    <row r="901" spans="1:28" ht="15.75" customHeight="1" x14ac:dyDescent="0.2">
      <c r="A901" s="24"/>
      <c r="B901" s="24"/>
      <c r="C901" s="25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</row>
    <row r="902" spans="1:28" ht="15.75" customHeight="1" x14ac:dyDescent="0.2">
      <c r="A902" s="24"/>
      <c r="B902" s="24"/>
      <c r="C902" s="25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</row>
    <row r="903" spans="1:28" ht="15.75" customHeight="1" x14ac:dyDescent="0.2">
      <c r="A903" s="24"/>
      <c r="B903" s="24"/>
      <c r="C903" s="25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</row>
    <row r="904" spans="1:28" ht="15.75" customHeight="1" x14ac:dyDescent="0.2">
      <c r="A904" s="24"/>
      <c r="B904" s="24"/>
      <c r="C904" s="25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</row>
    <row r="905" spans="1:28" ht="15.75" customHeight="1" x14ac:dyDescent="0.2">
      <c r="A905" s="24"/>
      <c r="B905" s="24"/>
      <c r="C905" s="25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</row>
    <row r="906" spans="1:28" ht="15.75" customHeight="1" x14ac:dyDescent="0.2">
      <c r="A906" s="24"/>
      <c r="B906" s="24"/>
      <c r="C906" s="25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</row>
    <row r="907" spans="1:28" ht="15.75" customHeight="1" x14ac:dyDescent="0.2">
      <c r="A907" s="24"/>
      <c r="B907" s="24"/>
      <c r="C907" s="25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</row>
    <row r="908" spans="1:28" ht="15.75" customHeight="1" x14ac:dyDescent="0.2">
      <c r="A908" s="24"/>
      <c r="B908" s="24"/>
      <c r="C908" s="25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</row>
    <row r="909" spans="1:28" ht="15.75" customHeight="1" x14ac:dyDescent="0.2">
      <c r="A909" s="24"/>
      <c r="B909" s="24"/>
      <c r="C909" s="25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</row>
    <row r="910" spans="1:28" ht="15.75" customHeight="1" x14ac:dyDescent="0.2">
      <c r="A910" s="24"/>
      <c r="B910" s="24"/>
      <c r="C910" s="25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</row>
    <row r="911" spans="1:28" ht="15.75" customHeight="1" x14ac:dyDescent="0.2">
      <c r="A911" s="24"/>
      <c r="B911" s="24"/>
      <c r="C911" s="25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</row>
    <row r="912" spans="1:28" ht="15.75" customHeight="1" x14ac:dyDescent="0.2">
      <c r="A912" s="24"/>
      <c r="B912" s="24"/>
      <c r="C912" s="25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</row>
    <row r="913" spans="1:28" ht="15.75" customHeight="1" x14ac:dyDescent="0.2">
      <c r="A913" s="24"/>
      <c r="B913" s="24"/>
      <c r="C913" s="25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</row>
    <row r="914" spans="1:28" ht="15.75" customHeight="1" x14ac:dyDescent="0.2">
      <c r="A914" s="24"/>
      <c r="B914" s="24"/>
      <c r="C914" s="25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</row>
    <row r="915" spans="1:28" ht="15.75" customHeight="1" x14ac:dyDescent="0.2">
      <c r="A915" s="24"/>
      <c r="B915" s="24"/>
      <c r="C915" s="25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</row>
    <row r="916" spans="1:28" ht="15.75" customHeight="1" x14ac:dyDescent="0.2">
      <c r="A916" s="24"/>
      <c r="B916" s="24"/>
      <c r="C916" s="25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</row>
    <row r="917" spans="1:28" ht="15.75" customHeight="1" x14ac:dyDescent="0.2">
      <c r="A917" s="24"/>
      <c r="B917" s="24"/>
      <c r="C917" s="25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</row>
    <row r="918" spans="1:28" ht="15.75" customHeight="1" x14ac:dyDescent="0.2">
      <c r="A918" s="24"/>
      <c r="B918" s="24"/>
      <c r="C918" s="25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</row>
    <row r="919" spans="1:28" ht="15.75" customHeight="1" x14ac:dyDescent="0.2">
      <c r="A919" s="24"/>
      <c r="B919" s="24"/>
      <c r="C919" s="25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</row>
    <row r="920" spans="1:28" ht="15.75" customHeight="1" x14ac:dyDescent="0.2">
      <c r="A920" s="24"/>
      <c r="B920" s="24"/>
      <c r="C920" s="25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</row>
    <row r="921" spans="1:28" ht="15.75" customHeight="1" x14ac:dyDescent="0.2">
      <c r="A921" s="24"/>
      <c r="B921" s="24"/>
      <c r="C921" s="25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</row>
    <row r="922" spans="1:28" ht="15.75" customHeight="1" x14ac:dyDescent="0.2">
      <c r="A922" s="24"/>
      <c r="B922" s="24"/>
      <c r="C922" s="25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</row>
    <row r="923" spans="1:28" ht="15.75" customHeight="1" x14ac:dyDescent="0.2">
      <c r="A923" s="24"/>
      <c r="B923" s="24"/>
      <c r="C923" s="25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</row>
    <row r="924" spans="1:28" ht="15.75" customHeight="1" x14ac:dyDescent="0.2">
      <c r="A924" s="24"/>
      <c r="B924" s="24"/>
      <c r="C924" s="25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</row>
    <row r="925" spans="1:28" ht="15.75" customHeight="1" x14ac:dyDescent="0.2">
      <c r="A925" s="24"/>
      <c r="B925" s="24"/>
      <c r="C925" s="25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</row>
    <row r="926" spans="1:28" ht="15.75" customHeight="1" x14ac:dyDescent="0.2">
      <c r="A926" s="24"/>
      <c r="B926" s="24"/>
      <c r="C926" s="25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</row>
    <row r="927" spans="1:28" ht="15.75" customHeight="1" x14ac:dyDescent="0.2">
      <c r="A927" s="24"/>
      <c r="B927" s="24"/>
      <c r="C927" s="25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</row>
    <row r="928" spans="1:28" ht="15.75" customHeight="1" x14ac:dyDescent="0.2">
      <c r="A928" s="24"/>
      <c r="B928" s="24"/>
      <c r="C928" s="25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</row>
    <row r="929" spans="1:28" ht="15.75" customHeight="1" x14ac:dyDescent="0.2">
      <c r="A929" s="24"/>
      <c r="B929" s="24"/>
      <c r="C929" s="25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</row>
    <row r="930" spans="1:28" ht="15.75" customHeight="1" x14ac:dyDescent="0.2">
      <c r="A930" s="24"/>
      <c r="B930" s="24"/>
      <c r="C930" s="25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</row>
    <row r="931" spans="1:28" ht="15.75" customHeight="1" x14ac:dyDescent="0.2">
      <c r="A931" s="24"/>
      <c r="B931" s="24"/>
      <c r="C931" s="25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</row>
    <row r="932" spans="1:28" ht="15.75" customHeight="1" x14ac:dyDescent="0.2">
      <c r="A932" s="24"/>
      <c r="B932" s="24"/>
      <c r="C932" s="25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</row>
    <row r="933" spans="1:28" ht="15.75" customHeight="1" x14ac:dyDescent="0.2">
      <c r="A933" s="24"/>
      <c r="B933" s="24"/>
      <c r="C933" s="25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</row>
    <row r="934" spans="1:28" ht="15.75" customHeight="1" x14ac:dyDescent="0.2">
      <c r="A934" s="24"/>
      <c r="B934" s="24"/>
      <c r="C934" s="25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</row>
    <row r="935" spans="1:28" ht="15.75" customHeight="1" x14ac:dyDescent="0.2">
      <c r="A935" s="24"/>
      <c r="B935" s="24"/>
      <c r="C935" s="25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</row>
    <row r="936" spans="1:28" ht="15.75" customHeight="1" x14ac:dyDescent="0.2">
      <c r="A936" s="24"/>
      <c r="B936" s="24"/>
      <c r="C936" s="25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</row>
    <row r="937" spans="1:28" ht="15.75" customHeight="1" x14ac:dyDescent="0.2">
      <c r="A937" s="24"/>
      <c r="B937" s="24"/>
      <c r="C937" s="25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</row>
    <row r="938" spans="1:28" ht="15.75" customHeight="1" x14ac:dyDescent="0.2">
      <c r="A938" s="24"/>
      <c r="B938" s="24"/>
      <c r="C938" s="25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</row>
    <row r="939" spans="1:28" ht="15.75" customHeight="1" x14ac:dyDescent="0.2">
      <c r="A939" s="24"/>
      <c r="B939" s="24"/>
      <c r="C939" s="25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</row>
    <row r="940" spans="1:28" ht="15.75" customHeight="1" x14ac:dyDescent="0.2">
      <c r="A940" s="24"/>
      <c r="B940" s="24"/>
      <c r="C940" s="25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</row>
    <row r="941" spans="1:28" ht="15.75" customHeight="1" x14ac:dyDescent="0.2">
      <c r="A941" s="24"/>
      <c r="B941" s="24"/>
      <c r="C941" s="25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</row>
    <row r="942" spans="1:28" ht="15.75" customHeight="1" x14ac:dyDescent="0.2">
      <c r="A942" s="24"/>
      <c r="B942" s="24"/>
      <c r="C942" s="25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</row>
    <row r="943" spans="1:28" ht="15.75" customHeight="1" x14ac:dyDescent="0.2">
      <c r="A943" s="24"/>
      <c r="B943" s="24"/>
      <c r="C943" s="25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</row>
    <row r="944" spans="1:28" ht="15.75" customHeight="1" x14ac:dyDescent="0.2">
      <c r="A944" s="24"/>
      <c r="B944" s="24"/>
      <c r="C944" s="25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</row>
    <row r="945" spans="1:28" ht="15.75" customHeight="1" x14ac:dyDescent="0.2">
      <c r="A945" s="24"/>
      <c r="B945" s="24"/>
      <c r="C945" s="25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</row>
    <row r="946" spans="1:28" ht="15.75" customHeight="1" x14ac:dyDescent="0.2">
      <c r="A946" s="24"/>
      <c r="B946" s="24"/>
      <c r="C946" s="25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</row>
    <row r="947" spans="1:28" ht="15.75" customHeight="1" x14ac:dyDescent="0.2">
      <c r="A947" s="24"/>
      <c r="B947" s="24"/>
      <c r="C947" s="25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</row>
    <row r="948" spans="1:28" ht="15.75" customHeight="1" x14ac:dyDescent="0.2">
      <c r="A948" s="24"/>
      <c r="B948" s="24"/>
      <c r="C948" s="25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</row>
    <row r="949" spans="1:28" ht="15.75" customHeight="1" x14ac:dyDescent="0.2">
      <c r="A949" s="24"/>
      <c r="B949" s="24"/>
      <c r="C949" s="25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</row>
    <row r="950" spans="1:28" ht="15.75" customHeight="1" x14ac:dyDescent="0.2">
      <c r="A950" s="24"/>
      <c r="B950" s="24"/>
      <c r="C950" s="25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</row>
    <row r="951" spans="1:28" ht="15.75" customHeight="1" x14ac:dyDescent="0.2">
      <c r="A951" s="24"/>
      <c r="B951" s="24"/>
      <c r="C951" s="25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</row>
    <row r="952" spans="1:28" ht="15.75" customHeight="1" x14ac:dyDescent="0.2">
      <c r="A952" s="24"/>
      <c r="B952" s="24"/>
      <c r="C952" s="25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</row>
    <row r="953" spans="1:28" ht="15.75" customHeight="1" x14ac:dyDescent="0.2">
      <c r="A953" s="24"/>
      <c r="B953" s="24"/>
      <c r="C953" s="25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</row>
    <row r="954" spans="1:28" ht="15.75" customHeight="1" x14ac:dyDescent="0.2">
      <c r="A954" s="24"/>
      <c r="B954" s="24"/>
      <c r="C954" s="25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</row>
    <row r="955" spans="1:28" ht="15.75" customHeight="1" x14ac:dyDescent="0.2">
      <c r="A955" s="24"/>
      <c r="B955" s="24"/>
      <c r="C955" s="25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</row>
    <row r="956" spans="1:28" ht="15.75" customHeight="1" x14ac:dyDescent="0.2">
      <c r="A956" s="24"/>
      <c r="B956" s="24"/>
      <c r="C956" s="25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</row>
    <row r="957" spans="1:28" ht="15.75" customHeight="1" x14ac:dyDescent="0.2">
      <c r="A957" s="24"/>
      <c r="B957" s="24"/>
      <c r="C957" s="25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</row>
    <row r="958" spans="1:28" ht="15.75" customHeight="1" x14ac:dyDescent="0.2">
      <c r="A958" s="24"/>
      <c r="B958" s="24"/>
      <c r="C958" s="25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</row>
    <row r="959" spans="1:28" ht="15.75" customHeight="1" x14ac:dyDescent="0.2">
      <c r="A959" s="24"/>
      <c r="B959" s="24"/>
      <c r="C959" s="25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</row>
    <row r="960" spans="1:28" ht="15.75" customHeight="1" x14ac:dyDescent="0.2">
      <c r="A960" s="24"/>
      <c r="B960" s="24"/>
      <c r="C960" s="25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</row>
    <row r="961" spans="1:28" ht="15.75" customHeight="1" x14ac:dyDescent="0.2">
      <c r="A961" s="24"/>
      <c r="B961" s="24"/>
      <c r="C961" s="25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</row>
    <row r="962" spans="1:28" ht="15.75" customHeight="1" x14ac:dyDescent="0.2">
      <c r="A962" s="24"/>
      <c r="B962" s="24"/>
      <c r="C962" s="25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</row>
    <row r="963" spans="1:28" ht="15.75" customHeight="1" x14ac:dyDescent="0.2">
      <c r="A963" s="24"/>
      <c r="B963" s="24"/>
      <c r="C963" s="25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</row>
    <row r="964" spans="1:28" ht="15.75" customHeight="1" x14ac:dyDescent="0.2">
      <c r="A964" s="24"/>
      <c r="B964" s="24"/>
      <c r="C964" s="25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</row>
    <row r="965" spans="1:28" ht="15.75" customHeight="1" x14ac:dyDescent="0.2">
      <c r="A965" s="24"/>
      <c r="B965" s="24"/>
      <c r="C965" s="25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</row>
    <row r="966" spans="1:28" ht="15.75" customHeight="1" x14ac:dyDescent="0.2">
      <c r="A966" s="24"/>
      <c r="B966" s="24"/>
      <c r="C966" s="25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</row>
    <row r="967" spans="1:28" ht="15.75" customHeight="1" x14ac:dyDescent="0.2">
      <c r="A967" s="24"/>
      <c r="B967" s="24"/>
      <c r="C967" s="25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</row>
    <row r="968" spans="1:28" ht="15.75" customHeight="1" x14ac:dyDescent="0.2">
      <c r="A968" s="24"/>
      <c r="B968" s="24"/>
      <c r="C968" s="25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</row>
    <row r="969" spans="1:28" ht="15.75" customHeight="1" x14ac:dyDescent="0.2">
      <c r="A969" s="24"/>
      <c r="B969" s="24"/>
      <c r="C969" s="25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</row>
    <row r="970" spans="1:28" ht="15.75" customHeight="1" x14ac:dyDescent="0.2">
      <c r="A970" s="24"/>
      <c r="B970" s="24"/>
      <c r="C970" s="25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</row>
    <row r="971" spans="1:28" ht="15.75" customHeight="1" x14ac:dyDescent="0.2">
      <c r="A971" s="24"/>
      <c r="B971" s="24"/>
      <c r="C971" s="25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</row>
    <row r="972" spans="1:28" ht="15.75" customHeight="1" x14ac:dyDescent="0.2">
      <c r="A972" s="24"/>
      <c r="B972" s="24"/>
      <c r="C972" s="25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</row>
    <row r="973" spans="1:28" ht="15.75" customHeight="1" x14ac:dyDescent="0.2">
      <c r="A973" s="24"/>
      <c r="B973" s="24"/>
      <c r="C973" s="25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</row>
    <row r="974" spans="1:28" ht="15.75" customHeight="1" x14ac:dyDescent="0.2">
      <c r="A974" s="24"/>
      <c r="B974" s="24"/>
      <c r="C974" s="25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</row>
    <row r="975" spans="1:28" ht="15.75" customHeight="1" x14ac:dyDescent="0.2">
      <c r="A975" s="24"/>
      <c r="B975" s="24"/>
      <c r="C975" s="25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</row>
    <row r="976" spans="1:28" ht="15.75" customHeight="1" x14ac:dyDescent="0.2">
      <c r="A976" s="24"/>
      <c r="B976" s="24"/>
      <c r="C976" s="25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</row>
    <row r="977" spans="1:28" ht="15.75" customHeight="1" x14ac:dyDescent="0.2">
      <c r="A977" s="24"/>
      <c r="B977" s="24"/>
      <c r="C977" s="25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</row>
    <row r="978" spans="1:28" ht="15.75" customHeight="1" x14ac:dyDescent="0.2">
      <c r="A978" s="24"/>
      <c r="B978" s="24"/>
      <c r="C978" s="25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</row>
    <row r="979" spans="1:28" ht="15.75" customHeight="1" x14ac:dyDescent="0.2">
      <c r="A979" s="24"/>
      <c r="B979" s="24"/>
      <c r="C979" s="25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</row>
    <row r="980" spans="1:28" ht="15.75" customHeight="1" x14ac:dyDescent="0.2">
      <c r="A980" s="24"/>
      <c r="B980" s="24"/>
      <c r="C980" s="25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</row>
    <row r="981" spans="1:28" ht="15.75" customHeight="1" x14ac:dyDescent="0.2">
      <c r="A981" s="24"/>
      <c r="B981" s="24"/>
      <c r="C981" s="25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</row>
    <row r="982" spans="1:28" ht="15.75" customHeight="1" x14ac:dyDescent="0.2">
      <c r="A982" s="24"/>
      <c r="B982" s="24"/>
      <c r="C982" s="25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</row>
    <row r="983" spans="1:28" ht="15.75" customHeight="1" x14ac:dyDescent="0.2">
      <c r="A983" s="24"/>
      <c r="B983" s="24"/>
      <c r="C983" s="25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</row>
    <row r="984" spans="1:28" ht="15.75" customHeight="1" x14ac:dyDescent="0.2">
      <c r="A984" s="24"/>
      <c r="B984" s="24"/>
      <c r="C984" s="25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</row>
    <row r="985" spans="1:28" ht="15.75" customHeight="1" x14ac:dyDescent="0.2">
      <c r="A985" s="24"/>
      <c r="B985" s="24"/>
      <c r="C985" s="25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</row>
    <row r="986" spans="1:28" ht="15.75" customHeight="1" x14ac:dyDescent="0.2">
      <c r="A986" s="24"/>
      <c r="B986" s="24"/>
      <c r="C986" s="25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</row>
    <row r="987" spans="1:28" ht="15.75" customHeight="1" x14ac:dyDescent="0.2">
      <c r="A987" s="24"/>
      <c r="B987" s="24"/>
      <c r="C987" s="25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</row>
    <row r="988" spans="1:28" ht="15.75" customHeight="1" x14ac:dyDescent="0.2">
      <c r="A988" s="24"/>
      <c r="B988" s="24"/>
      <c r="C988" s="25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</row>
    <row r="989" spans="1:28" ht="15.75" customHeight="1" x14ac:dyDescent="0.2">
      <c r="A989" s="24"/>
      <c r="B989" s="24"/>
      <c r="C989" s="25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</row>
    <row r="990" spans="1:28" ht="15.75" customHeight="1" x14ac:dyDescent="0.2">
      <c r="A990" s="24"/>
      <c r="B990" s="24"/>
      <c r="C990" s="25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</row>
    <row r="991" spans="1:28" ht="15.75" customHeight="1" x14ac:dyDescent="0.2">
      <c r="A991" s="24"/>
      <c r="B991" s="24"/>
      <c r="C991" s="25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</row>
    <row r="992" spans="1:28" ht="15.75" customHeight="1" x14ac:dyDescent="0.2">
      <c r="A992" s="24"/>
      <c r="B992" s="24"/>
      <c r="C992" s="25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</row>
    <row r="993" spans="1:28" ht="15.75" customHeight="1" x14ac:dyDescent="0.2">
      <c r="A993" s="24"/>
      <c r="B993" s="24"/>
      <c r="C993" s="25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</row>
    <row r="994" spans="1:28" ht="15.75" customHeight="1" x14ac:dyDescent="0.2">
      <c r="A994" s="24"/>
      <c r="B994" s="24"/>
      <c r="C994" s="25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</row>
    <row r="995" spans="1:28" ht="15.75" customHeight="1" x14ac:dyDescent="0.2">
      <c r="A995" s="24"/>
      <c r="B995" s="24"/>
      <c r="C995" s="25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</row>
    <row r="996" spans="1:28" ht="15.75" customHeight="1" x14ac:dyDescent="0.2">
      <c r="A996" s="24"/>
      <c r="B996" s="24"/>
      <c r="C996" s="25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</row>
    <row r="997" spans="1:28" ht="15.75" customHeight="1" x14ac:dyDescent="0.2">
      <c r="A997" s="24"/>
      <c r="B997" s="24"/>
      <c r="C997" s="25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</row>
    <row r="998" spans="1:28" ht="15.75" customHeight="1" x14ac:dyDescent="0.2">
      <c r="A998" s="24"/>
      <c r="B998" s="24"/>
      <c r="C998" s="25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</row>
    <row r="999" spans="1:28" ht="15.75" customHeight="1" x14ac:dyDescent="0.2">
      <c r="A999" s="24"/>
      <c r="B999" s="24"/>
      <c r="C999" s="25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</row>
    <row r="1000" spans="1:28" ht="15.75" customHeight="1" x14ac:dyDescent="0.2">
      <c r="A1000" s="24"/>
      <c r="B1000" s="24"/>
      <c r="C1000" s="25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</row>
    <row r="1001" spans="1:28" ht="15.75" customHeight="1" x14ac:dyDescent="0.2">
      <c r="A1001" s="24"/>
      <c r="B1001" s="24"/>
      <c r="C1001" s="25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1001"/>
  <sheetViews>
    <sheetView workbookViewId="0">
      <pane xSplit="3" ySplit="2" topLeftCell="D8" activePane="bottomRight" state="frozen"/>
      <selection pane="topRight" activeCell="D1" sqref="D1"/>
      <selection pane="bottomLeft" activeCell="A3" sqref="A3"/>
      <selection pane="bottomRight" activeCell="H15" sqref="H15"/>
    </sheetView>
  </sheetViews>
  <sheetFormatPr baseColWidth="10" defaultColWidth="11.1640625" defaultRowHeight="15" customHeight="1" x14ac:dyDescent="0.2"/>
  <cols>
    <col min="1" max="1" width="3.1640625" style="9" customWidth="1"/>
    <col min="2" max="2" width="3.5" style="9" bestFit="1" customWidth="1"/>
    <col min="3" max="3" width="112.33203125" bestFit="1" customWidth="1"/>
    <col min="4" max="4" width="11.83203125" style="9" bestFit="1" customWidth="1"/>
    <col min="5" max="6" width="12.1640625" style="9" bestFit="1" customWidth="1"/>
    <col min="7" max="8" width="12.1640625" style="9" customWidth="1"/>
    <col min="9" max="9" width="15.6640625" style="9" bestFit="1" customWidth="1"/>
    <col min="10" max="10" width="15.5" style="9" bestFit="1" customWidth="1"/>
    <col min="11" max="16384" width="11.1640625" style="9"/>
  </cols>
  <sheetData>
    <row r="1" spans="1:30" ht="15.75" customHeight="1" x14ac:dyDescent="0.2">
      <c r="A1" s="6"/>
      <c r="B1" s="6"/>
      <c r="C1" s="1"/>
      <c r="D1" s="6"/>
      <c r="E1" s="6"/>
      <c r="F1" s="7"/>
      <c r="G1" s="7"/>
      <c r="H1" s="7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</row>
    <row r="2" spans="1:30" ht="15.75" customHeight="1" x14ac:dyDescent="0.2">
      <c r="A2" s="6"/>
      <c r="B2" s="6" t="s">
        <v>147</v>
      </c>
      <c r="C2" s="1" t="s">
        <v>62</v>
      </c>
      <c r="D2" s="6" t="s">
        <v>70</v>
      </c>
      <c r="E2" s="6" t="s">
        <v>71</v>
      </c>
      <c r="F2" s="7" t="s">
        <v>72</v>
      </c>
      <c r="G2" s="7" t="s">
        <v>63</v>
      </c>
      <c r="H2" s="7" t="s">
        <v>148</v>
      </c>
      <c r="I2" s="7" t="s">
        <v>153</v>
      </c>
      <c r="J2" s="7" t="s">
        <v>65</v>
      </c>
      <c r="K2" s="2" t="s">
        <v>149</v>
      </c>
      <c r="L2" s="2" t="s">
        <v>150</v>
      </c>
      <c r="M2" s="2" t="s">
        <v>151</v>
      </c>
      <c r="N2" s="7" t="s">
        <v>154</v>
      </c>
      <c r="O2" s="7" t="s">
        <v>155</v>
      </c>
      <c r="P2" s="7" t="s">
        <v>156</v>
      </c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</row>
    <row r="3" spans="1:30" ht="15.75" customHeight="1" x14ac:dyDescent="0.2">
      <c r="A3" s="8"/>
      <c r="B3" s="8">
        <v>1</v>
      </c>
      <c r="C3" s="3" t="s">
        <v>9</v>
      </c>
      <c r="D3" s="8" t="s">
        <v>10</v>
      </c>
      <c r="E3" s="8">
        <v>0.4212290174584371</v>
      </c>
      <c r="F3" s="8">
        <v>0.5787709825415609</v>
      </c>
      <c r="G3" s="8">
        <f>IF(E3&gt;F3,E3,F3)</f>
        <v>0.5787709825415609</v>
      </c>
      <c r="H3" s="8" t="str">
        <f>IF(AND(0.45&lt;E3 &lt;=0.55), "neutral", IF(E3 &gt; F3, "positive", "negative"))</f>
        <v>negative</v>
      </c>
      <c r="I3" s="8" t="s">
        <v>10</v>
      </c>
      <c r="J3" s="8">
        <f>SUM(IF(H3=I3, 1, 0))</f>
        <v>1</v>
      </c>
      <c r="K3" s="12">
        <f>COUNTIFS(H:H, "positive", I:I, "positive") / (COUNTIFS(H:H, "positive", I:I, "positive") + COUNTIFS(H:H, "positive", I:I, "&lt;&gt;positive"))</f>
        <v>0.53333333333333333</v>
      </c>
      <c r="L3" s="12">
        <f>COUNTIFS(H:H, "neutral", I:I, "neutral") / (COUNTIFS(H:H, "neutral", I:I, "neutral") + COUNTIFS(H:H, "neutral", I:I, "&lt;&gt;neutral"))</f>
        <v>1</v>
      </c>
      <c r="M3" s="12">
        <f>COUNTIFS(H:H, "negative", I:I, "negative") / (COUNTIFS(H:H, "negative", I:I, "negative") + COUNTIFS(H:H, "negative", I:I, "&lt;&gt;negative"))</f>
        <v>0.42105263157894735</v>
      </c>
      <c r="N3" s="13">
        <f>COUNTIFS(I:I, "positive", H:H, "positive") / (COUNTIFS(I:I, "positive", H:H, "positive") + COUNTIFS(I:I, "positive", H:H, "&lt;&gt;positive"))</f>
        <v>0.69565217391304346</v>
      </c>
      <c r="O3" s="13">
        <f>COUNTIFS(I:I, "neutral", H:H, "neutral") / (COUNTIFS(I:I, "neutral", H:H, "neutral") + COUNTIFS(I:I, "neutral", H:H, "&lt;&gt;neutral"))</f>
        <v>0.1</v>
      </c>
      <c r="P3" s="13">
        <f>COUNTIFS(I:I, "negative", H:H, "negative") / (COUNTIFS(I:I, "negative", H:H, "negative") + COUNTIFS(I:I, "negative", H:H, "&lt;&gt;negative"))</f>
        <v>0.47058823529411764</v>
      </c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</row>
    <row r="4" spans="1:30" ht="15.75" customHeight="1" x14ac:dyDescent="0.2">
      <c r="A4" s="8"/>
      <c r="B4" s="8">
        <v>2</v>
      </c>
      <c r="C4" s="3" t="s">
        <v>11</v>
      </c>
      <c r="D4" s="8" t="s">
        <v>10</v>
      </c>
      <c r="E4" s="8">
        <v>0.43571520757643878</v>
      </c>
      <c r="F4" s="8">
        <v>0.56428479242356222</v>
      </c>
      <c r="G4" s="8">
        <f t="shared" ref="G4:G52" si="0">IF(E4&gt;F4,E4,F4)</f>
        <v>0.56428479242356222</v>
      </c>
      <c r="H4" s="8" t="str">
        <f t="shared" ref="H4:H52" si="1">IF(AND(0.45&lt;E4 &lt;=0.55), "neutral", IF(E4 &gt; F4, "positive", "negative"))</f>
        <v>negative</v>
      </c>
      <c r="I4" s="8" t="s">
        <v>10</v>
      </c>
      <c r="J4" s="8">
        <f t="shared" ref="J4:J52" si="2">SUM(IF(H4=I4, 1, 0))</f>
        <v>1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15.75" customHeight="1" x14ac:dyDescent="0.2">
      <c r="A5" s="8"/>
      <c r="B5" s="8">
        <v>3</v>
      </c>
      <c r="C5" s="3" t="s">
        <v>12</v>
      </c>
      <c r="D5" s="8" t="s">
        <v>10</v>
      </c>
      <c r="E5" s="8">
        <v>0.42404296387645252</v>
      </c>
      <c r="F5" s="8">
        <v>0.57595703612354732</v>
      </c>
      <c r="G5" s="8">
        <f t="shared" si="0"/>
        <v>0.57595703612354732</v>
      </c>
      <c r="H5" s="8" t="str">
        <f t="shared" si="1"/>
        <v>negative</v>
      </c>
      <c r="I5" s="8" t="s">
        <v>10</v>
      </c>
      <c r="J5" s="8">
        <f t="shared" si="2"/>
        <v>1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</row>
    <row r="6" spans="1:30" ht="15.75" customHeight="1" x14ac:dyDescent="0.2">
      <c r="A6" s="8"/>
      <c r="B6" s="8">
        <v>4</v>
      </c>
      <c r="C6" s="3" t="s">
        <v>13</v>
      </c>
      <c r="D6" s="8" t="s">
        <v>10</v>
      </c>
      <c r="E6" s="8">
        <v>0.43571520757643878</v>
      </c>
      <c r="F6" s="8">
        <v>0.56428479242356222</v>
      </c>
      <c r="G6" s="8">
        <f t="shared" si="0"/>
        <v>0.56428479242356222</v>
      </c>
      <c r="H6" s="8" t="str">
        <f t="shared" si="1"/>
        <v>negative</v>
      </c>
      <c r="I6" s="8" t="s">
        <v>10</v>
      </c>
      <c r="J6" s="8">
        <f t="shared" si="2"/>
        <v>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</row>
    <row r="7" spans="1:30" ht="15.75" customHeight="1" x14ac:dyDescent="0.2">
      <c r="A7" s="8"/>
      <c r="B7" s="8">
        <v>5</v>
      </c>
      <c r="C7" s="3" t="s">
        <v>14</v>
      </c>
      <c r="D7" s="8" t="s">
        <v>39</v>
      </c>
      <c r="E7" s="8">
        <v>0.83161128272464435</v>
      </c>
      <c r="F7" s="8">
        <v>0.1683887172753549</v>
      </c>
      <c r="G7" s="8">
        <f t="shared" si="0"/>
        <v>0.83161128272464435</v>
      </c>
      <c r="H7" s="8" t="str">
        <f t="shared" si="1"/>
        <v>positive</v>
      </c>
      <c r="I7" s="8" t="s">
        <v>10</v>
      </c>
      <c r="J7" s="8">
        <f t="shared" si="2"/>
        <v>0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</row>
    <row r="8" spans="1:30" ht="15.75" customHeight="1" x14ac:dyDescent="0.2">
      <c r="A8" s="8"/>
      <c r="B8" s="8">
        <v>6</v>
      </c>
      <c r="C8" s="3" t="s">
        <v>15</v>
      </c>
      <c r="D8" s="8" t="s">
        <v>10</v>
      </c>
      <c r="E8" s="8">
        <v>0.43110084080057998</v>
      </c>
      <c r="F8" s="8">
        <v>0.56889915919942047</v>
      </c>
      <c r="G8" s="8">
        <f t="shared" si="0"/>
        <v>0.56889915919942047</v>
      </c>
      <c r="H8" s="8" t="str">
        <f t="shared" si="1"/>
        <v>negative</v>
      </c>
      <c r="I8" s="8" t="s">
        <v>10</v>
      </c>
      <c r="J8" s="8">
        <f t="shared" si="2"/>
        <v>1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</row>
    <row r="9" spans="1:30" ht="15.75" customHeight="1" x14ac:dyDescent="0.2">
      <c r="A9" s="8"/>
      <c r="B9" s="8">
        <v>7</v>
      </c>
      <c r="C9" s="3" t="s">
        <v>16</v>
      </c>
      <c r="D9" s="8" t="s">
        <v>39</v>
      </c>
      <c r="E9" s="8">
        <v>0.7642622851092199</v>
      </c>
      <c r="F9" s="8">
        <v>0.23573771489077941</v>
      </c>
      <c r="G9" s="8">
        <f t="shared" si="0"/>
        <v>0.7642622851092199</v>
      </c>
      <c r="H9" s="8" t="str">
        <f t="shared" si="1"/>
        <v>positive</v>
      </c>
      <c r="I9" s="8" t="s">
        <v>10</v>
      </c>
      <c r="J9" s="8">
        <f t="shared" si="2"/>
        <v>0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</row>
    <row r="10" spans="1:30" ht="15.75" customHeight="1" x14ac:dyDescent="0.2">
      <c r="A10" s="8"/>
      <c r="B10" s="8">
        <v>8</v>
      </c>
      <c r="C10" s="3" t="s">
        <v>17</v>
      </c>
      <c r="D10" s="8" t="s">
        <v>39</v>
      </c>
      <c r="E10" s="8">
        <v>0.9166666666666673</v>
      </c>
      <c r="F10" s="8">
        <v>8.3333333333333343E-2</v>
      </c>
      <c r="G10" s="8">
        <f t="shared" si="0"/>
        <v>0.9166666666666673</v>
      </c>
      <c r="H10" s="8" t="str">
        <f t="shared" si="1"/>
        <v>positive</v>
      </c>
      <c r="I10" s="8" t="s">
        <v>10</v>
      </c>
      <c r="J10" s="8">
        <f t="shared" si="2"/>
        <v>0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</row>
    <row r="11" spans="1:30" ht="15.75" customHeight="1" x14ac:dyDescent="0.2">
      <c r="A11" s="8"/>
      <c r="B11" s="8">
        <v>9</v>
      </c>
      <c r="C11" s="3" t="s">
        <v>18</v>
      </c>
      <c r="D11" s="8" t="s">
        <v>39</v>
      </c>
      <c r="E11" s="8">
        <v>0.72230873047093003</v>
      </c>
      <c r="F11" s="8">
        <v>0.27769126952906997</v>
      </c>
      <c r="G11" s="8">
        <f t="shared" si="0"/>
        <v>0.72230873047093003</v>
      </c>
      <c r="H11" s="8" t="str">
        <f t="shared" si="1"/>
        <v>positive</v>
      </c>
      <c r="I11" s="8" t="s">
        <v>10</v>
      </c>
      <c r="J11" s="8">
        <f t="shared" si="2"/>
        <v>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</row>
    <row r="12" spans="1:30" ht="15.75" customHeight="1" x14ac:dyDescent="0.2">
      <c r="A12" s="8"/>
      <c r="B12" s="8">
        <v>10</v>
      </c>
      <c r="C12" s="3" t="s">
        <v>19</v>
      </c>
      <c r="D12" s="8" t="s">
        <v>39</v>
      </c>
      <c r="E12" s="8">
        <v>0.84745852000836608</v>
      </c>
      <c r="F12" s="8">
        <v>0.15254147999163409</v>
      </c>
      <c r="G12" s="8">
        <f t="shared" si="0"/>
        <v>0.84745852000836608</v>
      </c>
      <c r="H12" s="8" t="str">
        <f t="shared" si="1"/>
        <v>positive</v>
      </c>
      <c r="I12" s="8" t="s">
        <v>10</v>
      </c>
      <c r="J12" s="8">
        <f t="shared" si="2"/>
        <v>0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</row>
    <row r="13" spans="1:30" ht="15.75" customHeight="1" x14ac:dyDescent="0.2">
      <c r="A13" s="8"/>
      <c r="B13" s="8">
        <v>11</v>
      </c>
      <c r="C13" s="3" t="s">
        <v>20</v>
      </c>
      <c r="D13" s="8" t="s">
        <v>39</v>
      </c>
      <c r="E13" s="8">
        <v>0.58333333333333326</v>
      </c>
      <c r="F13" s="8">
        <v>0.41666666666666652</v>
      </c>
      <c r="G13" s="8">
        <f t="shared" si="0"/>
        <v>0.58333333333333326</v>
      </c>
      <c r="H13" s="8" t="str">
        <f t="shared" si="1"/>
        <v>positive</v>
      </c>
      <c r="I13" s="8" t="s">
        <v>10</v>
      </c>
      <c r="J13" s="8">
        <f t="shared" si="2"/>
        <v>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</row>
    <row r="14" spans="1:30" ht="15.75" customHeight="1" x14ac:dyDescent="0.2">
      <c r="A14" s="8"/>
      <c r="B14" s="8">
        <v>12</v>
      </c>
      <c r="C14" s="16" t="s">
        <v>21</v>
      </c>
      <c r="D14" s="8" t="s">
        <v>39</v>
      </c>
      <c r="E14" s="8">
        <v>0.92105263157894801</v>
      </c>
      <c r="F14" s="8">
        <v>7.8947368421052544E-2</v>
      </c>
      <c r="G14" s="8">
        <f t="shared" si="0"/>
        <v>0.92105263157894801</v>
      </c>
      <c r="H14" s="8" t="str">
        <f t="shared" si="1"/>
        <v>positive</v>
      </c>
      <c r="I14" s="8" t="s">
        <v>10</v>
      </c>
      <c r="J14" s="8">
        <f t="shared" si="2"/>
        <v>0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</row>
    <row r="15" spans="1:30" ht="15.75" customHeight="1" x14ac:dyDescent="0.2">
      <c r="A15" s="8"/>
      <c r="B15" s="8">
        <v>13</v>
      </c>
      <c r="C15" s="3" t="s">
        <v>22</v>
      </c>
      <c r="D15" s="8" t="s">
        <v>10</v>
      </c>
      <c r="E15" s="8">
        <v>0.1478750245279333</v>
      </c>
      <c r="F15" s="8">
        <v>0.852124975472067</v>
      </c>
      <c r="G15" s="8">
        <f t="shared" si="0"/>
        <v>0.852124975472067</v>
      </c>
      <c r="H15" s="8" t="str">
        <f t="shared" si="1"/>
        <v>negative</v>
      </c>
      <c r="I15" s="8" t="s">
        <v>10</v>
      </c>
      <c r="J15" s="8">
        <f t="shared" si="2"/>
        <v>1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</row>
    <row r="16" spans="1:30" ht="15.75" customHeight="1" x14ac:dyDescent="0.2">
      <c r="A16" s="8"/>
      <c r="B16" s="8">
        <v>14</v>
      </c>
      <c r="C16" s="3" t="s">
        <v>23</v>
      </c>
      <c r="D16" s="8" t="s">
        <v>10</v>
      </c>
      <c r="E16" s="8">
        <v>0.15792890431343631</v>
      </c>
      <c r="F16" s="8">
        <v>0.84207109568656235</v>
      </c>
      <c r="G16" s="8">
        <f t="shared" si="0"/>
        <v>0.84207109568656235</v>
      </c>
      <c r="H16" s="8" t="str">
        <f>IF(AND(0.45&lt;E16 &lt;=0.55), "neutral", IF(E16 &gt; F16, "positive", "negative"))</f>
        <v>negative</v>
      </c>
      <c r="I16" s="8" t="s">
        <v>10</v>
      </c>
      <c r="J16" s="8">
        <f t="shared" si="2"/>
        <v>1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</row>
    <row r="17" spans="1:30" ht="15.75" customHeight="1" x14ac:dyDescent="0.2">
      <c r="A17" s="8"/>
      <c r="B17" s="8">
        <v>15</v>
      </c>
      <c r="C17" s="3" t="s">
        <v>24</v>
      </c>
      <c r="D17" s="8" t="s">
        <v>39</v>
      </c>
      <c r="E17" s="8">
        <v>0.97289215503128657</v>
      </c>
      <c r="F17" s="8">
        <v>2.7107844968713539E-2</v>
      </c>
      <c r="G17" s="8">
        <f t="shared" si="0"/>
        <v>0.97289215503128657</v>
      </c>
      <c r="H17" s="8" t="str">
        <f t="shared" si="1"/>
        <v>positive</v>
      </c>
      <c r="I17" s="8" t="s">
        <v>10</v>
      </c>
      <c r="J17" s="8">
        <f t="shared" si="2"/>
        <v>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</row>
    <row r="18" spans="1:30" ht="15.75" customHeight="1" x14ac:dyDescent="0.2">
      <c r="A18" s="8"/>
      <c r="B18" s="8">
        <v>16</v>
      </c>
      <c r="C18" s="3" t="s">
        <v>25</v>
      </c>
      <c r="D18" s="8" t="s">
        <v>10</v>
      </c>
      <c r="E18" s="8">
        <v>0.32719993829855037</v>
      </c>
      <c r="F18" s="8">
        <v>0.67280006170145057</v>
      </c>
      <c r="G18" s="8">
        <f t="shared" si="0"/>
        <v>0.67280006170145057</v>
      </c>
      <c r="H18" s="8" t="str">
        <f t="shared" si="1"/>
        <v>negative</v>
      </c>
      <c r="I18" s="8" t="s">
        <v>10</v>
      </c>
      <c r="J18" s="8">
        <f t="shared" si="2"/>
        <v>1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</row>
    <row r="19" spans="1:30" ht="15.75" customHeight="1" x14ac:dyDescent="0.2">
      <c r="A19" s="8"/>
      <c r="B19" s="8">
        <v>17</v>
      </c>
      <c r="C19" s="3" t="s">
        <v>26</v>
      </c>
      <c r="D19" s="8" t="s">
        <v>39</v>
      </c>
      <c r="E19" s="8">
        <v>0.66249077035418502</v>
      </c>
      <c r="F19" s="8">
        <v>0.33750922964581609</v>
      </c>
      <c r="G19" s="8">
        <f t="shared" si="0"/>
        <v>0.66249077035418502</v>
      </c>
      <c r="H19" s="8" t="str">
        <f t="shared" si="1"/>
        <v>positive</v>
      </c>
      <c r="I19" s="8" t="s">
        <v>10</v>
      </c>
      <c r="J19" s="8">
        <f t="shared" si="2"/>
        <v>0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</row>
    <row r="20" spans="1:30" ht="15.75" customHeight="1" x14ac:dyDescent="0.2">
      <c r="A20" s="8"/>
      <c r="B20" s="8">
        <v>18</v>
      </c>
      <c r="C20" s="3" t="s">
        <v>27</v>
      </c>
      <c r="D20" s="8" t="s">
        <v>39</v>
      </c>
      <c r="E20" s="8">
        <v>0.70000000000000095</v>
      </c>
      <c r="F20" s="8">
        <v>0.29999999999999971</v>
      </c>
      <c r="G20" s="8">
        <f t="shared" si="0"/>
        <v>0.70000000000000095</v>
      </c>
      <c r="H20" s="8" t="str">
        <f t="shared" si="1"/>
        <v>positive</v>
      </c>
      <c r="I20" s="8" t="s">
        <v>28</v>
      </c>
      <c r="J20" s="8">
        <f t="shared" si="2"/>
        <v>0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</row>
    <row r="21" spans="1:30" ht="15.75" customHeight="1" x14ac:dyDescent="0.2">
      <c r="A21" s="8"/>
      <c r="B21" s="8">
        <v>19</v>
      </c>
      <c r="C21" s="17" t="s">
        <v>29</v>
      </c>
      <c r="D21" s="8" t="s">
        <v>39</v>
      </c>
      <c r="E21" s="8">
        <v>0.62499999999999978</v>
      </c>
      <c r="F21" s="8">
        <v>0.375</v>
      </c>
      <c r="G21" s="8">
        <f t="shared" si="0"/>
        <v>0.62499999999999978</v>
      </c>
      <c r="H21" s="8" t="str">
        <f t="shared" si="1"/>
        <v>positive</v>
      </c>
      <c r="I21" s="8" t="s">
        <v>28</v>
      </c>
      <c r="J21" s="8">
        <f t="shared" si="2"/>
        <v>0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</row>
    <row r="22" spans="1:30" ht="15.75" customHeight="1" x14ac:dyDescent="0.2">
      <c r="A22" s="8"/>
      <c r="B22" s="8">
        <v>20</v>
      </c>
      <c r="C22" s="3" t="s">
        <v>30</v>
      </c>
      <c r="D22" s="8" t="s">
        <v>10</v>
      </c>
      <c r="E22" s="8">
        <v>0.12124958786679831</v>
      </c>
      <c r="F22" s="8">
        <v>0.87875041213320126</v>
      </c>
      <c r="G22" s="8">
        <f t="shared" si="0"/>
        <v>0.87875041213320126</v>
      </c>
      <c r="H22" s="8" t="str">
        <f t="shared" si="1"/>
        <v>negative</v>
      </c>
      <c r="I22" s="8" t="s">
        <v>28</v>
      </c>
      <c r="J22" s="8">
        <f t="shared" si="2"/>
        <v>0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</row>
    <row r="23" spans="1:30" ht="15.75" customHeight="1" x14ac:dyDescent="0.2">
      <c r="A23" s="8"/>
      <c r="B23" s="8">
        <v>21</v>
      </c>
      <c r="C23" s="3" t="s">
        <v>31</v>
      </c>
      <c r="D23" s="8" t="s">
        <v>10</v>
      </c>
      <c r="E23" s="8">
        <v>0.41766502285756091</v>
      </c>
      <c r="F23" s="8">
        <v>0.58233497714244098</v>
      </c>
      <c r="G23" s="8">
        <f t="shared" si="0"/>
        <v>0.58233497714244098</v>
      </c>
      <c r="H23" s="8" t="str">
        <f t="shared" si="1"/>
        <v>negative</v>
      </c>
      <c r="I23" s="8" t="s">
        <v>28</v>
      </c>
      <c r="J23" s="8">
        <f t="shared" si="2"/>
        <v>0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</row>
    <row r="24" spans="1:30" ht="15.75" customHeight="1" x14ac:dyDescent="0.2">
      <c r="A24" s="8"/>
      <c r="B24" s="8">
        <v>22</v>
      </c>
      <c r="C24" s="3" t="s">
        <v>32</v>
      </c>
      <c r="D24" s="8" t="s">
        <v>39</v>
      </c>
      <c r="E24" s="8">
        <v>0.68466406238633504</v>
      </c>
      <c r="F24" s="8">
        <v>0.31533593761366452</v>
      </c>
      <c r="G24" s="8">
        <f t="shared" si="0"/>
        <v>0.68466406238633504</v>
      </c>
      <c r="H24" s="8" t="str">
        <f t="shared" si="1"/>
        <v>positive</v>
      </c>
      <c r="I24" s="8" t="s">
        <v>28</v>
      </c>
      <c r="J24" s="8">
        <f t="shared" si="2"/>
        <v>0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</row>
    <row r="25" spans="1:30" ht="15.75" customHeight="1" x14ac:dyDescent="0.2">
      <c r="A25" s="8"/>
      <c r="B25" s="8">
        <v>23</v>
      </c>
      <c r="C25" s="3" t="s">
        <v>33</v>
      </c>
      <c r="D25" s="8" t="s">
        <v>39</v>
      </c>
      <c r="E25" s="8">
        <v>0.59113102262746497</v>
      </c>
      <c r="F25" s="8">
        <v>0.40886897737253541</v>
      </c>
      <c r="G25" s="8">
        <f t="shared" si="0"/>
        <v>0.59113102262746497</v>
      </c>
      <c r="H25" s="8" t="str">
        <f t="shared" si="1"/>
        <v>positive</v>
      </c>
      <c r="I25" s="8" t="s">
        <v>28</v>
      </c>
      <c r="J25" s="8">
        <f t="shared" si="2"/>
        <v>0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</row>
    <row r="26" spans="1:30" ht="15.75" customHeight="1" x14ac:dyDescent="0.2">
      <c r="A26" s="8"/>
      <c r="B26" s="8">
        <v>24</v>
      </c>
      <c r="C26" s="3" t="s">
        <v>34</v>
      </c>
      <c r="D26" s="8" t="s">
        <v>39</v>
      </c>
      <c r="E26" s="8">
        <v>0.51769736074805917</v>
      </c>
      <c r="F26" s="8">
        <v>0.48230263925194211</v>
      </c>
      <c r="G26" s="8">
        <f t="shared" si="0"/>
        <v>0.51769736074805917</v>
      </c>
      <c r="H26" s="8" t="s">
        <v>28</v>
      </c>
      <c r="I26" s="8" t="s">
        <v>28</v>
      </c>
      <c r="J26" s="8">
        <f t="shared" si="2"/>
        <v>1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</row>
    <row r="27" spans="1:30" ht="15.75" customHeight="1" x14ac:dyDescent="0.2">
      <c r="A27" s="8"/>
      <c r="B27" s="8">
        <v>25</v>
      </c>
      <c r="C27" s="3" t="s">
        <v>35</v>
      </c>
      <c r="D27" s="8" t="s">
        <v>39</v>
      </c>
      <c r="E27" s="8">
        <v>0.89853371584224184</v>
      </c>
      <c r="F27" s="8">
        <v>0.1014662841577558</v>
      </c>
      <c r="G27" s="8">
        <f t="shared" si="0"/>
        <v>0.89853371584224184</v>
      </c>
      <c r="H27" s="8" t="str">
        <f t="shared" si="1"/>
        <v>positive</v>
      </c>
      <c r="I27" s="8" t="s">
        <v>28</v>
      </c>
      <c r="J27" s="8">
        <f t="shared" si="2"/>
        <v>0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</row>
    <row r="28" spans="1:30" ht="15.75" customHeight="1" x14ac:dyDescent="0.2">
      <c r="A28" s="8"/>
      <c r="B28" s="8">
        <v>26</v>
      </c>
      <c r="C28" s="3" t="s">
        <v>36</v>
      </c>
      <c r="D28" s="8" t="s">
        <v>10</v>
      </c>
      <c r="E28" s="8">
        <v>0.38500743842635982</v>
      </c>
      <c r="F28" s="8">
        <v>0.61499256157364035</v>
      </c>
      <c r="G28" s="8">
        <f t="shared" si="0"/>
        <v>0.61499256157364035</v>
      </c>
      <c r="H28" s="8" t="str">
        <f t="shared" si="1"/>
        <v>negative</v>
      </c>
      <c r="I28" s="8" t="s">
        <v>28</v>
      </c>
      <c r="J28" s="8">
        <f t="shared" si="2"/>
        <v>0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</row>
    <row r="29" spans="1:30" ht="15.75" customHeight="1" x14ac:dyDescent="0.2">
      <c r="A29" s="8"/>
      <c r="B29" s="8">
        <v>27</v>
      </c>
      <c r="C29" s="3" t="s">
        <v>37</v>
      </c>
      <c r="D29" s="8" t="s">
        <v>10</v>
      </c>
      <c r="E29" s="8">
        <v>0.1502341028497188</v>
      </c>
      <c r="F29" s="8">
        <v>0.84976589715028117</v>
      </c>
      <c r="G29" s="8">
        <f t="shared" si="0"/>
        <v>0.84976589715028117</v>
      </c>
      <c r="H29" s="8" t="str">
        <f t="shared" si="1"/>
        <v>negative</v>
      </c>
      <c r="I29" s="8" t="s">
        <v>28</v>
      </c>
      <c r="J29" s="8">
        <f t="shared" si="2"/>
        <v>0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</row>
    <row r="30" spans="1:30" ht="15.75" customHeight="1" x14ac:dyDescent="0.2">
      <c r="A30" s="8"/>
      <c r="B30" s="8">
        <v>28</v>
      </c>
      <c r="C30" s="3" t="s">
        <v>38</v>
      </c>
      <c r="D30" s="8" t="s">
        <v>39</v>
      </c>
      <c r="E30" s="8">
        <v>0.88759782889323047</v>
      </c>
      <c r="F30" s="8">
        <v>0.1124021711067705</v>
      </c>
      <c r="G30" s="8">
        <f t="shared" si="0"/>
        <v>0.88759782889323047</v>
      </c>
      <c r="H30" s="8" t="str">
        <f t="shared" si="1"/>
        <v>positive</v>
      </c>
      <c r="I30" s="8" t="s">
        <v>39</v>
      </c>
      <c r="J30" s="8">
        <f t="shared" si="2"/>
        <v>1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</row>
    <row r="31" spans="1:30" ht="15.75" customHeight="1" x14ac:dyDescent="0.2">
      <c r="A31" s="8"/>
      <c r="B31" s="8">
        <v>29</v>
      </c>
      <c r="C31" s="3" t="s">
        <v>40</v>
      </c>
      <c r="D31" s="8" t="s">
        <v>39</v>
      </c>
      <c r="E31" s="8">
        <v>0.83780470166135479</v>
      </c>
      <c r="F31" s="8">
        <v>0.1621952983386438</v>
      </c>
      <c r="G31" s="8">
        <f t="shared" si="0"/>
        <v>0.83780470166135479</v>
      </c>
      <c r="H31" s="8" t="str">
        <f t="shared" si="1"/>
        <v>positive</v>
      </c>
      <c r="I31" s="8" t="s">
        <v>39</v>
      </c>
      <c r="J31" s="8">
        <f t="shared" si="2"/>
        <v>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</row>
    <row r="32" spans="1:30" ht="15.75" customHeight="1" x14ac:dyDescent="0.2">
      <c r="A32" s="8"/>
      <c r="B32" s="8">
        <v>30</v>
      </c>
      <c r="C32" s="20" t="s">
        <v>41</v>
      </c>
      <c r="D32" s="8" t="s">
        <v>10</v>
      </c>
      <c r="E32" s="8">
        <v>0.41482300884955742</v>
      </c>
      <c r="F32" s="8">
        <v>0.5851769911504433</v>
      </c>
      <c r="G32" s="8">
        <f t="shared" si="0"/>
        <v>0.5851769911504433</v>
      </c>
      <c r="H32" s="8" t="str">
        <f t="shared" si="1"/>
        <v>negative</v>
      </c>
      <c r="I32" s="8" t="s">
        <v>39</v>
      </c>
      <c r="J32" s="8">
        <f t="shared" si="2"/>
        <v>0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</row>
    <row r="33" spans="1:30" ht="15.75" customHeight="1" x14ac:dyDescent="0.2">
      <c r="A33" s="8"/>
      <c r="B33" s="8">
        <v>31</v>
      </c>
      <c r="C33" s="3" t="s">
        <v>42</v>
      </c>
      <c r="D33" s="8" t="s">
        <v>10</v>
      </c>
      <c r="E33" s="8">
        <v>0.49852557948155302</v>
      </c>
      <c r="F33" s="8">
        <v>0.50147442051844759</v>
      </c>
      <c r="G33" s="8">
        <f t="shared" si="0"/>
        <v>0.50147442051844759</v>
      </c>
      <c r="H33" s="8" t="str">
        <f t="shared" si="1"/>
        <v>negative</v>
      </c>
      <c r="I33" s="8" t="s">
        <v>39</v>
      </c>
      <c r="J33" s="8">
        <f t="shared" si="2"/>
        <v>0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</row>
    <row r="34" spans="1:30" ht="15.75" customHeight="1" x14ac:dyDescent="0.2">
      <c r="A34" s="8"/>
      <c r="B34" s="8">
        <v>32</v>
      </c>
      <c r="C34" s="3" t="s">
        <v>43</v>
      </c>
      <c r="D34" s="8" t="s">
        <v>10</v>
      </c>
      <c r="E34" s="8">
        <v>0.49852557948155302</v>
      </c>
      <c r="F34" s="8">
        <v>0.50147442051844759</v>
      </c>
      <c r="G34" s="8">
        <f t="shared" si="0"/>
        <v>0.50147442051844759</v>
      </c>
      <c r="H34" s="8" t="str">
        <f t="shared" si="1"/>
        <v>negative</v>
      </c>
      <c r="I34" s="8" t="s">
        <v>39</v>
      </c>
      <c r="J34" s="8">
        <f t="shared" si="2"/>
        <v>0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</row>
    <row r="35" spans="1:30" ht="15.75" customHeight="1" x14ac:dyDescent="0.2">
      <c r="A35" s="8"/>
      <c r="B35" s="8">
        <v>33</v>
      </c>
      <c r="C35" s="3" t="s">
        <v>44</v>
      </c>
      <c r="D35" s="8" t="s">
        <v>39</v>
      </c>
      <c r="E35" s="8">
        <v>0.72419928825622948</v>
      </c>
      <c r="F35" s="8">
        <v>0.27580071174377258</v>
      </c>
      <c r="G35" s="8">
        <f t="shared" si="0"/>
        <v>0.72419928825622948</v>
      </c>
      <c r="H35" s="8" t="str">
        <f t="shared" si="1"/>
        <v>positive</v>
      </c>
      <c r="I35" s="8" t="s">
        <v>39</v>
      </c>
      <c r="J35" s="8">
        <f t="shared" si="2"/>
        <v>1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</row>
    <row r="36" spans="1:30" ht="15.75" customHeight="1" x14ac:dyDescent="0.2">
      <c r="A36" s="8"/>
      <c r="B36" s="8">
        <v>34</v>
      </c>
      <c r="C36" s="3" t="s">
        <v>45</v>
      </c>
      <c r="D36" s="8" t="s">
        <v>10</v>
      </c>
      <c r="E36" s="8">
        <v>0.31249999999999989</v>
      </c>
      <c r="F36" s="8">
        <v>0.68749999999999956</v>
      </c>
      <c r="G36" s="8">
        <f t="shared" si="0"/>
        <v>0.68749999999999956</v>
      </c>
      <c r="H36" s="8" t="str">
        <f t="shared" si="1"/>
        <v>negative</v>
      </c>
      <c r="I36" s="8" t="s">
        <v>39</v>
      </c>
      <c r="J36" s="8">
        <f t="shared" si="2"/>
        <v>0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</row>
    <row r="37" spans="1:30" ht="15.75" customHeight="1" x14ac:dyDescent="0.2">
      <c r="A37" s="8"/>
      <c r="B37" s="8">
        <v>35</v>
      </c>
      <c r="C37" s="3" t="s">
        <v>46</v>
      </c>
      <c r="D37" s="8" t="s">
        <v>39</v>
      </c>
      <c r="E37" s="8">
        <v>0.70000000000000051</v>
      </c>
      <c r="F37" s="8">
        <v>0.29999999999999971</v>
      </c>
      <c r="G37" s="8">
        <f t="shared" si="0"/>
        <v>0.70000000000000051</v>
      </c>
      <c r="H37" s="8" t="str">
        <f t="shared" si="1"/>
        <v>positive</v>
      </c>
      <c r="I37" s="8" t="s">
        <v>39</v>
      </c>
      <c r="J37" s="8">
        <f t="shared" si="2"/>
        <v>1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</row>
    <row r="38" spans="1:30" ht="15.75" customHeight="1" x14ac:dyDescent="0.2">
      <c r="A38" s="8"/>
      <c r="B38" s="8">
        <v>36</v>
      </c>
      <c r="C38" s="16" t="s">
        <v>47</v>
      </c>
      <c r="D38" s="8" t="s">
        <v>39</v>
      </c>
      <c r="E38" s="8">
        <v>0.56481678314245476</v>
      </c>
      <c r="F38" s="8">
        <v>0.43518321685754469</v>
      </c>
      <c r="G38" s="8">
        <f t="shared" si="0"/>
        <v>0.56481678314245476</v>
      </c>
      <c r="H38" s="8" t="str">
        <f t="shared" si="1"/>
        <v>positive</v>
      </c>
      <c r="I38" s="8" t="s">
        <v>39</v>
      </c>
      <c r="J38" s="8">
        <f t="shared" si="2"/>
        <v>1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</row>
    <row r="39" spans="1:30" ht="15.75" customHeight="1" x14ac:dyDescent="0.2">
      <c r="A39" s="8"/>
      <c r="B39" s="8">
        <v>37</v>
      </c>
      <c r="C39" s="3" t="s">
        <v>48</v>
      </c>
      <c r="D39" s="8" t="s">
        <v>39</v>
      </c>
      <c r="E39" s="8">
        <v>0.87243201043044782</v>
      </c>
      <c r="F39" s="8">
        <v>0.1275679895695514</v>
      </c>
      <c r="G39" s="8">
        <f t="shared" si="0"/>
        <v>0.87243201043044782</v>
      </c>
      <c r="H39" s="8" t="str">
        <f t="shared" si="1"/>
        <v>positive</v>
      </c>
      <c r="I39" s="8" t="s">
        <v>39</v>
      </c>
      <c r="J39" s="8">
        <f t="shared" si="2"/>
        <v>1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</row>
    <row r="40" spans="1:30" ht="15.75" customHeight="1" x14ac:dyDescent="0.2">
      <c r="A40" s="8"/>
      <c r="B40" s="8">
        <v>38</v>
      </c>
      <c r="C40" s="3" t="s">
        <v>49</v>
      </c>
      <c r="D40" s="8" t="s">
        <v>39</v>
      </c>
      <c r="E40" s="8">
        <v>0.68624879360057078</v>
      </c>
      <c r="F40" s="8">
        <v>0.31375120639942972</v>
      </c>
      <c r="G40" s="8">
        <f t="shared" si="0"/>
        <v>0.68624879360057078</v>
      </c>
      <c r="H40" s="8" t="str">
        <f t="shared" si="1"/>
        <v>positive</v>
      </c>
      <c r="I40" s="8" t="s">
        <v>39</v>
      </c>
      <c r="J40" s="8">
        <f t="shared" si="2"/>
        <v>1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</row>
    <row r="41" spans="1:30" ht="15.75" customHeight="1" x14ac:dyDescent="0.2">
      <c r="A41" s="8"/>
      <c r="B41" s="8">
        <v>39</v>
      </c>
      <c r="C41" s="3" t="s">
        <v>50</v>
      </c>
      <c r="D41" s="8" t="s">
        <v>10</v>
      </c>
      <c r="E41" s="8">
        <v>8.2464513989371647E-3</v>
      </c>
      <c r="F41" s="8">
        <v>0.99175354860106679</v>
      </c>
      <c r="G41" s="8">
        <f t="shared" si="0"/>
        <v>0.99175354860106679</v>
      </c>
      <c r="H41" s="8" t="str">
        <f t="shared" si="1"/>
        <v>negative</v>
      </c>
      <c r="I41" s="8" t="s">
        <v>39</v>
      </c>
      <c r="J41" s="8">
        <f t="shared" si="2"/>
        <v>0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</row>
    <row r="42" spans="1:30" ht="15.75" customHeight="1" x14ac:dyDescent="0.2">
      <c r="A42" s="8"/>
      <c r="B42" s="8">
        <v>40</v>
      </c>
      <c r="C42" s="3" t="s">
        <v>51</v>
      </c>
      <c r="D42" s="8" t="s">
        <v>39</v>
      </c>
      <c r="E42" s="8">
        <v>0.65293600484655046</v>
      </c>
      <c r="F42" s="8">
        <v>0.34706399515345021</v>
      </c>
      <c r="G42" s="8">
        <f t="shared" si="0"/>
        <v>0.65293600484655046</v>
      </c>
      <c r="H42" s="8" t="str">
        <f t="shared" si="1"/>
        <v>positive</v>
      </c>
      <c r="I42" s="8" t="s">
        <v>39</v>
      </c>
      <c r="J42" s="8">
        <f t="shared" si="2"/>
        <v>1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</row>
    <row r="43" spans="1:30" ht="15.75" customHeight="1" x14ac:dyDescent="0.2">
      <c r="A43" s="8"/>
      <c r="B43" s="8">
        <v>41</v>
      </c>
      <c r="C43" s="3" t="s">
        <v>52</v>
      </c>
      <c r="D43" s="8" t="s">
        <v>39</v>
      </c>
      <c r="E43" s="8">
        <v>0.92637984998651202</v>
      </c>
      <c r="F43" s="8">
        <v>7.3620150013488414E-2</v>
      </c>
      <c r="G43" s="8">
        <f t="shared" si="0"/>
        <v>0.92637984998651202</v>
      </c>
      <c r="H43" s="8" t="str">
        <f t="shared" si="1"/>
        <v>positive</v>
      </c>
      <c r="I43" s="8" t="s">
        <v>39</v>
      </c>
      <c r="J43" s="8">
        <f t="shared" si="2"/>
        <v>1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</row>
    <row r="44" spans="1:30" ht="15.75" customHeight="1" x14ac:dyDescent="0.2">
      <c r="A44" s="8"/>
      <c r="B44" s="8">
        <v>42</v>
      </c>
      <c r="C44" s="3" t="s">
        <v>53</v>
      </c>
      <c r="D44" s="8" t="s">
        <v>10</v>
      </c>
      <c r="E44" s="8">
        <v>0.44415633339525562</v>
      </c>
      <c r="F44" s="8">
        <v>0.5558436666047446</v>
      </c>
      <c r="G44" s="8">
        <f t="shared" si="0"/>
        <v>0.5558436666047446</v>
      </c>
      <c r="H44" s="8" t="str">
        <f t="shared" si="1"/>
        <v>negative</v>
      </c>
      <c r="I44" s="8" t="s">
        <v>39</v>
      </c>
      <c r="J44" s="8">
        <f t="shared" si="2"/>
        <v>0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</row>
    <row r="45" spans="1:30" ht="15.75" customHeight="1" x14ac:dyDescent="0.2">
      <c r="A45" s="8"/>
      <c r="B45" s="8">
        <v>43</v>
      </c>
      <c r="C45" s="3" t="s">
        <v>54</v>
      </c>
      <c r="D45" s="8" t="s">
        <v>39</v>
      </c>
      <c r="E45" s="8">
        <v>0.63629215531033922</v>
      </c>
      <c r="F45" s="8">
        <v>0.36370784468966011</v>
      </c>
      <c r="G45" s="8">
        <f t="shared" si="0"/>
        <v>0.63629215531033922</v>
      </c>
      <c r="H45" s="8" t="str">
        <f t="shared" si="1"/>
        <v>positive</v>
      </c>
      <c r="I45" s="8" t="s">
        <v>39</v>
      </c>
      <c r="J45" s="8">
        <f t="shared" si="2"/>
        <v>1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</row>
    <row r="46" spans="1:30" ht="15.75" customHeight="1" x14ac:dyDescent="0.2">
      <c r="A46" s="8"/>
      <c r="B46" s="8">
        <v>44</v>
      </c>
      <c r="C46" s="3" t="s">
        <v>55</v>
      </c>
      <c r="D46" s="8" t="s">
        <v>39</v>
      </c>
      <c r="E46" s="8">
        <v>0.55480902431378898</v>
      </c>
      <c r="F46" s="8">
        <v>0.44519097568621058</v>
      </c>
      <c r="G46" s="8">
        <f t="shared" si="0"/>
        <v>0.55480902431378898</v>
      </c>
      <c r="H46" s="8" t="str">
        <f t="shared" si="1"/>
        <v>positive</v>
      </c>
      <c r="I46" s="8" t="s">
        <v>39</v>
      </c>
      <c r="J46" s="8">
        <f t="shared" si="2"/>
        <v>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</row>
    <row r="47" spans="1:30" ht="15.75" customHeight="1" x14ac:dyDescent="0.2">
      <c r="A47" s="8"/>
      <c r="B47" s="8">
        <v>45</v>
      </c>
      <c r="C47" s="3" t="s">
        <v>56</v>
      </c>
      <c r="D47" s="8" t="s">
        <v>39</v>
      </c>
      <c r="E47" s="8">
        <v>0.726231536846346</v>
      </c>
      <c r="F47" s="8">
        <v>0.27376846315365583</v>
      </c>
      <c r="G47" s="8">
        <f t="shared" si="0"/>
        <v>0.726231536846346</v>
      </c>
      <c r="H47" s="8" t="str">
        <f t="shared" si="1"/>
        <v>positive</v>
      </c>
      <c r="I47" s="8" t="s">
        <v>39</v>
      </c>
      <c r="J47" s="8">
        <f t="shared" si="2"/>
        <v>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</row>
    <row r="48" spans="1:30" ht="15.75" customHeight="1" x14ac:dyDescent="0.2">
      <c r="A48" s="8"/>
      <c r="B48" s="8">
        <v>46</v>
      </c>
      <c r="C48" s="3" t="s">
        <v>57</v>
      </c>
      <c r="D48" s="8" t="s">
        <v>39</v>
      </c>
      <c r="E48" s="8">
        <v>0.56537261994917853</v>
      </c>
      <c r="F48" s="8">
        <v>0.43462738005082152</v>
      </c>
      <c r="G48" s="8">
        <f t="shared" si="0"/>
        <v>0.56537261994917853</v>
      </c>
      <c r="H48" s="8" t="str">
        <f t="shared" si="1"/>
        <v>positive</v>
      </c>
      <c r="I48" s="8" t="s">
        <v>39</v>
      </c>
      <c r="J48" s="8">
        <f t="shared" si="2"/>
        <v>1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</row>
    <row r="49" spans="1:30" ht="15.75" customHeight="1" x14ac:dyDescent="0.2">
      <c r="A49" s="8"/>
      <c r="B49" s="8">
        <v>47</v>
      </c>
      <c r="C49" s="3" t="s">
        <v>58</v>
      </c>
      <c r="D49" s="8" t="s">
        <v>10</v>
      </c>
      <c r="E49" s="8">
        <v>0.23579141178863661</v>
      </c>
      <c r="F49" s="8">
        <v>0.76420858821136517</v>
      </c>
      <c r="G49" s="8">
        <f t="shared" si="0"/>
        <v>0.76420858821136517</v>
      </c>
      <c r="H49" s="8" t="str">
        <f t="shared" si="1"/>
        <v>negative</v>
      </c>
      <c r="I49" s="8" t="s">
        <v>39</v>
      </c>
      <c r="J49" s="8">
        <f t="shared" si="2"/>
        <v>0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</row>
    <row r="50" spans="1:30" ht="15.75" customHeight="1" x14ac:dyDescent="0.2">
      <c r="A50" s="8"/>
      <c r="B50" s="8">
        <v>48</v>
      </c>
      <c r="C50" s="3" t="s">
        <v>59</v>
      </c>
      <c r="D50" s="8" t="s">
        <v>39</v>
      </c>
      <c r="E50" s="8">
        <v>0.62500000000000011</v>
      </c>
      <c r="F50" s="8">
        <v>0.375</v>
      </c>
      <c r="G50" s="8">
        <f t="shared" si="0"/>
        <v>0.62500000000000011</v>
      </c>
      <c r="H50" s="8" t="str">
        <f t="shared" si="1"/>
        <v>positive</v>
      </c>
      <c r="I50" s="8" t="s">
        <v>39</v>
      </c>
      <c r="J50" s="8">
        <f t="shared" si="2"/>
        <v>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</row>
    <row r="51" spans="1:30" ht="15.75" customHeight="1" x14ac:dyDescent="0.2">
      <c r="A51" s="8"/>
      <c r="B51" s="8">
        <v>49</v>
      </c>
      <c r="C51" s="3" t="s">
        <v>60</v>
      </c>
      <c r="D51" s="8" t="s">
        <v>39</v>
      </c>
      <c r="E51" s="8">
        <v>0.6700530973451333</v>
      </c>
      <c r="F51" s="8">
        <v>0.32994690265486709</v>
      </c>
      <c r="G51" s="8">
        <f t="shared" si="0"/>
        <v>0.6700530973451333</v>
      </c>
      <c r="H51" s="8" t="str">
        <f t="shared" si="1"/>
        <v>positive</v>
      </c>
      <c r="I51" s="8" t="s">
        <v>39</v>
      </c>
      <c r="J51" s="8">
        <f t="shared" si="2"/>
        <v>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</row>
    <row r="52" spans="1:30" ht="15.75" customHeight="1" x14ac:dyDescent="0.2">
      <c r="A52" s="8"/>
      <c r="B52" s="8">
        <v>50</v>
      </c>
      <c r="C52" s="16" t="s">
        <v>61</v>
      </c>
      <c r="D52" s="8" t="s">
        <v>39</v>
      </c>
      <c r="E52" s="8">
        <v>0.91581320717790426</v>
      </c>
      <c r="F52" s="8">
        <v>8.4186792822094375E-2</v>
      </c>
      <c r="G52" s="8">
        <f t="shared" si="0"/>
        <v>0.91581320717790426</v>
      </c>
      <c r="H52" s="8" t="str">
        <f t="shared" si="1"/>
        <v>positive</v>
      </c>
      <c r="I52" s="8" t="s">
        <v>39</v>
      </c>
      <c r="J52" s="8">
        <f t="shared" si="2"/>
        <v>1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</row>
    <row r="53" spans="1:30" ht="15.75" customHeight="1" x14ac:dyDescent="0.2">
      <c r="A53" s="8"/>
      <c r="B53" s="8"/>
      <c r="C53" s="3"/>
      <c r="D53" s="8"/>
      <c r="E53" s="7"/>
      <c r="G53" s="15">
        <f>AVERAGE(G3:G52)</f>
        <v>0.71035115635635082</v>
      </c>
      <c r="H53" s="8"/>
      <c r="I53" s="7"/>
      <c r="J53" s="7">
        <f>SUM(J3:J52)</f>
        <v>25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</row>
    <row r="54" spans="1:30" ht="15.75" customHeight="1" x14ac:dyDescent="0.2">
      <c r="A54" s="8"/>
      <c r="B54" s="8"/>
      <c r="C54" s="3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</row>
    <row r="55" spans="1:30" ht="15.75" customHeight="1" x14ac:dyDescent="0.2">
      <c r="A55" s="8"/>
      <c r="B55" s="8"/>
      <c r="C55" s="3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</row>
    <row r="56" spans="1:30" ht="15.75" customHeight="1" x14ac:dyDescent="0.2">
      <c r="A56" s="8"/>
      <c r="B56" s="8"/>
      <c r="C56" s="3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</row>
    <row r="57" spans="1:30" ht="15.75" customHeight="1" x14ac:dyDescent="0.2">
      <c r="A57" s="8"/>
      <c r="B57" s="8"/>
      <c r="C57" s="3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</row>
    <row r="58" spans="1:30" ht="15.75" customHeight="1" x14ac:dyDescent="0.2">
      <c r="A58" s="8"/>
      <c r="B58" s="8"/>
      <c r="C58" s="3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</row>
    <row r="59" spans="1:30" ht="15.75" customHeight="1" x14ac:dyDescent="0.2">
      <c r="A59" s="8"/>
      <c r="B59" s="8"/>
      <c r="C59" s="3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</row>
    <row r="60" spans="1:30" ht="15.75" customHeight="1" x14ac:dyDescent="0.2">
      <c r="A60" s="8"/>
      <c r="B60" s="8"/>
      <c r="C60" s="3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</row>
    <row r="61" spans="1:30" ht="15.75" customHeight="1" x14ac:dyDescent="0.2">
      <c r="A61" s="8"/>
      <c r="B61" s="8"/>
      <c r="C61" s="3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</row>
    <row r="62" spans="1:30" ht="15.75" customHeight="1" x14ac:dyDescent="0.2">
      <c r="A62" s="8"/>
      <c r="B62" s="8"/>
      <c r="C62" s="3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</row>
    <row r="63" spans="1:30" ht="15.75" customHeight="1" x14ac:dyDescent="0.2">
      <c r="A63" s="8"/>
      <c r="B63" s="8"/>
      <c r="C63" s="3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</row>
    <row r="64" spans="1:30" ht="15.75" customHeight="1" x14ac:dyDescent="0.2">
      <c r="A64" s="8"/>
      <c r="B64" s="8"/>
      <c r="C64" s="3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</row>
    <row r="65" spans="1:30" ht="15.75" customHeight="1" x14ac:dyDescent="0.2">
      <c r="A65" s="8"/>
      <c r="B65" s="8"/>
      <c r="C65" s="3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</row>
    <row r="66" spans="1:30" ht="15.75" customHeight="1" x14ac:dyDescent="0.2">
      <c r="A66" s="8"/>
      <c r="B66" s="8"/>
      <c r="C66" s="3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</row>
    <row r="67" spans="1:30" ht="15.75" customHeight="1" x14ac:dyDescent="0.2">
      <c r="A67" s="8"/>
      <c r="B67" s="8"/>
      <c r="C67" s="3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</row>
    <row r="68" spans="1:30" ht="15.75" customHeight="1" x14ac:dyDescent="0.2">
      <c r="A68" s="8"/>
      <c r="B68" s="8"/>
      <c r="C68" s="3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</row>
    <row r="69" spans="1:30" ht="15.75" customHeight="1" x14ac:dyDescent="0.2">
      <c r="A69" s="8"/>
      <c r="B69" s="8"/>
      <c r="C69" s="3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</row>
    <row r="70" spans="1:30" ht="15.75" customHeight="1" x14ac:dyDescent="0.2">
      <c r="A70" s="8"/>
      <c r="B70" s="8"/>
      <c r="C70" s="3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</row>
    <row r="71" spans="1:30" ht="15.75" customHeight="1" x14ac:dyDescent="0.2">
      <c r="A71" s="8"/>
      <c r="B71" s="8"/>
      <c r="C71" s="3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</row>
    <row r="72" spans="1:30" ht="15.75" customHeight="1" x14ac:dyDescent="0.2">
      <c r="A72" s="8"/>
      <c r="B72" s="8"/>
      <c r="C72" s="3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</row>
    <row r="73" spans="1:30" ht="15.75" customHeight="1" x14ac:dyDescent="0.2">
      <c r="A73" s="8"/>
      <c r="B73" s="8"/>
      <c r="C73" s="3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</row>
    <row r="74" spans="1:30" ht="15.75" customHeight="1" x14ac:dyDescent="0.2">
      <c r="A74" s="8"/>
      <c r="B74" s="8"/>
      <c r="C74" s="3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</row>
    <row r="75" spans="1:30" ht="15.75" customHeight="1" x14ac:dyDescent="0.2">
      <c r="A75" s="8"/>
      <c r="B75" s="8"/>
      <c r="C75" s="3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</row>
    <row r="76" spans="1:30" ht="15.75" customHeight="1" x14ac:dyDescent="0.2">
      <c r="A76" s="8"/>
      <c r="B76" s="8"/>
      <c r="C76" s="3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</row>
    <row r="77" spans="1:30" ht="15.75" customHeight="1" x14ac:dyDescent="0.2">
      <c r="A77" s="8"/>
      <c r="B77" s="8"/>
      <c r="C77" s="3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</row>
    <row r="78" spans="1:30" ht="15.75" customHeight="1" x14ac:dyDescent="0.2">
      <c r="A78" s="8"/>
      <c r="B78" s="8"/>
      <c r="C78" s="3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</row>
    <row r="79" spans="1:30" ht="15.75" customHeight="1" x14ac:dyDescent="0.2">
      <c r="A79" s="8"/>
      <c r="B79" s="8"/>
      <c r="C79" s="3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</row>
    <row r="80" spans="1:30" ht="15.75" customHeight="1" x14ac:dyDescent="0.2">
      <c r="A80" s="8"/>
      <c r="B80" s="8"/>
      <c r="C80" s="3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</row>
    <row r="81" spans="1:30" ht="15.75" customHeight="1" x14ac:dyDescent="0.2">
      <c r="A81" s="8"/>
      <c r="B81" s="8"/>
      <c r="C81" s="3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</row>
    <row r="82" spans="1:30" ht="15.75" customHeight="1" x14ac:dyDescent="0.2">
      <c r="A82" s="8"/>
      <c r="B82" s="8"/>
      <c r="C82" s="3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</row>
    <row r="83" spans="1:30" ht="15.75" customHeight="1" x14ac:dyDescent="0.2">
      <c r="A83" s="8"/>
      <c r="B83" s="8"/>
      <c r="C83" s="3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</row>
    <row r="84" spans="1:30" ht="15.75" customHeight="1" x14ac:dyDescent="0.2">
      <c r="A84" s="8"/>
      <c r="B84" s="8"/>
      <c r="C84" s="3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</row>
    <row r="85" spans="1:30" ht="15.75" customHeight="1" x14ac:dyDescent="0.2">
      <c r="A85" s="8"/>
      <c r="B85" s="8"/>
      <c r="C85" s="3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</row>
    <row r="86" spans="1:30" ht="15.75" customHeight="1" x14ac:dyDescent="0.2">
      <c r="A86" s="8"/>
      <c r="B86" s="8"/>
      <c r="C86" s="3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</row>
    <row r="87" spans="1:30" ht="15.75" customHeight="1" x14ac:dyDescent="0.2">
      <c r="A87" s="8"/>
      <c r="B87" s="8"/>
      <c r="C87" s="3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</row>
    <row r="88" spans="1:30" ht="15.75" customHeight="1" x14ac:dyDescent="0.2">
      <c r="A88" s="8"/>
      <c r="B88" s="8"/>
      <c r="C88" s="3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</row>
    <row r="89" spans="1:30" ht="15.75" customHeight="1" x14ac:dyDescent="0.2">
      <c r="A89" s="8"/>
      <c r="B89" s="8"/>
      <c r="C89" s="3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</row>
    <row r="90" spans="1:30" ht="15.75" customHeight="1" x14ac:dyDescent="0.2">
      <c r="A90" s="8"/>
      <c r="B90" s="8"/>
      <c r="C90" s="3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</row>
    <row r="91" spans="1:30" ht="15.75" customHeight="1" x14ac:dyDescent="0.2">
      <c r="A91" s="8"/>
      <c r="B91" s="8"/>
      <c r="C91" s="3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</row>
    <row r="92" spans="1:30" ht="15.75" customHeight="1" x14ac:dyDescent="0.2">
      <c r="A92" s="8"/>
      <c r="B92" s="8"/>
      <c r="C92" s="3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</row>
    <row r="93" spans="1:30" ht="15.75" customHeight="1" x14ac:dyDescent="0.2">
      <c r="A93" s="8"/>
      <c r="B93" s="8"/>
      <c r="C93" s="3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</row>
    <row r="94" spans="1:30" ht="15.75" customHeight="1" x14ac:dyDescent="0.2">
      <c r="A94" s="8"/>
      <c r="B94" s="8"/>
      <c r="C94" s="3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</row>
    <row r="95" spans="1:30" ht="15.75" customHeight="1" x14ac:dyDescent="0.2">
      <c r="A95" s="8"/>
      <c r="B95" s="8"/>
      <c r="C95" s="3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</row>
    <row r="96" spans="1:30" ht="15.75" customHeight="1" x14ac:dyDescent="0.2">
      <c r="A96" s="8"/>
      <c r="B96" s="8"/>
      <c r="C96" s="3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</row>
    <row r="97" spans="1:30" ht="15.75" customHeight="1" x14ac:dyDescent="0.2">
      <c r="A97" s="8"/>
      <c r="B97" s="8"/>
      <c r="C97" s="3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</row>
    <row r="98" spans="1:30" ht="15.75" customHeight="1" x14ac:dyDescent="0.2">
      <c r="A98" s="8"/>
      <c r="B98" s="8"/>
      <c r="C98" s="3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</row>
    <row r="99" spans="1:30" ht="15.75" customHeight="1" x14ac:dyDescent="0.2">
      <c r="A99" s="8"/>
      <c r="B99" s="8"/>
      <c r="C99" s="3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</row>
    <row r="100" spans="1:30" ht="15.75" customHeight="1" x14ac:dyDescent="0.2">
      <c r="A100" s="8"/>
      <c r="B100" s="8"/>
      <c r="C100" s="3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</row>
    <row r="101" spans="1:30" ht="15.75" customHeight="1" x14ac:dyDescent="0.2">
      <c r="A101" s="8"/>
      <c r="B101" s="8"/>
      <c r="C101" s="3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</row>
    <row r="102" spans="1:30" ht="15.75" customHeight="1" x14ac:dyDescent="0.2">
      <c r="A102" s="8"/>
      <c r="B102" s="8"/>
      <c r="C102" s="3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</row>
    <row r="103" spans="1:30" ht="15.75" customHeight="1" x14ac:dyDescent="0.2">
      <c r="A103" s="8"/>
      <c r="B103" s="8"/>
      <c r="C103" s="3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</row>
    <row r="104" spans="1:30" ht="15.75" customHeight="1" x14ac:dyDescent="0.2">
      <c r="A104" s="8"/>
      <c r="B104" s="8"/>
      <c r="C104" s="3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</row>
    <row r="105" spans="1:30" ht="15.75" customHeight="1" x14ac:dyDescent="0.2">
      <c r="A105" s="8"/>
      <c r="B105" s="8"/>
      <c r="C105" s="3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</row>
    <row r="106" spans="1:30" ht="15.75" customHeight="1" x14ac:dyDescent="0.2">
      <c r="A106" s="8"/>
      <c r="B106" s="8"/>
      <c r="C106" s="3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</row>
    <row r="107" spans="1:30" ht="15.75" customHeight="1" x14ac:dyDescent="0.2">
      <c r="A107" s="8"/>
      <c r="B107" s="8"/>
      <c r="C107" s="3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</row>
    <row r="108" spans="1:30" ht="15.75" customHeight="1" x14ac:dyDescent="0.2">
      <c r="A108" s="8"/>
      <c r="B108" s="8"/>
      <c r="C108" s="3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</row>
    <row r="109" spans="1:30" ht="15.75" customHeight="1" x14ac:dyDescent="0.2">
      <c r="A109" s="8"/>
      <c r="B109" s="8"/>
      <c r="C109" s="3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</row>
    <row r="110" spans="1:30" ht="15.75" customHeight="1" x14ac:dyDescent="0.2">
      <c r="A110" s="8"/>
      <c r="B110" s="8"/>
      <c r="C110" s="3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</row>
    <row r="111" spans="1:30" ht="15.75" customHeight="1" x14ac:dyDescent="0.2">
      <c r="A111" s="8"/>
      <c r="B111" s="8"/>
      <c r="C111" s="3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</row>
    <row r="112" spans="1:30" ht="15.75" customHeight="1" x14ac:dyDescent="0.2">
      <c r="A112" s="8"/>
      <c r="B112" s="8"/>
      <c r="C112" s="3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</row>
    <row r="113" spans="1:30" ht="15.75" customHeight="1" x14ac:dyDescent="0.2">
      <c r="A113" s="8"/>
      <c r="B113" s="8"/>
      <c r="C113" s="3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</row>
    <row r="114" spans="1:30" ht="15.75" customHeight="1" x14ac:dyDescent="0.2">
      <c r="A114" s="8"/>
      <c r="B114" s="8"/>
      <c r="C114" s="3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</row>
    <row r="115" spans="1:30" ht="15.75" customHeight="1" x14ac:dyDescent="0.2">
      <c r="A115" s="8"/>
      <c r="B115" s="8"/>
      <c r="C115" s="3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</row>
    <row r="116" spans="1:30" ht="15.75" customHeight="1" x14ac:dyDescent="0.2">
      <c r="A116" s="8"/>
      <c r="B116" s="8"/>
      <c r="C116" s="3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</row>
    <row r="117" spans="1:30" ht="15.75" customHeight="1" x14ac:dyDescent="0.2">
      <c r="A117" s="8"/>
      <c r="B117" s="8"/>
      <c r="C117" s="3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</row>
    <row r="118" spans="1:30" ht="15.75" customHeight="1" x14ac:dyDescent="0.2">
      <c r="A118" s="8"/>
      <c r="B118" s="8"/>
      <c r="C118" s="3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</row>
    <row r="119" spans="1:30" ht="15.75" customHeight="1" x14ac:dyDescent="0.2">
      <c r="A119" s="8"/>
      <c r="B119" s="8"/>
      <c r="C119" s="3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</row>
    <row r="120" spans="1:30" ht="15.75" customHeight="1" x14ac:dyDescent="0.2">
      <c r="A120" s="8"/>
      <c r="B120" s="8"/>
      <c r="C120" s="3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</row>
    <row r="121" spans="1:30" ht="15.75" customHeight="1" x14ac:dyDescent="0.2">
      <c r="A121" s="8"/>
      <c r="B121" s="8"/>
      <c r="C121" s="3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</row>
    <row r="122" spans="1:30" ht="15.75" customHeight="1" x14ac:dyDescent="0.2">
      <c r="A122" s="8"/>
      <c r="B122" s="8"/>
      <c r="C122" s="3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</row>
    <row r="123" spans="1:30" ht="15.75" customHeight="1" x14ac:dyDescent="0.2">
      <c r="A123" s="8"/>
      <c r="B123" s="8"/>
      <c r="C123" s="3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</row>
    <row r="124" spans="1:30" ht="15.75" customHeight="1" x14ac:dyDescent="0.2">
      <c r="A124" s="8"/>
      <c r="B124" s="8"/>
      <c r="C124" s="3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</row>
    <row r="125" spans="1:30" ht="15.75" customHeight="1" x14ac:dyDescent="0.2">
      <c r="A125" s="8"/>
      <c r="B125" s="8"/>
      <c r="C125" s="3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</row>
    <row r="126" spans="1:30" ht="15.75" customHeight="1" x14ac:dyDescent="0.2">
      <c r="A126" s="8"/>
      <c r="B126" s="8"/>
      <c r="C126" s="3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</row>
    <row r="127" spans="1:30" ht="15.75" customHeight="1" x14ac:dyDescent="0.2">
      <c r="A127" s="8"/>
      <c r="B127" s="8"/>
      <c r="C127" s="3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</row>
    <row r="128" spans="1:30" ht="15.75" customHeight="1" x14ac:dyDescent="0.2">
      <c r="A128" s="8"/>
      <c r="B128" s="8"/>
      <c r="C128" s="3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</row>
    <row r="129" spans="1:30" ht="15.75" customHeight="1" x14ac:dyDescent="0.2">
      <c r="A129" s="8"/>
      <c r="B129" s="8"/>
      <c r="C129" s="3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</row>
    <row r="130" spans="1:30" ht="15.75" customHeight="1" x14ac:dyDescent="0.2">
      <c r="A130" s="8"/>
      <c r="B130" s="8"/>
      <c r="C130" s="3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</row>
    <row r="131" spans="1:30" ht="15.75" customHeight="1" x14ac:dyDescent="0.2">
      <c r="A131" s="8"/>
      <c r="B131" s="8"/>
      <c r="C131" s="3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</row>
    <row r="132" spans="1:30" ht="15.75" customHeight="1" x14ac:dyDescent="0.2">
      <c r="A132" s="8"/>
      <c r="B132" s="8"/>
      <c r="C132" s="3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</row>
    <row r="133" spans="1:30" ht="15.75" customHeight="1" x14ac:dyDescent="0.2">
      <c r="A133" s="8"/>
      <c r="B133" s="8"/>
      <c r="C133" s="3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</row>
    <row r="134" spans="1:30" ht="15.75" customHeight="1" x14ac:dyDescent="0.2">
      <c r="A134" s="8"/>
      <c r="B134" s="8"/>
      <c r="C134" s="3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</row>
    <row r="135" spans="1:30" ht="15.75" customHeight="1" x14ac:dyDescent="0.2">
      <c r="A135" s="8"/>
      <c r="B135" s="8"/>
      <c r="C135" s="3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</row>
    <row r="136" spans="1:30" ht="15.75" customHeight="1" x14ac:dyDescent="0.2">
      <c r="A136" s="8"/>
      <c r="B136" s="8"/>
      <c r="C136" s="3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</row>
    <row r="137" spans="1:30" ht="15.75" customHeight="1" x14ac:dyDescent="0.2">
      <c r="A137" s="8"/>
      <c r="B137" s="8"/>
      <c r="C137" s="3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</row>
    <row r="138" spans="1:30" ht="15.75" customHeight="1" x14ac:dyDescent="0.2">
      <c r="A138" s="8"/>
      <c r="B138" s="8"/>
      <c r="C138" s="3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</row>
    <row r="139" spans="1:30" ht="15.75" customHeight="1" x14ac:dyDescent="0.2">
      <c r="A139" s="8"/>
      <c r="B139" s="8"/>
      <c r="C139" s="3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</row>
    <row r="140" spans="1:30" ht="15.75" customHeight="1" x14ac:dyDescent="0.2">
      <c r="A140" s="8"/>
      <c r="B140" s="8"/>
      <c r="C140" s="3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</row>
    <row r="141" spans="1:30" ht="15.75" customHeight="1" x14ac:dyDescent="0.2">
      <c r="A141" s="8"/>
      <c r="B141" s="8"/>
      <c r="C141" s="3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</row>
    <row r="142" spans="1:30" ht="15.75" customHeight="1" x14ac:dyDescent="0.2">
      <c r="A142" s="8"/>
      <c r="B142" s="8"/>
      <c r="C142" s="3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</row>
    <row r="143" spans="1:30" ht="15.75" customHeight="1" x14ac:dyDescent="0.2">
      <c r="A143" s="8"/>
      <c r="B143" s="8"/>
      <c r="C143" s="3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</row>
    <row r="144" spans="1:30" ht="15.75" customHeight="1" x14ac:dyDescent="0.2">
      <c r="A144" s="8"/>
      <c r="B144" s="8"/>
      <c r="C144" s="3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</row>
    <row r="145" spans="1:30" ht="15.75" customHeight="1" x14ac:dyDescent="0.2">
      <c r="A145" s="8"/>
      <c r="B145" s="8"/>
      <c r="C145" s="3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</row>
    <row r="146" spans="1:30" ht="15.75" customHeight="1" x14ac:dyDescent="0.2">
      <c r="A146" s="8"/>
      <c r="B146" s="8"/>
      <c r="C146" s="3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</row>
    <row r="147" spans="1:30" ht="15.75" customHeight="1" x14ac:dyDescent="0.2">
      <c r="A147" s="8"/>
      <c r="B147" s="8"/>
      <c r="C147" s="3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</row>
    <row r="148" spans="1:30" ht="15.75" customHeight="1" x14ac:dyDescent="0.2">
      <c r="A148" s="8"/>
      <c r="B148" s="8"/>
      <c r="C148" s="3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</row>
    <row r="149" spans="1:30" ht="15.75" customHeight="1" x14ac:dyDescent="0.2">
      <c r="A149" s="8"/>
      <c r="B149" s="8"/>
      <c r="C149" s="3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</row>
    <row r="150" spans="1:30" ht="15.75" customHeight="1" x14ac:dyDescent="0.2">
      <c r="A150" s="8"/>
      <c r="B150" s="8"/>
      <c r="C150" s="3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</row>
    <row r="151" spans="1:30" ht="15.75" customHeight="1" x14ac:dyDescent="0.2">
      <c r="A151" s="8"/>
      <c r="B151" s="8"/>
      <c r="C151" s="3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</row>
    <row r="152" spans="1:30" ht="15.75" customHeight="1" x14ac:dyDescent="0.2">
      <c r="A152" s="8"/>
      <c r="B152" s="8"/>
      <c r="C152" s="3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</row>
    <row r="153" spans="1:30" ht="15.75" customHeight="1" x14ac:dyDescent="0.2">
      <c r="A153" s="8"/>
      <c r="B153" s="8"/>
      <c r="C153" s="3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</row>
    <row r="154" spans="1:30" ht="15.75" customHeight="1" x14ac:dyDescent="0.2">
      <c r="A154" s="8"/>
      <c r="B154" s="8"/>
      <c r="C154" s="3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</row>
    <row r="155" spans="1:30" ht="15.75" customHeight="1" x14ac:dyDescent="0.2">
      <c r="A155" s="8"/>
      <c r="B155" s="8"/>
      <c r="C155" s="3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</row>
    <row r="156" spans="1:30" ht="15.75" customHeight="1" x14ac:dyDescent="0.2">
      <c r="A156" s="8"/>
      <c r="B156" s="8"/>
      <c r="C156" s="3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</row>
    <row r="157" spans="1:30" ht="15.75" customHeight="1" x14ac:dyDescent="0.2">
      <c r="A157" s="8"/>
      <c r="B157" s="8"/>
      <c r="C157" s="3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</row>
    <row r="158" spans="1:30" ht="15.75" customHeight="1" x14ac:dyDescent="0.2">
      <c r="A158" s="8"/>
      <c r="B158" s="8"/>
      <c r="C158" s="3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</row>
    <row r="159" spans="1:30" ht="15.75" customHeight="1" x14ac:dyDescent="0.2">
      <c r="A159" s="8"/>
      <c r="B159" s="8"/>
      <c r="C159" s="3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</row>
    <row r="160" spans="1:30" ht="15.75" customHeight="1" x14ac:dyDescent="0.2">
      <c r="A160" s="8"/>
      <c r="B160" s="8"/>
      <c r="C160" s="3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</row>
    <row r="161" spans="1:30" ht="15.75" customHeight="1" x14ac:dyDescent="0.2">
      <c r="A161" s="8"/>
      <c r="B161" s="8"/>
      <c r="C161" s="3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</row>
    <row r="162" spans="1:30" ht="15.75" customHeight="1" x14ac:dyDescent="0.2">
      <c r="A162" s="8"/>
      <c r="B162" s="8"/>
      <c r="C162" s="3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</row>
    <row r="163" spans="1:30" ht="15.75" customHeight="1" x14ac:dyDescent="0.2">
      <c r="A163" s="8"/>
      <c r="B163" s="8"/>
      <c r="C163" s="3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</row>
    <row r="164" spans="1:30" ht="15.75" customHeight="1" x14ac:dyDescent="0.2">
      <c r="A164" s="8"/>
      <c r="B164" s="8"/>
      <c r="C164" s="3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</row>
    <row r="165" spans="1:30" ht="15.75" customHeight="1" x14ac:dyDescent="0.2">
      <c r="A165" s="8"/>
      <c r="B165" s="8"/>
      <c r="C165" s="3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</row>
    <row r="166" spans="1:30" ht="15.75" customHeight="1" x14ac:dyDescent="0.2">
      <c r="A166" s="8"/>
      <c r="B166" s="8"/>
      <c r="C166" s="3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</row>
    <row r="167" spans="1:30" ht="15.75" customHeight="1" x14ac:dyDescent="0.2">
      <c r="A167" s="8"/>
      <c r="B167" s="8"/>
      <c r="C167" s="3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</row>
    <row r="168" spans="1:30" ht="15.75" customHeight="1" x14ac:dyDescent="0.2">
      <c r="A168" s="8"/>
      <c r="B168" s="8"/>
      <c r="C168" s="3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</row>
    <row r="169" spans="1:30" ht="15.75" customHeight="1" x14ac:dyDescent="0.2">
      <c r="A169" s="8"/>
      <c r="B169" s="8"/>
      <c r="C169" s="3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</row>
    <row r="170" spans="1:30" ht="15.75" customHeight="1" x14ac:dyDescent="0.2">
      <c r="A170" s="8"/>
      <c r="B170" s="8"/>
      <c r="C170" s="3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</row>
    <row r="171" spans="1:30" ht="15.75" customHeight="1" x14ac:dyDescent="0.2">
      <c r="A171" s="8"/>
      <c r="B171" s="8"/>
      <c r="C171" s="3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</row>
    <row r="172" spans="1:30" ht="15.75" customHeight="1" x14ac:dyDescent="0.2">
      <c r="A172" s="8"/>
      <c r="B172" s="8"/>
      <c r="C172" s="3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</row>
    <row r="173" spans="1:30" ht="15.75" customHeight="1" x14ac:dyDescent="0.2">
      <c r="A173" s="8"/>
      <c r="B173" s="8"/>
      <c r="C173" s="3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</row>
    <row r="174" spans="1:30" ht="15.75" customHeight="1" x14ac:dyDescent="0.2">
      <c r="A174" s="8"/>
      <c r="B174" s="8"/>
      <c r="C174" s="3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</row>
    <row r="175" spans="1:30" ht="15.75" customHeight="1" x14ac:dyDescent="0.2">
      <c r="A175" s="8"/>
      <c r="B175" s="8"/>
      <c r="C175" s="3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</row>
    <row r="176" spans="1:30" ht="15.75" customHeight="1" x14ac:dyDescent="0.2">
      <c r="A176" s="8"/>
      <c r="B176" s="8"/>
      <c r="C176" s="3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</row>
    <row r="177" spans="1:30" ht="15.75" customHeight="1" x14ac:dyDescent="0.2">
      <c r="A177" s="8"/>
      <c r="B177" s="8"/>
      <c r="C177" s="3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</row>
    <row r="178" spans="1:30" ht="15.75" customHeight="1" x14ac:dyDescent="0.2">
      <c r="A178" s="8"/>
      <c r="B178" s="8"/>
      <c r="C178" s="3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</row>
    <row r="179" spans="1:30" ht="15.75" customHeight="1" x14ac:dyDescent="0.2">
      <c r="A179" s="8"/>
      <c r="B179" s="8"/>
      <c r="C179" s="3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</row>
    <row r="180" spans="1:30" ht="15.75" customHeight="1" x14ac:dyDescent="0.2">
      <c r="A180" s="8"/>
      <c r="B180" s="8"/>
      <c r="C180" s="3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</row>
    <row r="181" spans="1:30" ht="15.75" customHeight="1" x14ac:dyDescent="0.2">
      <c r="A181" s="8"/>
      <c r="B181" s="8"/>
      <c r="C181" s="3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</row>
    <row r="182" spans="1:30" ht="15.75" customHeight="1" x14ac:dyDescent="0.2">
      <c r="A182" s="8"/>
      <c r="B182" s="8"/>
      <c r="C182" s="3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</row>
    <row r="183" spans="1:30" ht="15.75" customHeight="1" x14ac:dyDescent="0.2">
      <c r="A183" s="8"/>
      <c r="B183" s="8"/>
      <c r="C183" s="3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</row>
    <row r="184" spans="1:30" ht="15.75" customHeight="1" x14ac:dyDescent="0.2">
      <c r="A184" s="8"/>
      <c r="B184" s="8"/>
      <c r="C184" s="3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</row>
    <row r="185" spans="1:30" ht="15.75" customHeight="1" x14ac:dyDescent="0.2">
      <c r="A185" s="8"/>
      <c r="B185" s="8"/>
      <c r="C185" s="3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</row>
    <row r="186" spans="1:30" ht="15.75" customHeight="1" x14ac:dyDescent="0.2">
      <c r="A186" s="8"/>
      <c r="B186" s="8"/>
      <c r="C186" s="3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</row>
    <row r="187" spans="1:30" ht="15.75" customHeight="1" x14ac:dyDescent="0.2">
      <c r="A187" s="8"/>
      <c r="B187" s="8"/>
      <c r="C187" s="3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</row>
    <row r="188" spans="1:30" ht="15.75" customHeight="1" x14ac:dyDescent="0.2">
      <c r="A188" s="8"/>
      <c r="B188" s="8"/>
      <c r="C188" s="3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</row>
    <row r="189" spans="1:30" ht="15.75" customHeight="1" x14ac:dyDescent="0.2">
      <c r="A189" s="8"/>
      <c r="B189" s="8"/>
      <c r="C189" s="3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</row>
    <row r="190" spans="1:30" ht="15.75" customHeight="1" x14ac:dyDescent="0.2">
      <c r="A190" s="8"/>
      <c r="B190" s="8"/>
      <c r="C190" s="3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</row>
    <row r="191" spans="1:30" ht="15.75" customHeight="1" x14ac:dyDescent="0.2">
      <c r="A191" s="8"/>
      <c r="B191" s="8"/>
      <c r="C191" s="3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</row>
    <row r="192" spans="1:30" ht="15.75" customHeight="1" x14ac:dyDescent="0.2">
      <c r="A192" s="8"/>
      <c r="B192" s="8"/>
      <c r="C192" s="3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</row>
    <row r="193" spans="1:30" ht="15.75" customHeight="1" x14ac:dyDescent="0.2">
      <c r="A193" s="8"/>
      <c r="B193" s="8"/>
      <c r="C193" s="3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</row>
    <row r="194" spans="1:30" ht="15.75" customHeight="1" x14ac:dyDescent="0.2">
      <c r="A194" s="8"/>
      <c r="B194" s="8"/>
      <c r="C194" s="3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</row>
    <row r="195" spans="1:30" ht="15.75" customHeight="1" x14ac:dyDescent="0.2">
      <c r="A195" s="8"/>
      <c r="B195" s="8"/>
      <c r="C195" s="3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</row>
    <row r="196" spans="1:30" ht="15.75" customHeight="1" x14ac:dyDescent="0.2">
      <c r="A196" s="8"/>
      <c r="B196" s="8"/>
      <c r="C196" s="3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</row>
    <row r="197" spans="1:30" ht="15.75" customHeight="1" x14ac:dyDescent="0.2">
      <c r="A197" s="8"/>
      <c r="B197" s="8"/>
      <c r="C197" s="3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</row>
    <row r="198" spans="1:30" ht="15.75" customHeight="1" x14ac:dyDescent="0.2">
      <c r="A198" s="8"/>
      <c r="B198" s="8"/>
      <c r="C198" s="3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</row>
    <row r="199" spans="1:30" ht="15.75" customHeight="1" x14ac:dyDescent="0.2">
      <c r="A199" s="8"/>
      <c r="B199" s="8"/>
      <c r="C199" s="3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</row>
    <row r="200" spans="1:30" ht="15.75" customHeight="1" x14ac:dyDescent="0.2">
      <c r="A200" s="8"/>
      <c r="B200" s="8"/>
      <c r="C200" s="3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</row>
    <row r="201" spans="1:30" ht="15.75" customHeight="1" x14ac:dyDescent="0.2">
      <c r="A201" s="8"/>
      <c r="B201" s="8"/>
      <c r="C201" s="3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</row>
    <row r="202" spans="1:30" ht="15.75" customHeight="1" x14ac:dyDescent="0.2">
      <c r="A202" s="8"/>
      <c r="B202" s="8"/>
      <c r="C202" s="3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</row>
    <row r="203" spans="1:30" ht="15.75" customHeight="1" x14ac:dyDescent="0.2">
      <c r="A203" s="8"/>
      <c r="B203" s="8"/>
      <c r="C203" s="3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</row>
    <row r="204" spans="1:30" ht="15.75" customHeight="1" x14ac:dyDescent="0.2">
      <c r="A204" s="8"/>
      <c r="B204" s="8"/>
      <c r="C204" s="3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</row>
    <row r="205" spans="1:30" ht="15.75" customHeight="1" x14ac:dyDescent="0.2">
      <c r="A205" s="8"/>
      <c r="B205" s="8"/>
      <c r="C205" s="3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</row>
    <row r="206" spans="1:30" ht="15.75" customHeight="1" x14ac:dyDescent="0.2">
      <c r="A206" s="8"/>
      <c r="B206" s="8"/>
      <c r="C206" s="3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</row>
    <row r="207" spans="1:30" ht="15.75" customHeight="1" x14ac:dyDescent="0.2">
      <c r="A207" s="8"/>
      <c r="B207" s="8"/>
      <c r="C207" s="3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</row>
    <row r="208" spans="1:30" ht="15.75" customHeight="1" x14ac:dyDescent="0.2">
      <c r="A208" s="8"/>
      <c r="B208" s="8"/>
      <c r="C208" s="3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</row>
    <row r="209" spans="1:30" ht="15.75" customHeight="1" x14ac:dyDescent="0.2">
      <c r="A209" s="8"/>
      <c r="B209" s="8"/>
      <c r="C209" s="3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</row>
    <row r="210" spans="1:30" ht="15.75" customHeight="1" x14ac:dyDescent="0.2">
      <c r="A210" s="8"/>
      <c r="B210" s="8"/>
      <c r="C210" s="3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</row>
    <row r="211" spans="1:30" ht="15.75" customHeight="1" x14ac:dyDescent="0.2">
      <c r="A211" s="8"/>
      <c r="B211" s="8"/>
      <c r="C211" s="3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</row>
    <row r="212" spans="1:30" ht="15.75" customHeight="1" x14ac:dyDescent="0.2">
      <c r="A212" s="8"/>
      <c r="B212" s="8"/>
      <c r="C212" s="3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</row>
    <row r="213" spans="1:30" ht="15.75" customHeight="1" x14ac:dyDescent="0.2">
      <c r="A213" s="8"/>
      <c r="B213" s="8"/>
      <c r="C213" s="3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</row>
    <row r="214" spans="1:30" ht="15.75" customHeight="1" x14ac:dyDescent="0.2">
      <c r="A214" s="8"/>
      <c r="B214" s="8"/>
      <c r="C214" s="3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</row>
    <row r="215" spans="1:30" ht="15.75" customHeight="1" x14ac:dyDescent="0.2">
      <c r="A215" s="8"/>
      <c r="B215" s="8"/>
      <c r="C215" s="3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</row>
    <row r="216" spans="1:30" ht="15.75" customHeight="1" x14ac:dyDescent="0.2">
      <c r="A216" s="8"/>
      <c r="B216" s="8"/>
      <c r="C216" s="3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</row>
    <row r="217" spans="1:30" ht="15.75" customHeight="1" x14ac:dyDescent="0.2">
      <c r="A217" s="8"/>
      <c r="B217" s="8"/>
      <c r="C217" s="3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</row>
    <row r="218" spans="1:30" ht="15.75" customHeight="1" x14ac:dyDescent="0.2">
      <c r="A218" s="8"/>
      <c r="B218" s="8"/>
      <c r="C218" s="3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</row>
    <row r="219" spans="1:30" ht="15.75" customHeight="1" x14ac:dyDescent="0.2">
      <c r="A219" s="8"/>
      <c r="B219" s="8"/>
      <c r="C219" s="3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</row>
    <row r="220" spans="1:30" ht="15.75" customHeight="1" x14ac:dyDescent="0.2">
      <c r="A220" s="8"/>
      <c r="B220" s="8"/>
      <c r="C220" s="3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</row>
    <row r="221" spans="1:30" ht="15.75" customHeight="1" x14ac:dyDescent="0.2">
      <c r="A221" s="8"/>
      <c r="B221" s="8"/>
      <c r="C221" s="3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</row>
    <row r="222" spans="1:30" ht="15.75" customHeight="1" x14ac:dyDescent="0.2">
      <c r="A222" s="8"/>
      <c r="B222" s="8"/>
      <c r="C222" s="3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</row>
    <row r="223" spans="1:30" ht="15.75" customHeight="1" x14ac:dyDescent="0.2">
      <c r="A223" s="8"/>
      <c r="B223" s="8"/>
      <c r="C223" s="3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</row>
    <row r="224" spans="1:30" ht="15.75" customHeight="1" x14ac:dyDescent="0.2">
      <c r="A224" s="8"/>
      <c r="B224" s="8"/>
      <c r="C224" s="3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</row>
    <row r="225" spans="1:30" ht="15.75" customHeight="1" x14ac:dyDescent="0.2">
      <c r="A225" s="8"/>
      <c r="B225" s="8"/>
      <c r="C225" s="3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</row>
    <row r="226" spans="1:30" ht="15.75" customHeight="1" x14ac:dyDescent="0.2">
      <c r="A226" s="8"/>
      <c r="B226" s="8"/>
      <c r="C226" s="3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</row>
    <row r="227" spans="1:30" ht="15.75" customHeight="1" x14ac:dyDescent="0.2">
      <c r="A227" s="8"/>
      <c r="B227" s="8"/>
      <c r="C227" s="3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</row>
    <row r="228" spans="1:30" ht="15.75" customHeight="1" x14ac:dyDescent="0.2">
      <c r="A228" s="8"/>
      <c r="B228" s="8"/>
      <c r="C228" s="3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</row>
    <row r="229" spans="1:30" ht="15.75" customHeight="1" x14ac:dyDescent="0.2">
      <c r="A229" s="8"/>
      <c r="B229" s="8"/>
      <c r="C229" s="3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</row>
    <row r="230" spans="1:30" ht="15.75" customHeight="1" x14ac:dyDescent="0.2">
      <c r="A230" s="8"/>
      <c r="B230" s="8"/>
      <c r="C230" s="3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</row>
    <row r="231" spans="1:30" ht="15.75" customHeight="1" x14ac:dyDescent="0.2">
      <c r="A231" s="8"/>
      <c r="B231" s="8"/>
      <c r="C231" s="3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</row>
    <row r="232" spans="1:30" ht="15.75" customHeight="1" x14ac:dyDescent="0.2">
      <c r="A232" s="8"/>
      <c r="B232" s="8"/>
      <c r="C232" s="3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</row>
    <row r="233" spans="1:30" ht="15.75" customHeight="1" x14ac:dyDescent="0.2">
      <c r="A233" s="8"/>
      <c r="B233" s="8"/>
      <c r="C233" s="3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</row>
    <row r="234" spans="1:30" ht="15.75" customHeight="1" x14ac:dyDescent="0.2">
      <c r="A234" s="8"/>
      <c r="B234" s="8"/>
      <c r="C234" s="3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</row>
    <row r="235" spans="1:30" ht="15.75" customHeight="1" x14ac:dyDescent="0.2">
      <c r="A235" s="8"/>
      <c r="B235" s="8"/>
      <c r="C235" s="3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</row>
    <row r="236" spans="1:30" ht="15.75" customHeight="1" x14ac:dyDescent="0.2">
      <c r="A236" s="8"/>
      <c r="B236" s="8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</row>
    <row r="237" spans="1:30" ht="15.75" customHeight="1" x14ac:dyDescent="0.2">
      <c r="A237" s="8"/>
      <c r="B237" s="8"/>
      <c r="C237" s="3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</row>
    <row r="238" spans="1:30" ht="15.75" customHeight="1" x14ac:dyDescent="0.2">
      <c r="A238" s="8"/>
      <c r="B238" s="8"/>
      <c r="C238" s="3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</row>
    <row r="239" spans="1:30" ht="15.75" customHeight="1" x14ac:dyDescent="0.2">
      <c r="A239" s="8"/>
      <c r="B239" s="8"/>
      <c r="C239" s="3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</row>
    <row r="240" spans="1:30" ht="15.75" customHeight="1" x14ac:dyDescent="0.2">
      <c r="A240" s="8"/>
      <c r="B240" s="8"/>
      <c r="C240" s="3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</row>
    <row r="241" spans="1:30" ht="15.75" customHeight="1" x14ac:dyDescent="0.2">
      <c r="A241" s="8"/>
      <c r="B241" s="8"/>
      <c r="C241" s="3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</row>
    <row r="242" spans="1:30" ht="15.75" customHeight="1" x14ac:dyDescent="0.2">
      <c r="A242" s="8"/>
      <c r="B242" s="8"/>
      <c r="C242" s="3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</row>
    <row r="243" spans="1:30" ht="15.75" customHeight="1" x14ac:dyDescent="0.2">
      <c r="A243" s="8"/>
      <c r="B243" s="8"/>
      <c r="C243" s="3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</row>
    <row r="244" spans="1:30" ht="15.75" customHeight="1" x14ac:dyDescent="0.2">
      <c r="A244" s="8"/>
      <c r="B244" s="8"/>
      <c r="C244" s="3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</row>
    <row r="245" spans="1:30" ht="15.75" customHeight="1" x14ac:dyDescent="0.2">
      <c r="A245" s="8"/>
      <c r="B245" s="8"/>
      <c r="C245" s="3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</row>
    <row r="246" spans="1:30" ht="15.75" customHeight="1" x14ac:dyDescent="0.2">
      <c r="A246" s="8"/>
      <c r="B246" s="8"/>
      <c r="C246" s="3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</row>
    <row r="247" spans="1:30" ht="15.75" customHeight="1" x14ac:dyDescent="0.2">
      <c r="A247" s="8"/>
      <c r="B247" s="8"/>
      <c r="C247" s="3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</row>
    <row r="248" spans="1:30" ht="15.75" customHeight="1" x14ac:dyDescent="0.2">
      <c r="A248" s="8"/>
      <c r="B248" s="8"/>
      <c r="C248" s="3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</row>
    <row r="249" spans="1:30" ht="15.75" customHeight="1" x14ac:dyDescent="0.2">
      <c r="A249" s="8"/>
      <c r="B249" s="8"/>
      <c r="C249" s="3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</row>
    <row r="250" spans="1:30" ht="15.75" customHeight="1" x14ac:dyDescent="0.2">
      <c r="A250" s="8"/>
      <c r="B250" s="8"/>
      <c r="C250" s="3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</row>
    <row r="251" spans="1:30" ht="15.75" customHeight="1" x14ac:dyDescent="0.2">
      <c r="A251" s="8"/>
      <c r="B251" s="8"/>
      <c r="C251" s="3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</row>
    <row r="252" spans="1:30" ht="15.75" customHeight="1" x14ac:dyDescent="0.2">
      <c r="A252" s="8"/>
      <c r="B252" s="8"/>
      <c r="C252" s="3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</row>
    <row r="253" spans="1:30" ht="15.75" customHeight="1" x14ac:dyDescent="0.2">
      <c r="A253" s="8"/>
      <c r="B253" s="8"/>
      <c r="C253" s="3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</row>
    <row r="254" spans="1:30" ht="15.75" customHeight="1" x14ac:dyDescent="0.2">
      <c r="A254" s="8"/>
      <c r="B254" s="8"/>
      <c r="C254" s="3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</row>
    <row r="255" spans="1:30" ht="15.75" customHeight="1" x14ac:dyDescent="0.2">
      <c r="A255" s="8"/>
      <c r="B255" s="8"/>
      <c r="C255" s="3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</row>
    <row r="256" spans="1:30" ht="15.75" customHeight="1" x14ac:dyDescent="0.2">
      <c r="A256" s="8"/>
      <c r="B256" s="8"/>
      <c r="C256" s="3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</row>
    <row r="257" spans="1:30" ht="15.75" customHeight="1" x14ac:dyDescent="0.2">
      <c r="A257" s="8"/>
      <c r="B257" s="8"/>
      <c r="C257" s="3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</row>
    <row r="258" spans="1:30" ht="15.75" customHeight="1" x14ac:dyDescent="0.2">
      <c r="A258" s="8"/>
      <c r="B258" s="8"/>
      <c r="C258" s="3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</row>
    <row r="259" spans="1:30" ht="15.75" customHeight="1" x14ac:dyDescent="0.2">
      <c r="A259" s="8"/>
      <c r="B259" s="8"/>
      <c r="C259" s="3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</row>
    <row r="260" spans="1:30" ht="15.75" customHeight="1" x14ac:dyDescent="0.2">
      <c r="A260" s="8"/>
      <c r="B260" s="8"/>
      <c r="C260" s="3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</row>
    <row r="261" spans="1:30" ht="15.75" customHeight="1" x14ac:dyDescent="0.2">
      <c r="A261" s="8"/>
      <c r="B261" s="8"/>
      <c r="C261" s="3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</row>
    <row r="262" spans="1:30" ht="15.75" customHeight="1" x14ac:dyDescent="0.2">
      <c r="A262" s="8"/>
      <c r="B262" s="8"/>
      <c r="C262" s="3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</row>
    <row r="263" spans="1:30" ht="15.75" customHeight="1" x14ac:dyDescent="0.2">
      <c r="A263" s="8"/>
      <c r="B263" s="8"/>
      <c r="C263" s="3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</row>
    <row r="264" spans="1:30" ht="15.75" customHeight="1" x14ac:dyDescent="0.2">
      <c r="A264" s="8"/>
      <c r="B264" s="8"/>
      <c r="C264" s="3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</row>
    <row r="265" spans="1:30" ht="15.75" customHeight="1" x14ac:dyDescent="0.2">
      <c r="A265" s="8"/>
      <c r="B265" s="8"/>
      <c r="C265" s="3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</row>
    <row r="266" spans="1:30" ht="15.75" customHeight="1" x14ac:dyDescent="0.2">
      <c r="A266" s="8"/>
      <c r="B266" s="8"/>
      <c r="C266" s="3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</row>
    <row r="267" spans="1:30" ht="15.75" customHeight="1" x14ac:dyDescent="0.2">
      <c r="A267" s="8"/>
      <c r="B267" s="8"/>
      <c r="C267" s="3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</row>
    <row r="268" spans="1:30" ht="15.75" customHeight="1" x14ac:dyDescent="0.2">
      <c r="A268" s="8"/>
      <c r="B268" s="8"/>
      <c r="C268" s="3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</row>
    <row r="269" spans="1:30" ht="15.75" customHeight="1" x14ac:dyDescent="0.2">
      <c r="A269" s="8"/>
      <c r="B269" s="8"/>
      <c r="C269" s="3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</row>
    <row r="270" spans="1:30" ht="15.75" customHeight="1" x14ac:dyDescent="0.2">
      <c r="A270" s="8"/>
      <c r="B270" s="8"/>
      <c r="C270" s="3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</row>
    <row r="271" spans="1:30" ht="15.75" customHeight="1" x14ac:dyDescent="0.2">
      <c r="A271" s="8"/>
      <c r="B271" s="8"/>
      <c r="C271" s="3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</row>
    <row r="272" spans="1:30" ht="15.75" customHeight="1" x14ac:dyDescent="0.2">
      <c r="A272" s="8"/>
      <c r="B272" s="8"/>
      <c r="C272" s="3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</row>
    <row r="273" spans="1:30" ht="15.75" customHeight="1" x14ac:dyDescent="0.2">
      <c r="A273" s="8"/>
      <c r="B273" s="8"/>
      <c r="C273" s="3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</row>
    <row r="274" spans="1:30" ht="15.75" customHeight="1" x14ac:dyDescent="0.2">
      <c r="A274" s="8"/>
      <c r="B274" s="8"/>
      <c r="C274" s="3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</row>
    <row r="275" spans="1:30" ht="15.75" customHeight="1" x14ac:dyDescent="0.2">
      <c r="A275" s="8"/>
      <c r="B275" s="8"/>
      <c r="C275" s="3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</row>
    <row r="276" spans="1:30" ht="15.75" customHeight="1" x14ac:dyDescent="0.2">
      <c r="A276" s="8"/>
      <c r="B276" s="8"/>
      <c r="C276" s="3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</row>
    <row r="277" spans="1:30" ht="15.75" customHeight="1" x14ac:dyDescent="0.2">
      <c r="A277" s="8"/>
      <c r="B277" s="8"/>
      <c r="C277" s="3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</row>
    <row r="278" spans="1:30" ht="15.75" customHeight="1" x14ac:dyDescent="0.2">
      <c r="A278" s="8"/>
      <c r="B278" s="8"/>
      <c r="C278" s="3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</row>
    <row r="279" spans="1:30" ht="15.75" customHeight="1" x14ac:dyDescent="0.2">
      <c r="A279" s="8"/>
      <c r="B279" s="8"/>
      <c r="C279" s="3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</row>
    <row r="280" spans="1:30" ht="15.75" customHeight="1" x14ac:dyDescent="0.2">
      <c r="A280" s="8"/>
      <c r="B280" s="8"/>
      <c r="C280" s="3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</row>
    <row r="281" spans="1:30" ht="15.75" customHeight="1" x14ac:dyDescent="0.2">
      <c r="A281" s="8"/>
      <c r="B281" s="8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</row>
    <row r="282" spans="1:30" ht="15.75" customHeight="1" x14ac:dyDescent="0.2">
      <c r="A282" s="8"/>
      <c r="B282" s="8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</row>
    <row r="283" spans="1:30" ht="15.75" customHeight="1" x14ac:dyDescent="0.2">
      <c r="A283" s="8"/>
      <c r="B283" s="8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</row>
    <row r="284" spans="1:30" ht="15.75" customHeight="1" x14ac:dyDescent="0.2">
      <c r="A284" s="8"/>
      <c r="B284" s="8"/>
      <c r="C284" s="3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</row>
    <row r="285" spans="1:30" ht="15.75" customHeight="1" x14ac:dyDescent="0.2">
      <c r="A285" s="8"/>
      <c r="B285" s="8"/>
      <c r="C285" s="3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</row>
    <row r="286" spans="1:30" ht="15.75" customHeight="1" x14ac:dyDescent="0.2">
      <c r="A286" s="8"/>
      <c r="B286" s="8"/>
      <c r="C286" s="3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</row>
    <row r="287" spans="1:30" ht="15.75" customHeight="1" x14ac:dyDescent="0.2">
      <c r="A287" s="8"/>
      <c r="B287" s="8"/>
      <c r="C287" s="3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</row>
    <row r="288" spans="1:30" ht="15.75" customHeight="1" x14ac:dyDescent="0.2">
      <c r="A288" s="8"/>
      <c r="B288" s="8"/>
      <c r="C288" s="3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</row>
    <row r="289" spans="1:30" ht="15.75" customHeight="1" x14ac:dyDescent="0.2">
      <c r="A289" s="8"/>
      <c r="B289" s="8"/>
      <c r="C289" s="3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</row>
    <row r="290" spans="1:30" ht="15.75" customHeight="1" x14ac:dyDescent="0.2">
      <c r="A290" s="8"/>
      <c r="B290" s="8"/>
      <c r="C290" s="3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</row>
    <row r="291" spans="1:30" ht="15.75" customHeight="1" x14ac:dyDescent="0.2">
      <c r="A291" s="8"/>
      <c r="B291" s="8"/>
      <c r="C291" s="3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</row>
    <row r="292" spans="1:30" ht="15.75" customHeight="1" x14ac:dyDescent="0.2">
      <c r="A292" s="8"/>
      <c r="B292" s="8"/>
      <c r="C292" s="3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</row>
    <row r="293" spans="1:30" ht="15.75" customHeight="1" x14ac:dyDescent="0.2">
      <c r="A293" s="8"/>
      <c r="B293" s="8"/>
      <c r="C293" s="3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</row>
    <row r="294" spans="1:30" ht="15.75" customHeight="1" x14ac:dyDescent="0.2">
      <c r="A294" s="8"/>
      <c r="B294" s="8"/>
      <c r="C294" s="3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</row>
    <row r="295" spans="1:30" ht="15.75" customHeight="1" x14ac:dyDescent="0.2">
      <c r="A295" s="8"/>
      <c r="B295" s="8"/>
      <c r="C295" s="3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</row>
    <row r="296" spans="1:30" ht="15.75" customHeight="1" x14ac:dyDescent="0.2">
      <c r="A296" s="8"/>
      <c r="B296" s="8"/>
      <c r="C296" s="3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</row>
    <row r="297" spans="1:30" ht="15.75" customHeight="1" x14ac:dyDescent="0.2">
      <c r="A297" s="8"/>
      <c r="B297" s="8"/>
      <c r="C297" s="3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</row>
    <row r="298" spans="1:30" ht="15.75" customHeight="1" x14ac:dyDescent="0.2">
      <c r="A298" s="8"/>
      <c r="B298" s="8"/>
      <c r="C298" s="3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</row>
    <row r="299" spans="1:30" ht="15.75" customHeight="1" x14ac:dyDescent="0.2">
      <c r="A299" s="8"/>
      <c r="B299" s="8"/>
      <c r="C299" s="3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</row>
    <row r="300" spans="1:30" ht="15.75" customHeight="1" x14ac:dyDescent="0.2">
      <c r="A300" s="8"/>
      <c r="B300" s="8"/>
      <c r="C300" s="3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</row>
    <row r="301" spans="1:30" ht="15.75" customHeight="1" x14ac:dyDescent="0.2">
      <c r="A301" s="8"/>
      <c r="B301" s="8"/>
      <c r="C301" s="3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</row>
    <row r="302" spans="1:30" ht="15.75" customHeight="1" x14ac:dyDescent="0.2">
      <c r="A302" s="8"/>
      <c r="B302" s="8"/>
      <c r="C302" s="3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</row>
    <row r="303" spans="1:30" ht="15.75" customHeight="1" x14ac:dyDescent="0.2">
      <c r="A303" s="8"/>
      <c r="B303" s="8"/>
      <c r="C303" s="3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</row>
    <row r="304" spans="1:30" ht="15.75" customHeight="1" x14ac:dyDescent="0.2">
      <c r="A304" s="8"/>
      <c r="B304" s="8"/>
      <c r="C304" s="3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</row>
    <row r="305" spans="1:30" ht="15.75" customHeight="1" x14ac:dyDescent="0.2">
      <c r="A305" s="8"/>
      <c r="B305" s="8"/>
      <c r="C305" s="3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</row>
    <row r="306" spans="1:30" ht="15.75" customHeight="1" x14ac:dyDescent="0.2">
      <c r="A306" s="8"/>
      <c r="B306" s="8"/>
      <c r="C306" s="3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</row>
    <row r="307" spans="1:30" ht="15.75" customHeight="1" x14ac:dyDescent="0.2">
      <c r="A307" s="8"/>
      <c r="B307" s="8"/>
      <c r="C307" s="3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</row>
    <row r="308" spans="1:30" ht="15.75" customHeight="1" x14ac:dyDescent="0.2">
      <c r="A308" s="8"/>
      <c r="B308" s="8"/>
      <c r="C308" s="3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</row>
    <row r="309" spans="1:30" ht="15.75" customHeight="1" x14ac:dyDescent="0.2">
      <c r="A309" s="8"/>
      <c r="B309" s="8"/>
      <c r="C309" s="3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</row>
    <row r="310" spans="1:30" ht="15.75" customHeight="1" x14ac:dyDescent="0.2">
      <c r="A310" s="8"/>
      <c r="B310" s="8"/>
      <c r="C310" s="3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</row>
    <row r="311" spans="1:30" ht="15.75" customHeight="1" x14ac:dyDescent="0.2">
      <c r="A311" s="8"/>
      <c r="B311" s="8"/>
      <c r="C311" s="3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</row>
    <row r="312" spans="1:30" ht="15.75" customHeight="1" x14ac:dyDescent="0.2">
      <c r="A312" s="8"/>
      <c r="B312" s="8"/>
      <c r="C312" s="3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</row>
    <row r="313" spans="1:30" ht="15.75" customHeight="1" x14ac:dyDescent="0.2">
      <c r="A313" s="8"/>
      <c r="B313" s="8"/>
      <c r="C313" s="3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</row>
    <row r="314" spans="1:30" ht="15.75" customHeight="1" x14ac:dyDescent="0.2">
      <c r="A314" s="8"/>
      <c r="B314" s="8"/>
      <c r="C314" s="3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</row>
    <row r="315" spans="1:30" ht="15.75" customHeight="1" x14ac:dyDescent="0.2">
      <c r="A315" s="8"/>
      <c r="B315" s="8"/>
      <c r="C315" s="3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</row>
    <row r="316" spans="1:30" ht="15.75" customHeight="1" x14ac:dyDescent="0.2">
      <c r="A316" s="8"/>
      <c r="B316" s="8"/>
      <c r="C316" s="3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</row>
    <row r="317" spans="1:30" ht="15.75" customHeight="1" x14ac:dyDescent="0.2">
      <c r="A317" s="8"/>
      <c r="B317" s="8"/>
      <c r="C317" s="3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</row>
    <row r="318" spans="1:30" ht="15.75" customHeight="1" x14ac:dyDescent="0.2">
      <c r="A318" s="8"/>
      <c r="B318" s="8"/>
      <c r="C318" s="3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</row>
    <row r="319" spans="1:30" ht="15.75" customHeight="1" x14ac:dyDescent="0.2">
      <c r="A319" s="8"/>
      <c r="B319" s="8"/>
      <c r="C319" s="3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</row>
    <row r="320" spans="1:30" ht="15.75" customHeight="1" x14ac:dyDescent="0.2">
      <c r="A320" s="8"/>
      <c r="B320" s="8"/>
      <c r="C320" s="3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</row>
    <row r="321" spans="1:30" ht="15.75" customHeight="1" x14ac:dyDescent="0.2">
      <c r="A321" s="8"/>
      <c r="B321" s="8"/>
      <c r="C321" s="3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</row>
    <row r="322" spans="1:30" ht="15.75" customHeight="1" x14ac:dyDescent="0.2">
      <c r="A322" s="8"/>
      <c r="B322" s="8"/>
      <c r="C322" s="3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</row>
    <row r="323" spans="1:30" ht="15.75" customHeight="1" x14ac:dyDescent="0.2">
      <c r="A323" s="8"/>
      <c r="B323" s="8"/>
      <c r="C323" s="3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</row>
    <row r="324" spans="1:30" ht="15.75" customHeight="1" x14ac:dyDescent="0.2">
      <c r="A324" s="8"/>
      <c r="B324" s="8"/>
      <c r="C324" s="3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</row>
    <row r="325" spans="1:30" ht="15.75" customHeight="1" x14ac:dyDescent="0.2">
      <c r="A325" s="8"/>
      <c r="B325" s="8"/>
      <c r="C325" s="3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</row>
    <row r="326" spans="1:30" ht="15.75" customHeight="1" x14ac:dyDescent="0.2">
      <c r="A326" s="8"/>
      <c r="B326" s="8"/>
      <c r="C326" s="3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</row>
    <row r="327" spans="1:30" ht="15.75" customHeight="1" x14ac:dyDescent="0.2">
      <c r="A327" s="8"/>
      <c r="B327" s="8"/>
      <c r="C327" s="3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</row>
    <row r="328" spans="1:30" ht="15.75" customHeight="1" x14ac:dyDescent="0.2">
      <c r="A328" s="8"/>
      <c r="B328" s="8"/>
      <c r="C328" s="3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</row>
    <row r="329" spans="1:30" ht="15.75" customHeight="1" x14ac:dyDescent="0.2">
      <c r="A329" s="8"/>
      <c r="B329" s="8"/>
      <c r="C329" s="3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</row>
    <row r="330" spans="1:30" ht="15.75" customHeight="1" x14ac:dyDescent="0.2">
      <c r="A330" s="8"/>
      <c r="B330" s="8"/>
      <c r="C330" s="3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</row>
    <row r="331" spans="1:30" ht="15.75" customHeight="1" x14ac:dyDescent="0.2">
      <c r="A331" s="8"/>
      <c r="B331" s="8"/>
      <c r="C331" s="3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</row>
    <row r="332" spans="1:30" ht="15.75" customHeight="1" x14ac:dyDescent="0.2">
      <c r="A332" s="8"/>
      <c r="B332" s="8"/>
      <c r="C332" s="3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</row>
    <row r="333" spans="1:30" ht="15.75" customHeight="1" x14ac:dyDescent="0.2">
      <c r="A333" s="8"/>
      <c r="B333" s="8"/>
      <c r="C333" s="3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</row>
    <row r="334" spans="1:30" ht="15.75" customHeight="1" x14ac:dyDescent="0.2">
      <c r="A334" s="8"/>
      <c r="B334" s="8"/>
      <c r="C334" s="3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</row>
    <row r="335" spans="1:30" ht="15.75" customHeight="1" x14ac:dyDescent="0.2">
      <c r="A335" s="8"/>
      <c r="B335" s="8"/>
      <c r="C335" s="3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</row>
    <row r="336" spans="1:30" ht="15.75" customHeight="1" x14ac:dyDescent="0.2">
      <c r="A336" s="8"/>
      <c r="B336" s="8"/>
      <c r="C336" s="3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</row>
    <row r="337" spans="1:30" ht="15.75" customHeight="1" x14ac:dyDescent="0.2">
      <c r="A337" s="8"/>
      <c r="B337" s="8"/>
      <c r="C337" s="3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</row>
    <row r="338" spans="1:30" ht="15.75" customHeight="1" x14ac:dyDescent="0.2">
      <c r="A338" s="8"/>
      <c r="B338" s="8"/>
      <c r="C338" s="3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</row>
    <row r="339" spans="1:30" ht="15.75" customHeight="1" x14ac:dyDescent="0.2">
      <c r="A339" s="8"/>
      <c r="B339" s="8"/>
      <c r="C339" s="3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</row>
    <row r="340" spans="1:30" ht="15.75" customHeight="1" x14ac:dyDescent="0.2">
      <c r="A340" s="8"/>
      <c r="B340" s="8"/>
      <c r="C340" s="3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</row>
    <row r="341" spans="1:30" ht="15.75" customHeight="1" x14ac:dyDescent="0.2">
      <c r="A341" s="8"/>
      <c r="B341" s="8"/>
      <c r="C341" s="3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</row>
    <row r="342" spans="1:30" ht="15.75" customHeight="1" x14ac:dyDescent="0.2">
      <c r="A342" s="8"/>
      <c r="B342" s="8"/>
      <c r="C342" s="3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</row>
    <row r="343" spans="1:30" ht="15.75" customHeight="1" x14ac:dyDescent="0.2">
      <c r="A343" s="8"/>
      <c r="B343" s="8"/>
      <c r="C343" s="3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</row>
    <row r="344" spans="1:30" ht="15.75" customHeight="1" x14ac:dyDescent="0.2">
      <c r="A344" s="8"/>
      <c r="B344" s="8"/>
      <c r="C344" s="3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</row>
    <row r="345" spans="1:30" ht="15.75" customHeight="1" x14ac:dyDescent="0.2">
      <c r="A345" s="8"/>
      <c r="B345" s="8"/>
      <c r="C345" s="3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</row>
    <row r="346" spans="1:30" ht="15.75" customHeight="1" x14ac:dyDescent="0.2">
      <c r="A346" s="8"/>
      <c r="B346" s="8"/>
      <c r="C346" s="3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</row>
    <row r="347" spans="1:30" ht="15.75" customHeight="1" x14ac:dyDescent="0.2">
      <c r="A347" s="8"/>
      <c r="B347" s="8"/>
      <c r="C347" s="3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</row>
    <row r="348" spans="1:30" ht="15.75" customHeight="1" x14ac:dyDescent="0.2">
      <c r="A348" s="8"/>
      <c r="B348" s="8"/>
      <c r="C348" s="3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</row>
    <row r="349" spans="1:30" ht="15.75" customHeight="1" x14ac:dyDescent="0.2">
      <c r="A349" s="8"/>
      <c r="B349" s="8"/>
      <c r="C349" s="3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</row>
    <row r="350" spans="1:30" ht="15.75" customHeight="1" x14ac:dyDescent="0.2">
      <c r="A350" s="8"/>
      <c r="B350" s="8"/>
      <c r="C350" s="3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</row>
    <row r="351" spans="1:30" ht="15.75" customHeight="1" x14ac:dyDescent="0.2">
      <c r="A351" s="8"/>
      <c r="B351" s="8"/>
      <c r="C351" s="3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</row>
    <row r="352" spans="1:30" ht="15.75" customHeight="1" x14ac:dyDescent="0.2">
      <c r="A352" s="8"/>
      <c r="B352" s="8"/>
      <c r="C352" s="3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</row>
    <row r="353" spans="1:30" ht="15.75" customHeight="1" x14ac:dyDescent="0.2">
      <c r="A353" s="8"/>
      <c r="B353" s="8"/>
      <c r="C353" s="3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</row>
    <row r="354" spans="1:30" ht="15.75" customHeight="1" x14ac:dyDescent="0.2">
      <c r="A354" s="8"/>
      <c r="B354" s="8"/>
      <c r="C354" s="3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</row>
    <row r="355" spans="1:30" ht="15.75" customHeight="1" x14ac:dyDescent="0.2">
      <c r="A355" s="8"/>
      <c r="B355" s="8"/>
      <c r="C355" s="3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</row>
    <row r="356" spans="1:30" ht="15.75" customHeight="1" x14ac:dyDescent="0.2">
      <c r="A356" s="8"/>
      <c r="B356" s="8"/>
      <c r="C356" s="3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</row>
    <row r="357" spans="1:30" ht="15.75" customHeight="1" x14ac:dyDescent="0.2">
      <c r="A357" s="8"/>
      <c r="B357" s="8"/>
      <c r="C357" s="3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</row>
    <row r="358" spans="1:30" ht="15.75" customHeight="1" x14ac:dyDescent="0.2">
      <c r="A358" s="8"/>
      <c r="B358" s="8"/>
      <c r="C358" s="3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</row>
    <row r="359" spans="1:30" ht="15.75" customHeight="1" x14ac:dyDescent="0.2">
      <c r="A359" s="8"/>
      <c r="B359" s="8"/>
      <c r="C359" s="3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</row>
    <row r="360" spans="1:30" ht="15.75" customHeight="1" x14ac:dyDescent="0.2">
      <c r="A360" s="8"/>
      <c r="B360" s="8"/>
      <c r="C360" s="3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</row>
    <row r="361" spans="1:30" ht="15.75" customHeight="1" x14ac:dyDescent="0.2">
      <c r="A361" s="8"/>
      <c r="B361" s="8"/>
      <c r="C361" s="3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</row>
    <row r="362" spans="1:30" ht="15.75" customHeight="1" x14ac:dyDescent="0.2">
      <c r="A362" s="8"/>
      <c r="B362" s="8"/>
      <c r="C362" s="3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</row>
    <row r="363" spans="1:30" ht="15.75" customHeight="1" x14ac:dyDescent="0.2">
      <c r="A363" s="8"/>
      <c r="B363" s="8"/>
      <c r="C363" s="3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</row>
    <row r="364" spans="1:30" ht="15.75" customHeight="1" x14ac:dyDescent="0.2">
      <c r="A364" s="8"/>
      <c r="B364" s="8"/>
      <c r="C364" s="3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</row>
    <row r="365" spans="1:30" ht="15.75" customHeight="1" x14ac:dyDescent="0.2">
      <c r="A365" s="8"/>
      <c r="B365" s="8"/>
      <c r="C365" s="3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</row>
    <row r="366" spans="1:30" ht="15.75" customHeight="1" x14ac:dyDescent="0.2">
      <c r="A366" s="8"/>
      <c r="B366" s="8"/>
      <c r="C366" s="3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</row>
    <row r="367" spans="1:30" ht="15.75" customHeight="1" x14ac:dyDescent="0.2">
      <c r="A367" s="8"/>
      <c r="B367" s="8"/>
      <c r="C367" s="3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</row>
    <row r="368" spans="1:30" ht="15.75" customHeight="1" x14ac:dyDescent="0.2">
      <c r="A368" s="8"/>
      <c r="B368" s="8"/>
      <c r="C368" s="3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</row>
    <row r="369" spans="1:30" ht="15.75" customHeight="1" x14ac:dyDescent="0.2">
      <c r="A369" s="8"/>
      <c r="B369" s="8"/>
      <c r="C369" s="3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</row>
    <row r="370" spans="1:30" ht="15.75" customHeight="1" x14ac:dyDescent="0.2">
      <c r="A370" s="8"/>
      <c r="B370" s="8"/>
      <c r="C370" s="3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</row>
    <row r="371" spans="1:30" ht="15.75" customHeight="1" x14ac:dyDescent="0.2">
      <c r="A371" s="8"/>
      <c r="B371" s="8"/>
      <c r="C371" s="3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</row>
    <row r="372" spans="1:30" ht="15.75" customHeight="1" x14ac:dyDescent="0.2">
      <c r="A372" s="8"/>
      <c r="B372" s="8"/>
      <c r="C372" s="3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</row>
    <row r="373" spans="1:30" ht="15.75" customHeight="1" x14ac:dyDescent="0.2">
      <c r="A373" s="8"/>
      <c r="B373" s="8"/>
      <c r="C373" s="3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</row>
    <row r="374" spans="1:30" ht="15.75" customHeight="1" x14ac:dyDescent="0.2">
      <c r="A374" s="8"/>
      <c r="B374" s="8"/>
      <c r="C374" s="3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</row>
    <row r="375" spans="1:30" ht="15.75" customHeight="1" x14ac:dyDescent="0.2">
      <c r="A375" s="8"/>
      <c r="B375" s="8"/>
      <c r="C375" s="3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</row>
    <row r="376" spans="1:30" ht="15.75" customHeight="1" x14ac:dyDescent="0.2">
      <c r="A376" s="8"/>
      <c r="B376" s="8"/>
      <c r="C376" s="3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</row>
    <row r="377" spans="1:30" ht="15.75" customHeight="1" x14ac:dyDescent="0.2">
      <c r="A377" s="8"/>
      <c r="B377" s="8"/>
      <c r="C377" s="3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</row>
    <row r="378" spans="1:30" ht="15.75" customHeight="1" x14ac:dyDescent="0.2">
      <c r="A378" s="8"/>
      <c r="B378" s="8"/>
      <c r="C378" s="3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</row>
    <row r="379" spans="1:30" ht="15.75" customHeight="1" x14ac:dyDescent="0.2">
      <c r="A379" s="8"/>
      <c r="B379" s="8"/>
      <c r="C379" s="3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</row>
    <row r="380" spans="1:30" ht="15.75" customHeight="1" x14ac:dyDescent="0.2">
      <c r="A380" s="8"/>
      <c r="B380" s="8"/>
      <c r="C380" s="3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</row>
    <row r="381" spans="1:30" ht="15.75" customHeight="1" x14ac:dyDescent="0.2">
      <c r="A381" s="8"/>
      <c r="B381" s="8"/>
      <c r="C381" s="3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</row>
    <row r="382" spans="1:30" ht="15.75" customHeight="1" x14ac:dyDescent="0.2">
      <c r="A382" s="8"/>
      <c r="B382" s="8"/>
      <c r="C382" s="3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</row>
    <row r="383" spans="1:30" ht="15.75" customHeight="1" x14ac:dyDescent="0.2">
      <c r="A383" s="8"/>
      <c r="B383" s="8"/>
      <c r="C383" s="3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</row>
    <row r="384" spans="1:30" ht="15.75" customHeight="1" x14ac:dyDescent="0.2">
      <c r="A384" s="8"/>
      <c r="B384" s="8"/>
      <c r="C384" s="3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</row>
    <row r="385" spans="1:30" ht="15.75" customHeight="1" x14ac:dyDescent="0.2">
      <c r="A385" s="8"/>
      <c r="B385" s="8"/>
      <c r="C385" s="3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</row>
    <row r="386" spans="1:30" ht="15.75" customHeight="1" x14ac:dyDescent="0.2">
      <c r="A386" s="8"/>
      <c r="B386" s="8"/>
      <c r="C386" s="3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</row>
    <row r="387" spans="1:30" ht="15.75" customHeight="1" x14ac:dyDescent="0.2">
      <c r="A387" s="8"/>
      <c r="B387" s="8"/>
      <c r="C387" s="3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</row>
    <row r="388" spans="1:30" ht="15.75" customHeight="1" x14ac:dyDescent="0.2">
      <c r="A388" s="8"/>
      <c r="B388" s="8"/>
      <c r="C388" s="3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</row>
    <row r="389" spans="1:30" ht="15.75" customHeight="1" x14ac:dyDescent="0.2">
      <c r="A389" s="8"/>
      <c r="B389" s="8"/>
      <c r="C389" s="3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</row>
    <row r="390" spans="1:30" ht="15.75" customHeight="1" x14ac:dyDescent="0.2">
      <c r="A390" s="8"/>
      <c r="B390" s="8"/>
      <c r="C390" s="3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</row>
    <row r="391" spans="1:30" ht="15.75" customHeight="1" x14ac:dyDescent="0.2">
      <c r="A391" s="8"/>
      <c r="B391" s="8"/>
      <c r="C391" s="3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</row>
    <row r="392" spans="1:30" ht="15.75" customHeight="1" x14ac:dyDescent="0.2">
      <c r="A392" s="8"/>
      <c r="B392" s="8"/>
      <c r="C392" s="3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</row>
    <row r="393" spans="1:30" ht="15.75" customHeight="1" x14ac:dyDescent="0.2">
      <c r="A393" s="8"/>
      <c r="B393" s="8"/>
      <c r="C393" s="3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</row>
    <row r="394" spans="1:30" ht="15.75" customHeight="1" x14ac:dyDescent="0.2">
      <c r="A394" s="8"/>
      <c r="B394" s="8"/>
      <c r="C394" s="3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</row>
    <row r="395" spans="1:30" ht="15.75" customHeight="1" x14ac:dyDescent="0.2">
      <c r="A395" s="8"/>
      <c r="B395" s="8"/>
      <c r="C395" s="3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</row>
    <row r="396" spans="1:30" ht="15.75" customHeight="1" x14ac:dyDescent="0.2">
      <c r="A396" s="8"/>
      <c r="B396" s="8"/>
      <c r="C396" s="3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</row>
    <row r="397" spans="1:30" ht="15.75" customHeight="1" x14ac:dyDescent="0.2">
      <c r="A397" s="8"/>
      <c r="B397" s="8"/>
      <c r="C397" s="3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</row>
    <row r="398" spans="1:30" ht="15.75" customHeight="1" x14ac:dyDescent="0.2">
      <c r="A398" s="8"/>
      <c r="B398" s="8"/>
      <c r="C398" s="3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</row>
    <row r="399" spans="1:30" ht="15.75" customHeight="1" x14ac:dyDescent="0.2">
      <c r="A399" s="8"/>
      <c r="B399" s="8"/>
      <c r="C399" s="3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</row>
    <row r="400" spans="1:30" ht="15.75" customHeight="1" x14ac:dyDescent="0.2">
      <c r="A400" s="8"/>
      <c r="B400" s="8"/>
      <c r="C400" s="3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</row>
    <row r="401" spans="1:30" ht="15.75" customHeight="1" x14ac:dyDescent="0.2">
      <c r="A401" s="8"/>
      <c r="B401" s="8"/>
      <c r="C401" s="3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</row>
    <row r="402" spans="1:30" ht="15.75" customHeight="1" x14ac:dyDescent="0.2">
      <c r="A402" s="8"/>
      <c r="B402" s="8"/>
      <c r="C402" s="3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</row>
    <row r="403" spans="1:30" ht="15.75" customHeight="1" x14ac:dyDescent="0.2">
      <c r="A403" s="8"/>
      <c r="B403" s="8"/>
      <c r="C403" s="3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</row>
    <row r="404" spans="1:30" ht="15.75" customHeight="1" x14ac:dyDescent="0.2">
      <c r="A404" s="8"/>
      <c r="B404" s="8"/>
      <c r="C404" s="3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</row>
    <row r="405" spans="1:30" ht="15.75" customHeight="1" x14ac:dyDescent="0.2">
      <c r="A405" s="8"/>
      <c r="B405" s="8"/>
      <c r="C405" s="3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</row>
    <row r="406" spans="1:30" ht="15.75" customHeight="1" x14ac:dyDescent="0.2">
      <c r="A406" s="8"/>
      <c r="B406" s="8"/>
      <c r="C406" s="3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</row>
    <row r="407" spans="1:30" ht="15.75" customHeight="1" x14ac:dyDescent="0.2">
      <c r="A407" s="8"/>
      <c r="B407" s="8"/>
      <c r="C407" s="3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</row>
    <row r="408" spans="1:30" ht="15.75" customHeight="1" x14ac:dyDescent="0.2">
      <c r="A408" s="8"/>
      <c r="B408" s="8"/>
      <c r="C408" s="3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</row>
    <row r="409" spans="1:30" ht="15.75" customHeight="1" x14ac:dyDescent="0.2">
      <c r="A409" s="8"/>
      <c r="B409" s="8"/>
      <c r="C409" s="3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</row>
    <row r="410" spans="1:30" ht="15.75" customHeight="1" x14ac:dyDescent="0.2">
      <c r="A410" s="8"/>
      <c r="B410" s="8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</row>
    <row r="411" spans="1:30" ht="15.75" customHeight="1" x14ac:dyDescent="0.2">
      <c r="A411" s="8"/>
      <c r="B411" s="8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</row>
    <row r="412" spans="1:30" ht="15.75" customHeight="1" x14ac:dyDescent="0.2">
      <c r="A412" s="8"/>
      <c r="B412" s="8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</row>
    <row r="413" spans="1:30" ht="15.75" customHeight="1" x14ac:dyDescent="0.2">
      <c r="A413" s="8"/>
      <c r="B413" s="8"/>
      <c r="C413" s="3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</row>
    <row r="414" spans="1:30" ht="15.75" customHeight="1" x14ac:dyDescent="0.2">
      <c r="A414" s="8"/>
      <c r="B414" s="8"/>
      <c r="C414" s="3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</row>
    <row r="415" spans="1:30" ht="15.75" customHeight="1" x14ac:dyDescent="0.2">
      <c r="A415" s="8"/>
      <c r="B415" s="8"/>
      <c r="C415" s="3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</row>
    <row r="416" spans="1:30" ht="15.75" customHeight="1" x14ac:dyDescent="0.2">
      <c r="A416" s="8"/>
      <c r="B416" s="8"/>
      <c r="C416" s="3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</row>
    <row r="417" spans="1:30" ht="15.75" customHeight="1" x14ac:dyDescent="0.2">
      <c r="A417" s="8"/>
      <c r="B417" s="8"/>
      <c r="C417" s="3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</row>
    <row r="418" spans="1:30" ht="15.75" customHeight="1" x14ac:dyDescent="0.2">
      <c r="A418" s="8"/>
      <c r="B418" s="8"/>
      <c r="C418" s="3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</row>
    <row r="419" spans="1:30" ht="15.75" customHeight="1" x14ac:dyDescent="0.2">
      <c r="A419" s="8"/>
      <c r="B419" s="8"/>
      <c r="C419" s="3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</row>
    <row r="420" spans="1:30" ht="15.75" customHeight="1" x14ac:dyDescent="0.2">
      <c r="A420" s="8"/>
      <c r="B420" s="8"/>
      <c r="C420" s="3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</row>
    <row r="421" spans="1:30" ht="15.75" customHeight="1" x14ac:dyDescent="0.2">
      <c r="A421" s="8"/>
      <c r="B421" s="8"/>
      <c r="C421" s="3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</row>
    <row r="422" spans="1:30" ht="15.75" customHeight="1" x14ac:dyDescent="0.2">
      <c r="A422" s="8"/>
      <c r="B422" s="8"/>
      <c r="C422" s="3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</row>
    <row r="423" spans="1:30" ht="15.75" customHeight="1" x14ac:dyDescent="0.2">
      <c r="A423" s="8"/>
      <c r="B423" s="8"/>
      <c r="C423" s="3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</row>
    <row r="424" spans="1:30" ht="15.75" customHeight="1" x14ac:dyDescent="0.2">
      <c r="A424" s="8"/>
      <c r="B424" s="8"/>
      <c r="C424" s="3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</row>
    <row r="425" spans="1:30" ht="15.75" customHeight="1" x14ac:dyDescent="0.2">
      <c r="A425" s="8"/>
      <c r="B425" s="8"/>
      <c r="C425" s="3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</row>
    <row r="426" spans="1:30" ht="15.75" customHeight="1" x14ac:dyDescent="0.2">
      <c r="A426" s="8"/>
      <c r="B426" s="8"/>
      <c r="C426" s="3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</row>
    <row r="427" spans="1:30" ht="15.75" customHeight="1" x14ac:dyDescent="0.2">
      <c r="A427" s="8"/>
      <c r="B427" s="8"/>
      <c r="C427" s="3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</row>
    <row r="428" spans="1:30" ht="15.75" customHeight="1" x14ac:dyDescent="0.2">
      <c r="A428" s="8"/>
      <c r="B428" s="8"/>
      <c r="C428" s="3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</row>
    <row r="429" spans="1:30" ht="15.75" customHeight="1" x14ac:dyDescent="0.2">
      <c r="A429" s="8"/>
      <c r="B429" s="8"/>
      <c r="C429" s="3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</row>
    <row r="430" spans="1:30" ht="15.75" customHeight="1" x14ac:dyDescent="0.2">
      <c r="A430" s="8"/>
      <c r="B430" s="8"/>
      <c r="C430" s="3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</row>
    <row r="431" spans="1:30" ht="15.75" customHeight="1" x14ac:dyDescent="0.2">
      <c r="A431" s="8"/>
      <c r="B431" s="8"/>
      <c r="C431" s="3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</row>
    <row r="432" spans="1:30" ht="15.75" customHeight="1" x14ac:dyDescent="0.2">
      <c r="A432" s="8"/>
      <c r="B432" s="8"/>
      <c r="C432" s="3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</row>
    <row r="433" spans="1:30" ht="15.75" customHeight="1" x14ac:dyDescent="0.2">
      <c r="A433" s="8"/>
      <c r="B433" s="8"/>
      <c r="C433" s="3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</row>
    <row r="434" spans="1:30" ht="15.75" customHeight="1" x14ac:dyDescent="0.2">
      <c r="A434" s="8"/>
      <c r="B434" s="8"/>
      <c r="C434" s="3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</row>
    <row r="435" spans="1:30" ht="15.75" customHeight="1" x14ac:dyDescent="0.2">
      <c r="A435" s="8"/>
      <c r="B435" s="8"/>
      <c r="C435" s="3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</row>
    <row r="436" spans="1:30" ht="15.75" customHeight="1" x14ac:dyDescent="0.2">
      <c r="A436" s="8"/>
      <c r="B436" s="8"/>
      <c r="C436" s="3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</row>
    <row r="437" spans="1:30" ht="15.75" customHeight="1" x14ac:dyDescent="0.2">
      <c r="A437" s="8"/>
      <c r="B437" s="8"/>
      <c r="C437" s="3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</row>
    <row r="438" spans="1:30" ht="15.75" customHeight="1" x14ac:dyDescent="0.2">
      <c r="A438" s="8"/>
      <c r="B438" s="8"/>
      <c r="C438" s="3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</row>
    <row r="439" spans="1:30" ht="15.75" customHeight="1" x14ac:dyDescent="0.2">
      <c r="A439" s="8"/>
      <c r="B439" s="8"/>
      <c r="C439" s="3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</row>
    <row r="440" spans="1:30" ht="15.75" customHeight="1" x14ac:dyDescent="0.2">
      <c r="A440" s="8"/>
      <c r="B440" s="8"/>
      <c r="C440" s="3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</row>
    <row r="441" spans="1:30" ht="15.75" customHeight="1" x14ac:dyDescent="0.2">
      <c r="A441" s="8"/>
      <c r="B441" s="8"/>
      <c r="C441" s="3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</row>
    <row r="442" spans="1:30" ht="15.75" customHeight="1" x14ac:dyDescent="0.2">
      <c r="A442" s="8"/>
      <c r="B442" s="8"/>
      <c r="C442" s="3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</row>
    <row r="443" spans="1:30" ht="15.75" customHeight="1" x14ac:dyDescent="0.2">
      <c r="A443" s="8"/>
      <c r="B443" s="8"/>
      <c r="C443" s="3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</row>
    <row r="444" spans="1:30" ht="15.75" customHeight="1" x14ac:dyDescent="0.2">
      <c r="A444" s="8"/>
      <c r="B444" s="8"/>
      <c r="C444" s="3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</row>
    <row r="445" spans="1:30" ht="15.75" customHeight="1" x14ac:dyDescent="0.2">
      <c r="A445" s="8"/>
      <c r="B445" s="8"/>
      <c r="C445" s="3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</row>
    <row r="446" spans="1:30" ht="15.75" customHeight="1" x14ac:dyDescent="0.2">
      <c r="A446" s="8"/>
      <c r="B446" s="8"/>
      <c r="C446" s="3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</row>
    <row r="447" spans="1:30" ht="15.75" customHeight="1" x14ac:dyDescent="0.2">
      <c r="A447" s="8"/>
      <c r="B447" s="8"/>
      <c r="C447" s="3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</row>
    <row r="448" spans="1:30" ht="15.75" customHeight="1" x14ac:dyDescent="0.2">
      <c r="A448" s="8"/>
      <c r="B448" s="8"/>
      <c r="C448" s="3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</row>
    <row r="449" spans="1:30" ht="15.75" customHeight="1" x14ac:dyDescent="0.2">
      <c r="A449" s="8"/>
      <c r="B449" s="8"/>
      <c r="C449" s="3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</row>
    <row r="450" spans="1:30" ht="15.75" customHeight="1" x14ac:dyDescent="0.2">
      <c r="A450" s="8"/>
      <c r="B450" s="8"/>
      <c r="C450" s="3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</row>
    <row r="451" spans="1:30" ht="15.75" customHeight="1" x14ac:dyDescent="0.2">
      <c r="A451" s="8"/>
      <c r="B451" s="8"/>
      <c r="C451" s="3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</row>
    <row r="452" spans="1:30" ht="15.75" customHeight="1" x14ac:dyDescent="0.2">
      <c r="A452" s="8"/>
      <c r="B452" s="8"/>
      <c r="C452" s="3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</row>
    <row r="453" spans="1:30" ht="15.75" customHeight="1" x14ac:dyDescent="0.2">
      <c r="A453" s="8"/>
      <c r="B453" s="8"/>
      <c r="C453" s="3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</row>
    <row r="454" spans="1:30" ht="15.75" customHeight="1" x14ac:dyDescent="0.2">
      <c r="A454" s="8"/>
      <c r="B454" s="8"/>
      <c r="C454" s="3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</row>
    <row r="455" spans="1:30" ht="15.75" customHeight="1" x14ac:dyDescent="0.2">
      <c r="A455" s="8"/>
      <c r="B455" s="8"/>
      <c r="C455" s="3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</row>
    <row r="456" spans="1:30" ht="15.75" customHeight="1" x14ac:dyDescent="0.2">
      <c r="A456" s="8"/>
      <c r="B456" s="8"/>
      <c r="C456" s="3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</row>
    <row r="457" spans="1:30" ht="15.75" customHeight="1" x14ac:dyDescent="0.2">
      <c r="A457" s="8"/>
      <c r="B457" s="8"/>
      <c r="C457" s="3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</row>
    <row r="458" spans="1:30" ht="15.75" customHeight="1" x14ac:dyDescent="0.2">
      <c r="A458" s="8"/>
      <c r="B458" s="8"/>
      <c r="C458" s="3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</row>
    <row r="459" spans="1:30" ht="15.75" customHeight="1" x14ac:dyDescent="0.2">
      <c r="A459" s="8"/>
      <c r="B459" s="8"/>
      <c r="C459" s="3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</row>
    <row r="460" spans="1:30" ht="15.75" customHeight="1" x14ac:dyDescent="0.2">
      <c r="A460" s="8"/>
      <c r="B460" s="8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</row>
    <row r="461" spans="1:30" ht="15.75" customHeight="1" x14ac:dyDescent="0.2">
      <c r="A461" s="8"/>
      <c r="B461" s="8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</row>
    <row r="462" spans="1:30" ht="15.75" customHeight="1" x14ac:dyDescent="0.2">
      <c r="A462" s="8"/>
      <c r="B462" s="8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</row>
    <row r="463" spans="1:30" ht="15.75" customHeight="1" x14ac:dyDescent="0.2">
      <c r="A463" s="8"/>
      <c r="B463" s="8"/>
      <c r="C463" s="3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</row>
    <row r="464" spans="1:30" ht="15.75" customHeight="1" x14ac:dyDescent="0.2">
      <c r="A464" s="8"/>
      <c r="B464" s="8"/>
      <c r="C464" s="3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</row>
    <row r="465" spans="1:30" ht="15.75" customHeight="1" x14ac:dyDescent="0.2">
      <c r="A465" s="8"/>
      <c r="B465" s="8"/>
      <c r="C465" s="3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</row>
    <row r="466" spans="1:30" ht="15.75" customHeight="1" x14ac:dyDescent="0.2">
      <c r="A466" s="8"/>
      <c r="B466" s="8"/>
      <c r="C466" s="3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</row>
    <row r="467" spans="1:30" ht="15.75" customHeight="1" x14ac:dyDescent="0.2">
      <c r="A467" s="8"/>
      <c r="B467" s="8"/>
      <c r="C467" s="3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</row>
    <row r="468" spans="1:30" ht="15.75" customHeight="1" x14ac:dyDescent="0.2">
      <c r="A468" s="8"/>
      <c r="B468" s="8"/>
      <c r="C468" s="3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</row>
    <row r="469" spans="1:30" ht="15.75" customHeight="1" x14ac:dyDescent="0.2">
      <c r="A469" s="8"/>
      <c r="B469" s="8"/>
      <c r="C469" s="3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</row>
    <row r="470" spans="1:30" ht="15.75" customHeight="1" x14ac:dyDescent="0.2">
      <c r="A470" s="8"/>
      <c r="B470" s="8"/>
      <c r="C470" s="3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</row>
    <row r="471" spans="1:30" ht="15.75" customHeight="1" x14ac:dyDescent="0.2">
      <c r="A471" s="8"/>
      <c r="B471" s="8"/>
      <c r="C471" s="3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</row>
    <row r="472" spans="1:30" ht="15.75" customHeight="1" x14ac:dyDescent="0.2">
      <c r="A472" s="8"/>
      <c r="B472" s="8"/>
      <c r="C472" s="3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</row>
    <row r="473" spans="1:30" ht="15.75" customHeight="1" x14ac:dyDescent="0.2">
      <c r="A473" s="8"/>
      <c r="B473" s="8"/>
      <c r="C473" s="3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</row>
    <row r="474" spans="1:30" ht="15.75" customHeight="1" x14ac:dyDescent="0.2">
      <c r="A474" s="8"/>
      <c r="B474" s="8"/>
      <c r="C474" s="3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</row>
    <row r="475" spans="1:30" ht="15.75" customHeight="1" x14ac:dyDescent="0.2">
      <c r="A475" s="8"/>
      <c r="B475" s="8"/>
      <c r="C475" s="3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</row>
    <row r="476" spans="1:30" ht="15.75" customHeight="1" x14ac:dyDescent="0.2">
      <c r="A476" s="8"/>
      <c r="B476" s="8"/>
      <c r="C476" s="3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</row>
    <row r="477" spans="1:30" ht="15.75" customHeight="1" x14ac:dyDescent="0.2">
      <c r="A477" s="8"/>
      <c r="B477" s="8"/>
      <c r="C477" s="3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</row>
    <row r="478" spans="1:30" ht="15.75" customHeight="1" x14ac:dyDescent="0.2">
      <c r="A478" s="8"/>
      <c r="B478" s="8"/>
      <c r="C478" s="3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</row>
    <row r="479" spans="1:30" ht="15.75" customHeight="1" x14ac:dyDescent="0.2">
      <c r="A479" s="8"/>
      <c r="B479" s="8"/>
      <c r="C479" s="3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</row>
    <row r="480" spans="1:30" ht="15.75" customHeight="1" x14ac:dyDescent="0.2">
      <c r="A480" s="8"/>
      <c r="B480" s="8"/>
      <c r="C480" s="3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</row>
    <row r="481" spans="1:30" ht="15.75" customHeight="1" x14ac:dyDescent="0.2">
      <c r="A481" s="8"/>
      <c r="B481" s="8"/>
      <c r="C481" s="3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</row>
    <row r="482" spans="1:30" ht="15.75" customHeight="1" x14ac:dyDescent="0.2">
      <c r="A482" s="8"/>
      <c r="B482" s="8"/>
      <c r="C482" s="3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</row>
    <row r="483" spans="1:30" ht="15.75" customHeight="1" x14ac:dyDescent="0.2">
      <c r="A483" s="8"/>
      <c r="B483" s="8"/>
      <c r="C483" s="3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</row>
    <row r="484" spans="1:30" ht="15.75" customHeight="1" x14ac:dyDescent="0.2">
      <c r="A484" s="8"/>
      <c r="B484" s="8"/>
      <c r="C484" s="3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</row>
    <row r="485" spans="1:30" ht="15.75" customHeight="1" x14ac:dyDescent="0.2">
      <c r="A485" s="8"/>
      <c r="B485" s="8"/>
      <c r="C485" s="3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</row>
    <row r="486" spans="1:30" ht="15.75" customHeight="1" x14ac:dyDescent="0.2">
      <c r="A486" s="8"/>
      <c r="B486" s="8"/>
      <c r="C486" s="3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</row>
    <row r="487" spans="1:30" ht="15.75" customHeight="1" x14ac:dyDescent="0.2">
      <c r="A487" s="8"/>
      <c r="B487" s="8"/>
      <c r="C487" s="3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</row>
    <row r="488" spans="1:30" ht="15.75" customHeight="1" x14ac:dyDescent="0.2">
      <c r="A488" s="8"/>
      <c r="B488" s="8"/>
      <c r="C488" s="3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</row>
    <row r="489" spans="1:30" ht="15.75" customHeight="1" x14ac:dyDescent="0.2">
      <c r="A489" s="8"/>
      <c r="B489" s="8"/>
      <c r="C489" s="3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</row>
    <row r="490" spans="1:30" ht="15.75" customHeight="1" x14ac:dyDescent="0.2">
      <c r="A490" s="8"/>
      <c r="B490" s="8"/>
      <c r="C490" s="3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</row>
    <row r="491" spans="1:30" ht="15.75" customHeight="1" x14ac:dyDescent="0.2">
      <c r="A491" s="8"/>
      <c r="B491" s="8"/>
      <c r="C491" s="3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</row>
    <row r="492" spans="1:30" ht="15.75" customHeight="1" x14ac:dyDescent="0.2">
      <c r="A492" s="8"/>
      <c r="B492" s="8"/>
      <c r="C492" s="3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</row>
    <row r="493" spans="1:30" ht="15.75" customHeight="1" x14ac:dyDescent="0.2">
      <c r="A493" s="8"/>
      <c r="B493" s="8"/>
      <c r="C493" s="3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</row>
    <row r="494" spans="1:30" ht="15.75" customHeight="1" x14ac:dyDescent="0.2">
      <c r="A494" s="8"/>
      <c r="B494" s="8"/>
      <c r="C494" s="3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</row>
    <row r="495" spans="1:30" ht="15.75" customHeight="1" x14ac:dyDescent="0.2">
      <c r="A495" s="8"/>
      <c r="B495" s="8"/>
      <c r="C495" s="3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</row>
    <row r="496" spans="1:30" ht="15.75" customHeight="1" x14ac:dyDescent="0.2">
      <c r="A496" s="8"/>
      <c r="B496" s="8"/>
      <c r="C496" s="3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</row>
    <row r="497" spans="1:30" ht="15.75" customHeight="1" x14ac:dyDescent="0.2">
      <c r="A497" s="8"/>
      <c r="B497" s="8"/>
      <c r="C497" s="3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</row>
    <row r="498" spans="1:30" ht="15.75" customHeight="1" x14ac:dyDescent="0.2">
      <c r="A498" s="8"/>
      <c r="B498" s="8"/>
      <c r="C498" s="3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</row>
    <row r="499" spans="1:30" ht="15.75" customHeight="1" x14ac:dyDescent="0.2">
      <c r="A499" s="8"/>
      <c r="B499" s="8"/>
      <c r="C499" s="3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</row>
    <row r="500" spans="1:30" ht="15.75" customHeight="1" x14ac:dyDescent="0.2">
      <c r="A500" s="8"/>
      <c r="B500" s="8"/>
      <c r="C500" s="3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</row>
    <row r="501" spans="1:30" ht="15.75" customHeight="1" x14ac:dyDescent="0.2">
      <c r="A501" s="8"/>
      <c r="B501" s="8"/>
      <c r="C501" s="3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</row>
    <row r="502" spans="1:30" ht="15.75" customHeight="1" x14ac:dyDescent="0.2">
      <c r="A502" s="8"/>
      <c r="B502" s="8"/>
      <c r="C502" s="3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</row>
    <row r="503" spans="1:30" ht="15.75" customHeight="1" x14ac:dyDescent="0.2">
      <c r="A503" s="8"/>
      <c r="B503" s="8"/>
      <c r="C503" s="3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</row>
    <row r="504" spans="1:30" ht="15.75" customHeight="1" x14ac:dyDescent="0.2">
      <c r="A504" s="8"/>
      <c r="B504" s="8"/>
      <c r="C504" s="3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</row>
    <row r="505" spans="1:30" ht="15.75" customHeight="1" x14ac:dyDescent="0.2">
      <c r="A505" s="8"/>
      <c r="B505" s="8"/>
      <c r="C505" s="3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</row>
    <row r="506" spans="1:30" ht="15.75" customHeight="1" x14ac:dyDescent="0.2">
      <c r="A506" s="8"/>
      <c r="B506" s="8"/>
      <c r="C506" s="3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</row>
    <row r="507" spans="1:30" ht="15.75" customHeight="1" x14ac:dyDescent="0.2">
      <c r="A507" s="8"/>
      <c r="B507" s="8"/>
      <c r="C507" s="3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</row>
    <row r="508" spans="1:30" ht="15.75" customHeight="1" x14ac:dyDescent="0.2">
      <c r="A508" s="8"/>
      <c r="B508" s="8"/>
      <c r="C508" s="3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</row>
    <row r="509" spans="1:30" ht="15.75" customHeight="1" x14ac:dyDescent="0.2">
      <c r="A509" s="8"/>
      <c r="B509" s="8"/>
      <c r="C509" s="3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</row>
    <row r="510" spans="1:30" ht="15.75" customHeight="1" x14ac:dyDescent="0.2">
      <c r="A510" s="8"/>
      <c r="B510" s="8"/>
      <c r="C510" s="3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</row>
    <row r="511" spans="1:30" ht="15.75" customHeight="1" x14ac:dyDescent="0.2">
      <c r="A511" s="8"/>
      <c r="B511" s="8"/>
      <c r="C511" s="3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</row>
    <row r="512" spans="1:30" ht="15.75" customHeight="1" x14ac:dyDescent="0.2">
      <c r="A512" s="8"/>
      <c r="B512" s="8"/>
      <c r="C512" s="3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</row>
    <row r="513" spans="1:30" ht="15.75" customHeight="1" x14ac:dyDescent="0.2">
      <c r="A513" s="8"/>
      <c r="B513" s="8"/>
      <c r="C513" s="3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</row>
    <row r="514" spans="1:30" ht="15.75" customHeight="1" x14ac:dyDescent="0.2">
      <c r="A514" s="8"/>
      <c r="B514" s="8"/>
      <c r="C514" s="3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</row>
    <row r="515" spans="1:30" ht="15.75" customHeight="1" x14ac:dyDescent="0.2">
      <c r="A515" s="8"/>
      <c r="B515" s="8"/>
      <c r="C515" s="3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</row>
    <row r="516" spans="1:30" ht="15.75" customHeight="1" x14ac:dyDescent="0.2">
      <c r="A516" s="8"/>
      <c r="B516" s="8"/>
      <c r="C516" s="3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</row>
    <row r="517" spans="1:30" ht="15.75" customHeight="1" x14ac:dyDescent="0.2">
      <c r="A517" s="8"/>
      <c r="B517" s="8"/>
      <c r="C517" s="3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</row>
    <row r="518" spans="1:30" ht="15.75" customHeight="1" x14ac:dyDescent="0.2">
      <c r="A518" s="8"/>
      <c r="B518" s="8"/>
      <c r="C518" s="3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</row>
    <row r="519" spans="1:30" ht="15.75" customHeight="1" x14ac:dyDescent="0.2">
      <c r="A519" s="8"/>
      <c r="B519" s="8"/>
      <c r="C519" s="3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</row>
    <row r="520" spans="1:30" ht="15.75" customHeight="1" x14ac:dyDescent="0.2">
      <c r="A520" s="8"/>
      <c r="B520" s="8"/>
      <c r="C520" s="3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</row>
    <row r="521" spans="1:30" ht="15.75" customHeight="1" x14ac:dyDescent="0.2">
      <c r="A521" s="8"/>
      <c r="B521" s="8"/>
      <c r="C521" s="3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</row>
    <row r="522" spans="1:30" ht="15.75" customHeight="1" x14ac:dyDescent="0.2">
      <c r="A522" s="8"/>
      <c r="B522" s="8"/>
      <c r="C522" s="3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</row>
    <row r="523" spans="1:30" ht="15.75" customHeight="1" x14ac:dyDescent="0.2">
      <c r="A523" s="8"/>
      <c r="B523" s="8"/>
      <c r="C523" s="3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</row>
    <row r="524" spans="1:30" ht="15.75" customHeight="1" x14ac:dyDescent="0.2">
      <c r="A524" s="8"/>
      <c r="B524" s="8"/>
      <c r="C524" s="3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</row>
    <row r="525" spans="1:30" ht="15.75" customHeight="1" x14ac:dyDescent="0.2">
      <c r="A525" s="8"/>
      <c r="B525" s="8"/>
      <c r="C525" s="3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</row>
    <row r="526" spans="1:30" ht="15.75" customHeight="1" x14ac:dyDescent="0.2">
      <c r="A526" s="8"/>
      <c r="B526" s="8"/>
      <c r="C526" s="3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</row>
    <row r="527" spans="1:30" ht="15.75" customHeight="1" x14ac:dyDescent="0.2">
      <c r="A527" s="8"/>
      <c r="B527" s="8"/>
      <c r="C527" s="3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</row>
    <row r="528" spans="1:30" ht="15.75" customHeight="1" x14ac:dyDescent="0.2">
      <c r="A528" s="8"/>
      <c r="B528" s="8"/>
      <c r="C528" s="3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</row>
    <row r="529" spans="1:30" ht="15.75" customHeight="1" x14ac:dyDescent="0.2">
      <c r="A529" s="8"/>
      <c r="B529" s="8"/>
      <c r="C529" s="3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</row>
    <row r="530" spans="1:30" ht="15.75" customHeight="1" x14ac:dyDescent="0.2">
      <c r="A530" s="8"/>
      <c r="B530" s="8"/>
      <c r="C530" s="3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</row>
    <row r="531" spans="1:30" ht="15.75" customHeight="1" x14ac:dyDescent="0.2">
      <c r="A531" s="8"/>
      <c r="B531" s="8"/>
      <c r="C531" s="3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</row>
    <row r="532" spans="1:30" ht="15.75" customHeight="1" x14ac:dyDescent="0.2">
      <c r="A532" s="8"/>
      <c r="B532" s="8"/>
      <c r="C532" s="3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</row>
    <row r="533" spans="1:30" ht="15.75" customHeight="1" x14ac:dyDescent="0.2">
      <c r="A533" s="8"/>
      <c r="B533" s="8"/>
      <c r="C533" s="3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</row>
    <row r="534" spans="1:30" ht="15.75" customHeight="1" x14ac:dyDescent="0.2">
      <c r="A534" s="8"/>
      <c r="B534" s="8"/>
      <c r="C534" s="3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</row>
    <row r="535" spans="1:30" ht="15.75" customHeight="1" x14ac:dyDescent="0.2">
      <c r="A535" s="8"/>
      <c r="B535" s="8"/>
      <c r="C535" s="3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</row>
    <row r="536" spans="1:30" ht="15.75" customHeight="1" x14ac:dyDescent="0.2">
      <c r="A536" s="8"/>
      <c r="B536" s="8"/>
      <c r="C536" s="3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</row>
    <row r="537" spans="1:30" ht="15.75" customHeight="1" x14ac:dyDescent="0.2">
      <c r="A537" s="8"/>
      <c r="B537" s="8"/>
      <c r="C537" s="3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</row>
    <row r="538" spans="1:30" ht="15.75" customHeight="1" x14ac:dyDescent="0.2">
      <c r="A538" s="8"/>
      <c r="B538" s="8"/>
      <c r="C538" s="3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</row>
    <row r="539" spans="1:30" ht="15.75" customHeight="1" x14ac:dyDescent="0.2">
      <c r="A539" s="8"/>
      <c r="B539" s="8"/>
      <c r="C539" s="3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</row>
    <row r="540" spans="1:30" ht="15.75" customHeight="1" x14ac:dyDescent="0.2">
      <c r="A540" s="8"/>
      <c r="B540" s="8"/>
      <c r="C540" s="3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</row>
    <row r="541" spans="1:30" ht="15.75" customHeight="1" x14ac:dyDescent="0.2">
      <c r="A541" s="8"/>
      <c r="B541" s="8"/>
      <c r="C541" s="3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</row>
    <row r="542" spans="1:30" ht="15.75" customHeight="1" x14ac:dyDescent="0.2">
      <c r="A542" s="8"/>
      <c r="B542" s="8"/>
      <c r="C542" s="3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</row>
    <row r="543" spans="1:30" ht="15.75" customHeight="1" x14ac:dyDescent="0.2">
      <c r="A543" s="8"/>
      <c r="B543" s="8"/>
      <c r="C543" s="3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</row>
    <row r="544" spans="1:30" ht="15.75" customHeight="1" x14ac:dyDescent="0.2">
      <c r="A544" s="8"/>
      <c r="B544" s="8"/>
      <c r="C544" s="3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</row>
    <row r="545" spans="1:30" ht="15.75" customHeight="1" x14ac:dyDescent="0.2">
      <c r="A545" s="8"/>
      <c r="B545" s="8"/>
      <c r="C545" s="3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</row>
    <row r="546" spans="1:30" ht="15.75" customHeight="1" x14ac:dyDescent="0.2">
      <c r="A546" s="8"/>
      <c r="B546" s="8"/>
      <c r="C546" s="3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</row>
    <row r="547" spans="1:30" ht="15.75" customHeight="1" x14ac:dyDescent="0.2">
      <c r="A547" s="8"/>
      <c r="B547" s="8"/>
      <c r="C547" s="3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</row>
    <row r="548" spans="1:30" ht="15.75" customHeight="1" x14ac:dyDescent="0.2">
      <c r="A548" s="8"/>
      <c r="B548" s="8"/>
      <c r="C548" s="3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</row>
    <row r="549" spans="1:30" ht="15.75" customHeight="1" x14ac:dyDescent="0.2">
      <c r="A549" s="8"/>
      <c r="B549" s="8"/>
      <c r="C549" s="3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</row>
    <row r="550" spans="1:30" ht="15.75" customHeight="1" x14ac:dyDescent="0.2">
      <c r="A550" s="8"/>
      <c r="B550" s="8"/>
      <c r="C550" s="3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</row>
    <row r="551" spans="1:30" ht="15.75" customHeight="1" x14ac:dyDescent="0.2">
      <c r="A551" s="8"/>
      <c r="B551" s="8"/>
      <c r="C551" s="3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</row>
    <row r="552" spans="1:30" ht="15.75" customHeight="1" x14ac:dyDescent="0.2">
      <c r="A552" s="8"/>
      <c r="B552" s="8"/>
      <c r="C552" s="3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</row>
    <row r="553" spans="1:30" ht="15.75" customHeight="1" x14ac:dyDescent="0.2">
      <c r="A553" s="8"/>
      <c r="B553" s="8"/>
      <c r="C553" s="3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</row>
    <row r="554" spans="1:30" ht="15.75" customHeight="1" x14ac:dyDescent="0.2">
      <c r="A554" s="8"/>
      <c r="B554" s="8"/>
      <c r="C554" s="3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</row>
    <row r="555" spans="1:30" ht="15.75" customHeight="1" x14ac:dyDescent="0.2">
      <c r="A555" s="8"/>
      <c r="B555" s="8"/>
      <c r="C555" s="3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</row>
    <row r="556" spans="1:30" ht="15.75" customHeight="1" x14ac:dyDescent="0.2">
      <c r="A556" s="8"/>
      <c r="B556" s="8"/>
      <c r="C556" s="3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</row>
    <row r="557" spans="1:30" ht="15.75" customHeight="1" x14ac:dyDescent="0.2">
      <c r="A557" s="8"/>
      <c r="B557" s="8"/>
      <c r="C557" s="3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</row>
    <row r="558" spans="1:30" ht="15.75" customHeight="1" x14ac:dyDescent="0.2">
      <c r="A558" s="8"/>
      <c r="B558" s="8"/>
      <c r="C558" s="3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</row>
    <row r="559" spans="1:30" ht="15.75" customHeight="1" x14ac:dyDescent="0.2">
      <c r="A559" s="8"/>
      <c r="B559" s="8"/>
      <c r="C559" s="3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</row>
    <row r="560" spans="1:30" ht="15.75" customHeight="1" x14ac:dyDescent="0.2">
      <c r="A560" s="8"/>
      <c r="B560" s="8"/>
      <c r="C560" s="3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</row>
    <row r="561" spans="1:30" ht="15.75" customHeight="1" x14ac:dyDescent="0.2">
      <c r="A561" s="8"/>
      <c r="B561" s="8"/>
      <c r="C561" s="3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</row>
    <row r="562" spans="1:30" ht="15.75" customHeight="1" x14ac:dyDescent="0.2">
      <c r="A562" s="8"/>
      <c r="B562" s="8"/>
      <c r="C562" s="3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</row>
    <row r="563" spans="1:30" ht="15.75" customHeight="1" x14ac:dyDescent="0.2">
      <c r="A563" s="8"/>
      <c r="B563" s="8"/>
      <c r="C563" s="3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</row>
    <row r="564" spans="1:30" ht="15.75" customHeight="1" x14ac:dyDescent="0.2">
      <c r="A564" s="8"/>
      <c r="B564" s="8"/>
      <c r="C564" s="3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</row>
    <row r="565" spans="1:30" ht="15.75" customHeight="1" x14ac:dyDescent="0.2">
      <c r="A565" s="8"/>
      <c r="B565" s="8"/>
      <c r="C565" s="3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</row>
    <row r="566" spans="1:30" ht="15.75" customHeight="1" x14ac:dyDescent="0.2">
      <c r="A566" s="8"/>
      <c r="B566" s="8"/>
      <c r="C566" s="3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</row>
    <row r="567" spans="1:30" ht="15.75" customHeight="1" x14ac:dyDescent="0.2">
      <c r="A567" s="8"/>
      <c r="B567" s="8"/>
      <c r="C567" s="3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</row>
    <row r="568" spans="1:30" ht="15.75" customHeight="1" x14ac:dyDescent="0.2">
      <c r="A568" s="8"/>
      <c r="B568" s="8"/>
      <c r="C568" s="3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</row>
    <row r="569" spans="1:30" ht="15.75" customHeight="1" x14ac:dyDescent="0.2">
      <c r="A569" s="8"/>
      <c r="B569" s="8"/>
      <c r="C569" s="3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</row>
    <row r="570" spans="1:30" ht="15.75" customHeight="1" x14ac:dyDescent="0.2">
      <c r="A570" s="8"/>
      <c r="B570" s="8"/>
      <c r="C570" s="3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</row>
    <row r="571" spans="1:30" ht="15.75" customHeight="1" x14ac:dyDescent="0.2">
      <c r="A571" s="8"/>
      <c r="B571" s="8"/>
      <c r="C571" s="3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</row>
    <row r="572" spans="1:30" ht="15.75" customHeight="1" x14ac:dyDescent="0.2">
      <c r="A572" s="8"/>
      <c r="B572" s="8"/>
      <c r="C572" s="3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</row>
    <row r="573" spans="1:30" ht="15.75" customHeight="1" x14ac:dyDescent="0.2">
      <c r="A573" s="8"/>
      <c r="B573" s="8"/>
      <c r="C573" s="3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</row>
    <row r="574" spans="1:30" ht="15.75" customHeight="1" x14ac:dyDescent="0.2">
      <c r="A574" s="8"/>
      <c r="B574" s="8"/>
      <c r="C574" s="3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</row>
    <row r="575" spans="1:30" ht="15.75" customHeight="1" x14ac:dyDescent="0.2">
      <c r="A575" s="8"/>
      <c r="B575" s="8"/>
      <c r="C575" s="3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</row>
    <row r="576" spans="1:30" ht="15.75" customHeight="1" x14ac:dyDescent="0.2">
      <c r="A576" s="8"/>
      <c r="B576" s="8"/>
      <c r="C576" s="3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</row>
    <row r="577" spans="1:30" ht="15.75" customHeight="1" x14ac:dyDescent="0.2">
      <c r="A577" s="8"/>
      <c r="B577" s="8"/>
      <c r="C577" s="3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</row>
    <row r="578" spans="1:30" ht="15.75" customHeight="1" x14ac:dyDescent="0.2">
      <c r="A578" s="8"/>
      <c r="B578" s="8"/>
      <c r="C578" s="3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</row>
    <row r="579" spans="1:30" ht="15.75" customHeight="1" x14ac:dyDescent="0.2">
      <c r="A579" s="8"/>
      <c r="B579" s="8"/>
      <c r="C579" s="3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</row>
    <row r="580" spans="1:30" ht="15.75" customHeight="1" x14ac:dyDescent="0.2">
      <c r="A580" s="8"/>
      <c r="B580" s="8"/>
      <c r="C580" s="3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</row>
    <row r="581" spans="1:30" ht="15.75" customHeight="1" x14ac:dyDescent="0.2">
      <c r="A581" s="8"/>
      <c r="B581" s="8"/>
      <c r="C581" s="3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</row>
    <row r="582" spans="1:30" ht="15.75" customHeight="1" x14ac:dyDescent="0.2">
      <c r="A582" s="8"/>
      <c r="B582" s="8"/>
      <c r="C582" s="3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</row>
    <row r="583" spans="1:30" ht="15.75" customHeight="1" x14ac:dyDescent="0.2">
      <c r="A583" s="8"/>
      <c r="B583" s="8"/>
      <c r="C583" s="3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</row>
    <row r="584" spans="1:30" ht="15.75" customHeight="1" x14ac:dyDescent="0.2">
      <c r="A584" s="8"/>
      <c r="B584" s="8"/>
      <c r="C584" s="3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</row>
    <row r="585" spans="1:30" ht="15.75" customHeight="1" x14ac:dyDescent="0.2">
      <c r="A585" s="8"/>
      <c r="B585" s="8"/>
      <c r="C585" s="3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</row>
    <row r="586" spans="1:30" ht="15.75" customHeight="1" x14ac:dyDescent="0.2">
      <c r="A586" s="8"/>
      <c r="B586" s="8"/>
      <c r="C586" s="3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</row>
    <row r="587" spans="1:30" ht="15.75" customHeight="1" x14ac:dyDescent="0.2">
      <c r="A587" s="8"/>
      <c r="B587" s="8"/>
      <c r="C587" s="3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</row>
    <row r="588" spans="1:30" ht="15.75" customHeight="1" x14ac:dyDescent="0.2">
      <c r="A588" s="8"/>
      <c r="B588" s="8"/>
      <c r="C588" s="3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</row>
    <row r="589" spans="1:30" ht="15.75" customHeight="1" x14ac:dyDescent="0.2">
      <c r="A589" s="8"/>
      <c r="B589" s="8"/>
      <c r="C589" s="3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</row>
    <row r="590" spans="1:30" ht="15.75" customHeight="1" x14ac:dyDescent="0.2">
      <c r="A590" s="8"/>
      <c r="B590" s="8"/>
      <c r="C590" s="3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</row>
    <row r="591" spans="1:30" ht="15.75" customHeight="1" x14ac:dyDescent="0.2">
      <c r="A591" s="8"/>
      <c r="B591" s="8"/>
      <c r="C591" s="3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</row>
    <row r="592" spans="1:30" ht="15.75" customHeight="1" x14ac:dyDescent="0.2">
      <c r="A592" s="8"/>
      <c r="B592" s="8"/>
      <c r="C592" s="3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</row>
    <row r="593" spans="1:30" ht="15.75" customHeight="1" x14ac:dyDescent="0.2">
      <c r="A593" s="8"/>
      <c r="B593" s="8"/>
      <c r="C593" s="3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</row>
    <row r="594" spans="1:30" ht="15.75" customHeight="1" x14ac:dyDescent="0.2">
      <c r="A594" s="8"/>
      <c r="B594" s="8"/>
      <c r="C594" s="3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</row>
    <row r="595" spans="1:30" ht="15.75" customHeight="1" x14ac:dyDescent="0.2">
      <c r="A595" s="8"/>
      <c r="B595" s="8"/>
      <c r="C595" s="3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</row>
    <row r="596" spans="1:30" ht="15.75" customHeight="1" x14ac:dyDescent="0.2">
      <c r="A596" s="8"/>
      <c r="B596" s="8"/>
      <c r="C596" s="3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</row>
    <row r="597" spans="1:30" ht="15.75" customHeight="1" x14ac:dyDescent="0.2">
      <c r="A597" s="8"/>
      <c r="B597" s="8"/>
      <c r="C597" s="3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</row>
    <row r="598" spans="1:30" ht="15.75" customHeight="1" x14ac:dyDescent="0.2">
      <c r="A598" s="8"/>
      <c r="B598" s="8"/>
      <c r="C598" s="3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</row>
    <row r="599" spans="1:30" ht="15.75" customHeight="1" x14ac:dyDescent="0.2">
      <c r="A599" s="8"/>
      <c r="B599" s="8"/>
      <c r="C599" s="3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</row>
    <row r="600" spans="1:30" ht="15.75" customHeight="1" x14ac:dyDescent="0.2">
      <c r="A600" s="8"/>
      <c r="B600" s="8"/>
      <c r="C600" s="3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</row>
    <row r="601" spans="1:30" ht="15.75" customHeight="1" x14ac:dyDescent="0.2">
      <c r="A601" s="8"/>
      <c r="B601" s="8"/>
      <c r="C601" s="3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</row>
    <row r="602" spans="1:30" ht="15.75" customHeight="1" x14ac:dyDescent="0.2">
      <c r="A602" s="8"/>
      <c r="B602" s="8"/>
      <c r="C602" s="3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</row>
    <row r="603" spans="1:30" ht="15.75" customHeight="1" x14ac:dyDescent="0.2">
      <c r="A603" s="8"/>
      <c r="B603" s="8"/>
      <c r="C603" s="3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</row>
    <row r="604" spans="1:30" ht="15.75" customHeight="1" x14ac:dyDescent="0.2">
      <c r="A604" s="8"/>
      <c r="B604" s="8"/>
      <c r="C604" s="3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</row>
    <row r="605" spans="1:30" ht="15.75" customHeight="1" x14ac:dyDescent="0.2">
      <c r="A605" s="8"/>
      <c r="B605" s="8"/>
      <c r="C605" s="3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</row>
    <row r="606" spans="1:30" ht="15.75" customHeight="1" x14ac:dyDescent="0.2">
      <c r="A606" s="8"/>
      <c r="B606" s="8"/>
      <c r="C606" s="3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</row>
    <row r="607" spans="1:30" ht="15.75" customHeight="1" x14ac:dyDescent="0.2">
      <c r="A607" s="8"/>
      <c r="B607" s="8"/>
      <c r="C607" s="3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</row>
    <row r="608" spans="1:30" ht="15.75" customHeight="1" x14ac:dyDescent="0.2">
      <c r="A608" s="8"/>
      <c r="B608" s="8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</row>
    <row r="609" spans="1:30" ht="15.75" customHeight="1" x14ac:dyDescent="0.2">
      <c r="A609" s="8"/>
      <c r="B609" s="8"/>
      <c r="C609" s="3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</row>
    <row r="610" spans="1:30" ht="15.75" customHeight="1" x14ac:dyDescent="0.2">
      <c r="A610" s="8"/>
      <c r="B610" s="8"/>
      <c r="C610" s="3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</row>
    <row r="611" spans="1:30" ht="15.75" customHeight="1" x14ac:dyDescent="0.2">
      <c r="A611" s="8"/>
      <c r="B611" s="8"/>
      <c r="C611" s="3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</row>
    <row r="612" spans="1:30" ht="15.75" customHeight="1" x14ac:dyDescent="0.2">
      <c r="A612" s="8"/>
      <c r="B612" s="8"/>
      <c r="C612" s="3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</row>
    <row r="613" spans="1:30" ht="15.75" customHeight="1" x14ac:dyDescent="0.2">
      <c r="A613" s="8"/>
      <c r="B613" s="8"/>
      <c r="C613" s="3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</row>
    <row r="614" spans="1:30" ht="15.75" customHeight="1" x14ac:dyDescent="0.2">
      <c r="A614" s="8"/>
      <c r="B614" s="8"/>
      <c r="C614" s="3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</row>
    <row r="615" spans="1:30" ht="15.75" customHeight="1" x14ac:dyDescent="0.2">
      <c r="A615" s="8"/>
      <c r="B615" s="8"/>
      <c r="C615" s="3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</row>
    <row r="616" spans="1:30" ht="15.75" customHeight="1" x14ac:dyDescent="0.2">
      <c r="A616" s="8"/>
      <c r="B616" s="8"/>
      <c r="C616" s="3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</row>
    <row r="617" spans="1:30" ht="15.75" customHeight="1" x14ac:dyDescent="0.2">
      <c r="A617" s="8"/>
      <c r="B617" s="8"/>
      <c r="C617" s="3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</row>
    <row r="618" spans="1:30" ht="15.75" customHeight="1" x14ac:dyDescent="0.2">
      <c r="A618" s="8"/>
      <c r="B618" s="8"/>
      <c r="C618" s="3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</row>
    <row r="619" spans="1:30" ht="15.75" customHeight="1" x14ac:dyDescent="0.2">
      <c r="A619" s="8"/>
      <c r="B619" s="8"/>
      <c r="C619" s="3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</row>
    <row r="620" spans="1:30" ht="15.75" customHeight="1" x14ac:dyDescent="0.2">
      <c r="A620" s="8"/>
      <c r="B620" s="8"/>
      <c r="C620" s="3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</row>
    <row r="621" spans="1:30" ht="15.75" customHeight="1" x14ac:dyDescent="0.2">
      <c r="A621" s="8"/>
      <c r="B621" s="8"/>
      <c r="C621" s="3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</row>
    <row r="622" spans="1:30" ht="15.75" customHeight="1" x14ac:dyDescent="0.2">
      <c r="A622" s="8"/>
      <c r="B622" s="8"/>
      <c r="C622" s="3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</row>
    <row r="623" spans="1:30" ht="15.75" customHeight="1" x14ac:dyDescent="0.2">
      <c r="A623" s="8"/>
      <c r="B623" s="8"/>
      <c r="C623" s="3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</row>
    <row r="624" spans="1:30" ht="15.75" customHeight="1" x14ac:dyDescent="0.2">
      <c r="A624" s="8"/>
      <c r="B624" s="8"/>
      <c r="C624" s="3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</row>
    <row r="625" spans="1:30" ht="15.75" customHeight="1" x14ac:dyDescent="0.2">
      <c r="A625" s="8"/>
      <c r="B625" s="8"/>
      <c r="C625" s="3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</row>
    <row r="626" spans="1:30" ht="15.75" customHeight="1" x14ac:dyDescent="0.2">
      <c r="A626" s="8"/>
      <c r="B626" s="8"/>
      <c r="C626" s="3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</row>
    <row r="627" spans="1:30" ht="15.75" customHeight="1" x14ac:dyDescent="0.2">
      <c r="A627" s="8"/>
      <c r="B627" s="8"/>
      <c r="C627" s="3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</row>
    <row r="628" spans="1:30" ht="15.75" customHeight="1" x14ac:dyDescent="0.2">
      <c r="A628" s="8"/>
      <c r="B628" s="8"/>
      <c r="C628" s="3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</row>
    <row r="629" spans="1:30" ht="15.75" customHeight="1" x14ac:dyDescent="0.2">
      <c r="A629" s="8"/>
      <c r="B629" s="8"/>
      <c r="C629" s="3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</row>
    <row r="630" spans="1:30" ht="15.75" customHeight="1" x14ac:dyDescent="0.2">
      <c r="A630" s="8"/>
      <c r="B630" s="8"/>
      <c r="C630" s="3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</row>
    <row r="631" spans="1:30" ht="15.75" customHeight="1" x14ac:dyDescent="0.2">
      <c r="A631" s="8"/>
      <c r="B631" s="8"/>
      <c r="C631" s="3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</row>
    <row r="632" spans="1:30" ht="15.75" customHeight="1" x14ac:dyDescent="0.2">
      <c r="A632" s="8"/>
      <c r="B632" s="8"/>
      <c r="C632" s="3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</row>
    <row r="633" spans="1:30" ht="15.75" customHeight="1" x14ac:dyDescent="0.2">
      <c r="A633" s="8"/>
      <c r="B633" s="8"/>
      <c r="C633" s="3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</row>
    <row r="634" spans="1:30" ht="15.75" customHeight="1" x14ac:dyDescent="0.2">
      <c r="A634" s="8"/>
      <c r="B634" s="8"/>
      <c r="C634" s="3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</row>
    <row r="635" spans="1:30" ht="15.75" customHeight="1" x14ac:dyDescent="0.2">
      <c r="A635" s="8"/>
      <c r="B635" s="8"/>
      <c r="C635" s="3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</row>
    <row r="636" spans="1:30" ht="15.75" customHeight="1" x14ac:dyDescent="0.2">
      <c r="A636" s="8"/>
      <c r="B636" s="8"/>
      <c r="C636" s="3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</row>
    <row r="637" spans="1:30" ht="15.75" customHeight="1" x14ac:dyDescent="0.2">
      <c r="A637" s="8"/>
      <c r="B637" s="8"/>
      <c r="C637" s="3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</row>
    <row r="638" spans="1:30" ht="15.75" customHeight="1" x14ac:dyDescent="0.2">
      <c r="A638" s="8"/>
      <c r="B638" s="8"/>
      <c r="C638" s="3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</row>
    <row r="639" spans="1:30" ht="15.75" customHeight="1" x14ac:dyDescent="0.2">
      <c r="A639" s="8"/>
      <c r="B639" s="8"/>
      <c r="C639" s="3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</row>
    <row r="640" spans="1:30" ht="15.75" customHeight="1" x14ac:dyDescent="0.2">
      <c r="A640" s="8"/>
      <c r="B640" s="8"/>
      <c r="C640" s="3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</row>
    <row r="641" spans="1:30" ht="15.75" customHeight="1" x14ac:dyDescent="0.2">
      <c r="A641" s="8"/>
      <c r="B641" s="8"/>
      <c r="C641" s="3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</row>
    <row r="642" spans="1:30" ht="15.75" customHeight="1" x14ac:dyDescent="0.2">
      <c r="A642" s="8"/>
      <c r="B642" s="8"/>
      <c r="C642" s="3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</row>
    <row r="643" spans="1:30" ht="15.75" customHeight="1" x14ac:dyDescent="0.2">
      <c r="A643" s="8"/>
      <c r="B643" s="8"/>
      <c r="C643" s="3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</row>
    <row r="644" spans="1:30" ht="15.75" customHeight="1" x14ac:dyDescent="0.2">
      <c r="A644" s="8"/>
      <c r="B644" s="8"/>
      <c r="C644" s="3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</row>
    <row r="645" spans="1:30" ht="15.75" customHeight="1" x14ac:dyDescent="0.2">
      <c r="A645" s="8"/>
      <c r="B645" s="8"/>
      <c r="C645" s="3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</row>
    <row r="646" spans="1:30" ht="15.75" customHeight="1" x14ac:dyDescent="0.2">
      <c r="A646" s="8"/>
      <c r="B646" s="8"/>
      <c r="C646" s="3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</row>
    <row r="647" spans="1:30" ht="15.75" customHeight="1" x14ac:dyDescent="0.2">
      <c r="A647" s="8"/>
      <c r="B647" s="8"/>
      <c r="C647" s="3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</row>
    <row r="648" spans="1:30" ht="15.75" customHeight="1" x14ac:dyDescent="0.2">
      <c r="A648" s="8"/>
      <c r="B648" s="8"/>
      <c r="C648" s="3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</row>
    <row r="649" spans="1:30" ht="15.75" customHeight="1" x14ac:dyDescent="0.2">
      <c r="A649" s="8"/>
      <c r="B649" s="8"/>
      <c r="C649" s="3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</row>
    <row r="650" spans="1:30" ht="15.75" customHeight="1" x14ac:dyDescent="0.2">
      <c r="A650" s="8"/>
      <c r="B650" s="8"/>
      <c r="C650" s="3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</row>
    <row r="651" spans="1:30" ht="15.75" customHeight="1" x14ac:dyDescent="0.2">
      <c r="A651" s="8"/>
      <c r="B651" s="8"/>
      <c r="C651" s="3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</row>
    <row r="652" spans="1:30" ht="15.75" customHeight="1" x14ac:dyDescent="0.2">
      <c r="A652" s="8"/>
      <c r="B652" s="8"/>
      <c r="C652" s="3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</row>
    <row r="653" spans="1:30" ht="15.75" customHeight="1" x14ac:dyDescent="0.2">
      <c r="A653" s="8"/>
      <c r="B653" s="8"/>
      <c r="C653" s="3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</row>
    <row r="654" spans="1:30" ht="15.75" customHeight="1" x14ac:dyDescent="0.2">
      <c r="A654" s="8"/>
      <c r="B654" s="8"/>
      <c r="C654" s="3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</row>
    <row r="655" spans="1:30" ht="15.75" customHeight="1" x14ac:dyDescent="0.2">
      <c r="A655" s="8"/>
      <c r="B655" s="8"/>
      <c r="C655" s="3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</row>
    <row r="656" spans="1:30" ht="15.75" customHeight="1" x14ac:dyDescent="0.2">
      <c r="A656" s="8"/>
      <c r="B656" s="8"/>
      <c r="C656" s="3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</row>
    <row r="657" spans="1:30" ht="15.75" customHeight="1" x14ac:dyDescent="0.2">
      <c r="A657" s="8"/>
      <c r="B657" s="8"/>
      <c r="C657" s="3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</row>
    <row r="658" spans="1:30" ht="15.75" customHeight="1" x14ac:dyDescent="0.2">
      <c r="A658" s="8"/>
      <c r="B658" s="8"/>
      <c r="C658" s="3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</row>
    <row r="659" spans="1:30" ht="15.75" customHeight="1" x14ac:dyDescent="0.2">
      <c r="A659" s="8"/>
      <c r="B659" s="8"/>
      <c r="C659" s="3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</row>
    <row r="660" spans="1:30" ht="15.75" customHeight="1" x14ac:dyDescent="0.2">
      <c r="A660" s="8"/>
      <c r="B660" s="8"/>
      <c r="C660" s="3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</row>
    <row r="661" spans="1:30" ht="15.75" customHeight="1" x14ac:dyDescent="0.2">
      <c r="A661" s="8"/>
      <c r="B661" s="8"/>
      <c r="C661" s="3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</row>
    <row r="662" spans="1:30" ht="15.75" customHeight="1" x14ac:dyDescent="0.2">
      <c r="A662" s="8"/>
      <c r="B662" s="8"/>
      <c r="C662" s="3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</row>
    <row r="663" spans="1:30" ht="15.75" customHeight="1" x14ac:dyDescent="0.2">
      <c r="A663" s="8"/>
      <c r="B663" s="8"/>
      <c r="C663" s="3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</row>
    <row r="664" spans="1:30" ht="15.75" customHeight="1" x14ac:dyDescent="0.2">
      <c r="A664" s="8"/>
      <c r="B664" s="8"/>
      <c r="C664" s="3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</row>
    <row r="665" spans="1:30" ht="15.75" customHeight="1" x14ac:dyDescent="0.2">
      <c r="A665" s="8"/>
      <c r="B665" s="8"/>
      <c r="C665" s="3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</row>
    <row r="666" spans="1:30" ht="15.75" customHeight="1" x14ac:dyDescent="0.2">
      <c r="A666" s="8"/>
      <c r="B666" s="8"/>
      <c r="C666" s="3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</row>
    <row r="667" spans="1:30" ht="15.75" customHeight="1" x14ac:dyDescent="0.2">
      <c r="A667" s="8"/>
      <c r="B667" s="8"/>
      <c r="C667" s="3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</row>
    <row r="668" spans="1:30" ht="15.75" customHeight="1" x14ac:dyDescent="0.2">
      <c r="A668" s="8"/>
      <c r="B668" s="8"/>
      <c r="C668" s="3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</row>
    <row r="669" spans="1:30" ht="15.75" customHeight="1" x14ac:dyDescent="0.2">
      <c r="A669" s="8"/>
      <c r="B669" s="8"/>
      <c r="C669" s="3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</row>
    <row r="670" spans="1:30" ht="15.75" customHeight="1" x14ac:dyDescent="0.2">
      <c r="A670" s="8"/>
      <c r="B670" s="8"/>
      <c r="C670" s="3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</row>
    <row r="671" spans="1:30" ht="15.75" customHeight="1" x14ac:dyDescent="0.2">
      <c r="A671" s="8"/>
      <c r="B671" s="8"/>
      <c r="C671" s="3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</row>
    <row r="672" spans="1:30" ht="15.75" customHeight="1" x14ac:dyDescent="0.2">
      <c r="A672" s="8"/>
      <c r="B672" s="8"/>
      <c r="C672" s="3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</row>
    <row r="673" spans="1:30" ht="15.75" customHeight="1" x14ac:dyDescent="0.2">
      <c r="A673" s="8"/>
      <c r="B673" s="8"/>
      <c r="C673" s="3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</row>
    <row r="674" spans="1:30" ht="15.75" customHeight="1" x14ac:dyDescent="0.2">
      <c r="A674" s="8"/>
      <c r="B674" s="8"/>
      <c r="C674" s="3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</row>
    <row r="675" spans="1:30" ht="15.75" customHeight="1" x14ac:dyDescent="0.2">
      <c r="A675" s="8"/>
      <c r="B675" s="8"/>
      <c r="C675" s="3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</row>
    <row r="676" spans="1:30" ht="15.75" customHeight="1" x14ac:dyDescent="0.2">
      <c r="A676" s="8"/>
      <c r="B676" s="8"/>
      <c r="C676" s="3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</row>
    <row r="677" spans="1:30" ht="15.75" customHeight="1" x14ac:dyDescent="0.2">
      <c r="A677" s="8"/>
      <c r="B677" s="8"/>
      <c r="C677" s="3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</row>
    <row r="678" spans="1:30" ht="15.75" customHeight="1" x14ac:dyDescent="0.2">
      <c r="A678" s="8"/>
      <c r="B678" s="8"/>
      <c r="C678" s="3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</row>
    <row r="679" spans="1:30" ht="15.75" customHeight="1" x14ac:dyDescent="0.2">
      <c r="A679" s="8"/>
      <c r="B679" s="8"/>
      <c r="C679" s="3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</row>
    <row r="680" spans="1:30" ht="15.75" customHeight="1" x14ac:dyDescent="0.2">
      <c r="A680" s="8"/>
      <c r="B680" s="8"/>
      <c r="C680" s="3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</row>
    <row r="681" spans="1:30" ht="15.75" customHeight="1" x14ac:dyDescent="0.2">
      <c r="A681" s="8"/>
      <c r="B681" s="8"/>
      <c r="C681" s="3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</row>
    <row r="682" spans="1:30" ht="15.75" customHeight="1" x14ac:dyDescent="0.2">
      <c r="A682" s="8"/>
      <c r="B682" s="8"/>
      <c r="C682" s="3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</row>
    <row r="683" spans="1:30" ht="15.75" customHeight="1" x14ac:dyDescent="0.2">
      <c r="A683" s="8"/>
      <c r="B683" s="8"/>
      <c r="C683" s="3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</row>
    <row r="684" spans="1:30" ht="15.75" customHeight="1" x14ac:dyDescent="0.2">
      <c r="A684" s="8"/>
      <c r="B684" s="8"/>
      <c r="C684" s="3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</row>
    <row r="685" spans="1:30" ht="15.75" customHeight="1" x14ac:dyDescent="0.2">
      <c r="A685" s="8"/>
      <c r="B685" s="8"/>
      <c r="C685" s="3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</row>
    <row r="686" spans="1:30" ht="15.75" customHeight="1" x14ac:dyDescent="0.2">
      <c r="A686" s="8"/>
      <c r="B686" s="8"/>
      <c r="C686" s="3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</row>
    <row r="687" spans="1:30" ht="15.75" customHeight="1" x14ac:dyDescent="0.2">
      <c r="A687" s="8"/>
      <c r="B687" s="8"/>
      <c r="C687" s="3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</row>
    <row r="688" spans="1:30" ht="15.75" customHeight="1" x14ac:dyDescent="0.2">
      <c r="A688" s="8"/>
      <c r="B688" s="8"/>
      <c r="C688" s="3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</row>
    <row r="689" spans="1:30" ht="15.75" customHeight="1" x14ac:dyDescent="0.2">
      <c r="A689" s="8"/>
      <c r="B689" s="8"/>
      <c r="C689" s="3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</row>
    <row r="690" spans="1:30" ht="15.75" customHeight="1" x14ac:dyDescent="0.2">
      <c r="A690" s="8"/>
      <c r="B690" s="8"/>
      <c r="C690" s="3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</row>
    <row r="691" spans="1:30" ht="15.75" customHeight="1" x14ac:dyDescent="0.2">
      <c r="A691" s="8"/>
      <c r="B691" s="8"/>
      <c r="C691" s="3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</row>
    <row r="692" spans="1:30" ht="15.75" customHeight="1" x14ac:dyDescent="0.2">
      <c r="A692" s="8"/>
      <c r="B692" s="8"/>
      <c r="C692" s="3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</row>
    <row r="693" spans="1:30" ht="15.75" customHeight="1" x14ac:dyDescent="0.2">
      <c r="A693" s="8"/>
      <c r="B693" s="8"/>
      <c r="C693" s="3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</row>
    <row r="694" spans="1:30" ht="15.75" customHeight="1" x14ac:dyDescent="0.2">
      <c r="A694" s="8"/>
      <c r="B694" s="8"/>
      <c r="C694" s="3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</row>
    <row r="695" spans="1:30" ht="15.75" customHeight="1" x14ac:dyDescent="0.2">
      <c r="A695" s="8"/>
      <c r="B695" s="8"/>
      <c r="C695" s="3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</row>
    <row r="696" spans="1:30" ht="15.75" customHeight="1" x14ac:dyDescent="0.2">
      <c r="A696" s="8"/>
      <c r="B696" s="8"/>
      <c r="C696" s="3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</row>
    <row r="697" spans="1:30" ht="15.75" customHeight="1" x14ac:dyDescent="0.2">
      <c r="A697" s="8"/>
      <c r="B697" s="8"/>
      <c r="C697" s="3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</row>
    <row r="698" spans="1:30" ht="15.75" customHeight="1" x14ac:dyDescent="0.2">
      <c r="A698" s="8"/>
      <c r="B698" s="8"/>
      <c r="C698" s="3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</row>
    <row r="699" spans="1:30" ht="15.75" customHeight="1" x14ac:dyDescent="0.2">
      <c r="A699" s="8"/>
      <c r="B699" s="8"/>
      <c r="C699" s="3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</row>
    <row r="700" spans="1:30" ht="15.75" customHeight="1" x14ac:dyDescent="0.2">
      <c r="A700" s="8"/>
      <c r="B700" s="8"/>
      <c r="C700" s="3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</row>
    <row r="701" spans="1:30" ht="15.75" customHeight="1" x14ac:dyDescent="0.2">
      <c r="A701" s="8"/>
      <c r="B701" s="8"/>
      <c r="C701" s="3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</row>
    <row r="702" spans="1:30" ht="15.75" customHeight="1" x14ac:dyDescent="0.2">
      <c r="A702" s="8"/>
      <c r="B702" s="8"/>
      <c r="C702" s="3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</row>
    <row r="703" spans="1:30" ht="15.75" customHeight="1" x14ac:dyDescent="0.2">
      <c r="A703" s="8"/>
      <c r="B703" s="8"/>
      <c r="C703" s="3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</row>
    <row r="704" spans="1:30" ht="15.75" customHeight="1" x14ac:dyDescent="0.2">
      <c r="A704" s="8"/>
      <c r="B704" s="8"/>
      <c r="C704" s="3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</row>
    <row r="705" spans="1:30" ht="15.75" customHeight="1" x14ac:dyDescent="0.2">
      <c r="A705" s="8"/>
      <c r="B705" s="8"/>
      <c r="C705" s="3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</row>
    <row r="706" spans="1:30" ht="15.75" customHeight="1" x14ac:dyDescent="0.2">
      <c r="A706" s="8"/>
      <c r="B706" s="8"/>
      <c r="C706" s="3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</row>
    <row r="707" spans="1:30" ht="15.75" customHeight="1" x14ac:dyDescent="0.2">
      <c r="A707" s="8"/>
      <c r="B707" s="8"/>
      <c r="C707" s="3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</row>
    <row r="708" spans="1:30" ht="15.75" customHeight="1" x14ac:dyDescent="0.2">
      <c r="A708" s="8"/>
      <c r="B708" s="8"/>
      <c r="C708" s="3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</row>
    <row r="709" spans="1:30" ht="15.75" customHeight="1" x14ac:dyDescent="0.2">
      <c r="A709" s="8"/>
      <c r="B709" s="8"/>
      <c r="C709" s="3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</row>
    <row r="710" spans="1:30" ht="15.75" customHeight="1" x14ac:dyDescent="0.2">
      <c r="A710" s="8"/>
      <c r="B710" s="8"/>
      <c r="C710" s="3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</row>
    <row r="711" spans="1:30" ht="15.75" customHeight="1" x14ac:dyDescent="0.2">
      <c r="A711" s="8"/>
      <c r="B711" s="8"/>
      <c r="C711" s="3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</row>
    <row r="712" spans="1:30" ht="15.75" customHeight="1" x14ac:dyDescent="0.2">
      <c r="A712" s="8"/>
      <c r="B712" s="8"/>
      <c r="C712" s="3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</row>
    <row r="713" spans="1:30" ht="15.75" customHeight="1" x14ac:dyDescent="0.2">
      <c r="A713" s="8"/>
      <c r="B713" s="8"/>
      <c r="C713" s="3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</row>
    <row r="714" spans="1:30" ht="15.75" customHeight="1" x14ac:dyDescent="0.2">
      <c r="A714" s="8"/>
      <c r="B714" s="8"/>
      <c r="C714" s="3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</row>
    <row r="715" spans="1:30" ht="15.75" customHeight="1" x14ac:dyDescent="0.2">
      <c r="A715" s="8"/>
      <c r="B715" s="8"/>
      <c r="C715" s="3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</row>
    <row r="716" spans="1:30" ht="15.75" customHeight="1" x14ac:dyDescent="0.2">
      <c r="A716" s="8"/>
      <c r="B716" s="8"/>
      <c r="C716" s="3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</row>
    <row r="717" spans="1:30" ht="15.75" customHeight="1" x14ac:dyDescent="0.2">
      <c r="A717" s="8"/>
      <c r="B717" s="8"/>
      <c r="C717" s="3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</row>
    <row r="718" spans="1:30" ht="15.75" customHeight="1" x14ac:dyDescent="0.2">
      <c r="A718" s="8"/>
      <c r="B718" s="8"/>
      <c r="C718" s="3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</row>
    <row r="719" spans="1:30" ht="15.75" customHeight="1" x14ac:dyDescent="0.2">
      <c r="A719" s="8"/>
      <c r="B719" s="8"/>
      <c r="C719" s="3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</row>
    <row r="720" spans="1:30" ht="15.75" customHeight="1" x14ac:dyDescent="0.2">
      <c r="A720" s="8"/>
      <c r="B720" s="8"/>
      <c r="C720" s="3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</row>
    <row r="721" spans="1:30" ht="15.75" customHeight="1" x14ac:dyDescent="0.2">
      <c r="A721" s="8"/>
      <c r="B721" s="8"/>
      <c r="C721" s="3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</row>
    <row r="722" spans="1:30" ht="15.75" customHeight="1" x14ac:dyDescent="0.2">
      <c r="A722" s="8"/>
      <c r="B722" s="8"/>
      <c r="C722" s="3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</row>
    <row r="723" spans="1:30" ht="15.75" customHeight="1" x14ac:dyDescent="0.2">
      <c r="A723" s="8"/>
      <c r="B723" s="8"/>
      <c r="C723" s="3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</row>
    <row r="724" spans="1:30" ht="15.75" customHeight="1" x14ac:dyDescent="0.2">
      <c r="A724" s="8"/>
      <c r="B724" s="8"/>
      <c r="C724" s="3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</row>
    <row r="725" spans="1:30" ht="15.75" customHeight="1" x14ac:dyDescent="0.2">
      <c r="A725" s="8"/>
      <c r="B725" s="8"/>
      <c r="C725" s="3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</row>
    <row r="726" spans="1:30" ht="15.75" customHeight="1" x14ac:dyDescent="0.2">
      <c r="A726" s="8"/>
      <c r="B726" s="8"/>
      <c r="C726" s="3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</row>
    <row r="727" spans="1:30" ht="15.75" customHeight="1" x14ac:dyDescent="0.2">
      <c r="A727" s="8"/>
      <c r="B727" s="8"/>
      <c r="C727" s="3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</row>
    <row r="728" spans="1:30" ht="15.75" customHeight="1" x14ac:dyDescent="0.2">
      <c r="A728" s="8"/>
      <c r="B728" s="8"/>
      <c r="C728" s="3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</row>
    <row r="729" spans="1:30" ht="15.75" customHeight="1" x14ac:dyDescent="0.2">
      <c r="A729" s="8"/>
      <c r="B729" s="8"/>
      <c r="C729" s="3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</row>
    <row r="730" spans="1:30" ht="15.75" customHeight="1" x14ac:dyDescent="0.2">
      <c r="A730" s="8"/>
      <c r="B730" s="8"/>
      <c r="C730" s="3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</row>
    <row r="731" spans="1:30" ht="15.75" customHeight="1" x14ac:dyDescent="0.2">
      <c r="A731" s="8"/>
      <c r="B731" s="8"/>
      <c r="C731" s="3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</row>
    <row r="732" spans="1:30" ht="15.75" customHeight="1" x14ac:dyDescent="0.2">
      <c r="A732" s="8"/>
      <c r="B732" s="8"/>
      <c r="C732" s="3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</row>
    <row r="733" spans="1:30" ht="15.75" customHeight="1" x14ac:dyDescent="0.2">
      <c r="A733" s="8"/>
      <c r="B733" s="8"/>
      <c r="C733" s="3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</row>
    <row r="734" spans="1:30" ht="15.75" customHeight="1" x14ac:dyDescent="0.2">
      <c r="A734" s="8"/>
      <c r="B734" s="8"/>
      <c r="C734" s="3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</row>
    <row r="735" spans="1:30" ht="15.75" customHeight="1" x14ac:dyDescent="0.2">
      <c r="A735" s="8"/>
      <c r="B735" s="8"/>
      <c r="C735" s="3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</row>
    <row r="736" spans="1:30" ht="15.75" customHeight="1" x14ac:dyDescent="0.2">
      <c r="A736" s="8"/>
      <c r="B736" s="8"/>
      <c r="C736" s="3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</row>
    <row r="737" spans="1:30" ht="15.75" customHeight="1" x14ac:dyDescent="0.2">
      <c r="A737" s="8"/>
      <c r="B737" s="8"/>
      <c r="C737" s="3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</row>
    <row r="738" spans="1:30" ht="15.75" customHeight="1" x14ac:dyDescent="0.2">
      <c r="A738" s="8"/>
      <c r="B738" s="8"/>
      <c r="C738" s="3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</row>
    <row r="739" spans="1:30" ht="15.75" customHeight="1" x14ac:dyDescent="0.2">
      <c r="A739" s="8"/>
      <c r="B739" s="8"/>
      <c r="C739" s="3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</row>
    <row r="740" spans="1:30" ht="15.75" customHeight="1" x14ac:dyDescent="0.2">
      <c r="A740" s="8"/>
      <c r="B740" s="8"/>
      <c r="C740" s="3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</row>
    <row r="741" spans="1:30" ht="15.75" customHeight="1" x14ac:dyDescent="0.2">
      <c r="A741" s="8"/>
      <c r="B741" s="8"/>
      <c r="C741" s="3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</row>
    <row r="742" spans="1:30" ht="15.75" customHeight="1" x14ac:dyDescent="0.2">
      <c r="A742" s="8"/>
      <c r="B742" s="8"/>
      <c r="C742" s="3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</row>
    <row r="743" spans="1:30" ht="15.75" customHeight="1" x14ac:dyDescent="0.2">
      <c r="A743" s="8"/>
      <c r="B743" s="8"/>
      <c r="C743" s="3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</row>
    <row r="744" spans="1:30" ht="15.75" customHeight="1" x14ac:dyDescent="0.2">
      <c r="A744" s="8"/>
      <c r="B744" s="8"/>
      <c r="C744" s="3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</row>
    <row r="745" spans="1:30" ht="15.75" customHeight="1" x14ac:dyDescent="0.2">
      <c r="A745" s="8"/>
      <c r="B745" s="8"/>
      <c r="C745" s="3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</row>
    <row r="746" spans="1:30" ht="15.75" customHeight="1" x14ac:dyDescent="0.2">
      <c r="A746" s="8"/>
      <c r="B746" s="8"/>
      <c r="C746" s="3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</row>
    <row r="747" spans="1:30" ht="15.75" customHeight="1" x14ac:dyDescent="0.2">
      <c r="A747" s="8"/>
      <c r="B747" s="8"/>
      <c r="C747" s="3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</row>
    <row r="748" spans="1:30" ht="15.75" customHeight="1" x14ac:dyDescent="0.2">
      <c r="A748" s="8"/>
      <c r="B748" s="8"/>
      <c r="C748" s="3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</row>
    <row r="749" spans="1:30" ht="15.75" customHeight="1" x14ac:dyDescent="0.2">
      <c r="A749" s="8"/>
      <c r="B749" s="8"/>
      <c r="C749" s="3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</row>
    <row r="750" spans="1:30" ht="15.75" customHeight="1" x14ac:dyDescent="0.2">
      <c r="A750" s="8"/>
      <c r="B750" s="8"/>
      <c r="C750" s="3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</row>
    <row r="751" spans="1:30" ht="15.75" customHeight="1" x14ac:dyDescent="0.2">
      <c r="A751" s="8"/>
      <c r="B751" s="8"/>
      <c r="C751" s="3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</row>
    <row r="752" spans="1:30" ht="15.75" customHeight="1" x14ac:dyDescent="0.2">
      <c r="A752" s="8"/>
      <c r="B752" s="8"/>
      <c r="C752" s="3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</row>
    <row r="753" spans="1:30" ht="15.75" customHeight="1" x14ac:dyDescent="0.2">
      <c r="A753" s="8"/>
      <c r="B753" s="8"/>
      <c r="C753" s="3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</row>
    <row r="754" spans="1:30" ht="15.75" customHeight="1" x14ac:dyDescent="0.2">
      <c r="A754" s="8"/>
      <c r="B754" s="8"/>
      <c r="C754" s="3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</row>
    <row r="755" spans="1:30" ht="15.75" customHeight="1" x14ac:dyDescent="0.2">
      <c r="A755" s="8"/>
      <c r="B755" s="8"/>
      <c r="C755" s="3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</row>
    <row r="756" spans="1:30" ht="15.75" customHeight="1" x14ac:dyDescent="0.2">
      <c r="A756" s="8"/>
      <c r="B756" s="8"/>
      <c r="C756" s="3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</row>
    <row r="757" spans="1:30" ht="15.75" customHeight="1" x14ac:dyDescent="0.2">
      <c r="A757" s="8"/>
      <c r="B757" s="8"/>
      <c r="C757" s="3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</row>
    <row r="758" spans="1:30" ht="15.75" customHeight="1" x14ac:dyDescent="0.2">
      <c r="A758" s="8"/>
      <c r="B758" s="8"/>
      <c r="C758" s="3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</row>
    <row r="759" spans="1:30" ht="15.75" customHeight="1" x14ac:dyDescent="0.2">
      <c r="A759" s="8"/>
      <c r="B759" s="8"/>
      <c r="C759" s="3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</row>
    <row r="760" spans="1:30" ht="15.75" customHeight="1" x14ac:dyDescent="0.2">
      <c r="A760" s="8"/>
      <c r="B760" s="8"/>
      <c r="C760" s="3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</row>
    <row r="761" spans="1:30" ht="15.75" customHeight="1" x14ac:dyDescent="0.2">
      <c r="A761" s="8"/>
      <c r="B761" s="8"/>
      <c r="C761" s="3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</row>
    <row r="762" spans="1:30" ht="15.75" customHeight="1" x14ac:dyDescent="0.2">
      <c r="A762" s="8"/>
      <c r="B762" s="8"/>
      <c r="C762" s="3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</row>
    <row r="763" spans="1:30" ht="15.75" customHeight="1" x14ac:dyDescent="0.2">
      <c r="A763" s="8"/>
      <c r="B763" s="8"/>
      <c r="C763" s="3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</row>
    <row r="764" spans="1:30" ht="15.75" customHeight="1" x14ac:dyDescent="0.2">
      <c r="A764" s="8"/>
      <c r="B764" s="8"/>
      <c r="C764" s="3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</row>
    <row r="765" spans="1:30" ht="15.75" customHeight="1" x14ac:dyDescent="0.2">
      <c r="A765" s="8"/>
      <c r="B765" s="8"/>
      <c r="C765" s="3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</row>
    <row r="766" spans="1:30" ht="15.75" customHeight="1" x14ac:dyDescent="0.2">
      <c r="A766" s="8"/>
      <c r="B766" s="8"/>
      <c r="C766" s="3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</row>
    <row r="767" spans="1:30" ht="15.75" customHeight="1" x14ac:dyDescent="0.2">
      <c r="A767" s="8"/>
      <c r="B767" s="8"/>
      <c r="C767" s="3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</row>
    <row r="768" spans="1:30" ht="15.75" customHeight="1" x14ac:dyDescent="0.2">
      <c r="A768" s="8"/>
      <c r="B768" s="8"/>
      <c r="C768" s="3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</row>
    <row r="769" spans="1:30" ht="15.75" customHeight="1" x14ac:dyDescent="0.2">
      <c r="A769" s="8"/>
      <c r="B769" s="8"/>
      <c r="C769" s="3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</row>
    <row r="770" spans="1:30" ht="15.75" customHeight="1" x14ac:dyDescent="0.2">
      <c r="A770" s="8"/>
      <c r="B770" s="8"/>
      <c r="C770" s="3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</row>
    <row r="771" spans="1:30" ht="15.75" customHeight="1" x14ac:dyDescent="0.2">
      <c r="A771" s="8"/>
      <c r="B771" s="8"/>
      <c r="C771" s="3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</row>
    <row r="772" spans="1:30" ht="15.75" customHeight="1" x14ac:dyDescent="0.2">
      <c r="A772" s="8"/>
      <c r="B772" s="8"/>
      <c r="C772" s="3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</row>
    <row r="773" spans="1:30" ht="15.75" customHeight="1" x14ac:dyDescent="0.2">
      <c r="A773" s="8"/>
      <c r="B773" s="8"/>
      <c r="C773" s="3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</row>
    <row r="774" spans="1:30" ht="15.75" customHeight="1" x14ac:dyDescent="0.2">
      <c r="A774" s="8"/>
      <c r="B774" s="8"/>
      <c r="C774" s="3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</row>
    <row r="775" spans="1:30" ht="15.75" customHeight="1" x14ac:dyDescent="0.2">
      <c r="A775" s="8"/>
      <c r="B775" s="8"/>
      <c r="C775" s="3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</row>
    <row r="776" spans="1:30" ht="15.75" customHeight="1" x14ac:dyDescent="0.2">
      <c r="A776" s="8"/>
      <c r="B776" s="8"/>
      <c r="C776" s="3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</row>
    <row r="777" spans="1:30" ht="15.75" customHeight="1" x14ac:dyDescent="0.2">
      <c r="A777" s="8"/>
      <c r="B777" s="8"/>
      <c r="C777" s="3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</row>
    <row r="778" spans="1:30" ht="15.75" customHeight="1" x14ac:dyDescent="0.2">
      <c r="A778" s="8"/>
      <c r="B778" s="8"/>
      <c r="C778" s="3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</row>
    <row r="779" spans="1:30" ht="15.75" customHeight="1" x14ac:dyDescent="0.2">
      <c r="A779" s="8"/>
      <c r="B779" s="8"/>
      <c r="C779" s="3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</row>
    <row r="780" spans="1:30" ht="15.75" customHeight="1" x14ac:dyDescent="0.2">
      <c r="A780" s="8"/>
      <c r="B780" s="8"/>
      <c r="C780" s="3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</row>
    <row r="781" spans="1:30" ht="15.75" customHeight="1" x14ac:dyDescent="0.2">
      <c r="A781" s="8"/>
      <c r="B781" s="8"/>
      <c r="C781" s="3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</row>
    <row r="782" spans="1:30" ht="15.75" customHeight="1" x14ac:dyDescent="0.2">
      <c r="A782" s="8"/>
      <c r="B782" s="8"/>
      <c r="C782" s="3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</row>
    <row r="783" spans="1:30" ht="15.75" customHeight="1" x14ac:dyDescent="0.2">
      <c r="A783" s="8"/>
      <c r="B783" s="8"/>
      <c r="C783" s="3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</row>
    <row r="784" spans="1:30" ht="15.75" customHeight="1" x14ac:dyDescent="0.2">
      <c r="A784" s="8"/>
      <c r="B784" s="8"/>
      <c r="C784" s="3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</row>
    <row r="785" spans="1:30" ht="15.75" customHeight="1" x14ac:dyDescent="0.2">
      <c r="A785" s="8"/>
      <c r="B785" s="8"/>
      <c r="C785" s="3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</row>
    <row r="786" spans="1:30" ht="15.75" customHeight="1" x14ac:dyDescent="0.2">
      <c r="A786" s="8"/>
      <c r="B786" s="8"/>
      <c r="C786" s="3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</row>
    <row r="787" spans="1:30" ht="15.75" customHeight="1" x14ac:dyDescent="0.2">
      <c r="A787" s="8"/>
      <c r="B787" s="8"/>
      <c r="C787" s="3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</row>
    <row r="788" spans="1:30" ht="15.75" customHeight="1" x14ac:dyDescent="0.2">
      <c r="A788" s="8"/>
      <c r="B788" s="8"/>
      <c r="C788" s="3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</row>
    <row r="789" spans="1:30" ht="15.75" customHeight="1" x14ac:dyDescent="0.2">
      <c r="A789" s="8"/>
      <c r="B789" s="8"/>
      <c r="C789" s="3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</row>
    <row r="790" spans="1:30" ht="15.75" customHeight="1" x14ac:dyDescent="0.2">
      <c r="A790" s="8"/>
      <c r="B790" s="8"/>
      <c r="C790" s="3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</row>
    <row r="791" spans="1:30" ht="15.75" customHeight="1" x14ac:dyDescent="0.2">
      <c r="A791" s="8"/>
      <c r="B791" s="8"/>
      <c r="C791" s="3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</row>
    <row r="792" spans="1:30" ht="15.75" customHeight="1" x14ac:dyDescent="0.2">
      <c r="A792" s="8"/>
      <c r="B792" s="8"/>
      <c r="C792" s="3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</row>
    <row r="793" spans="1:30" ht="15.75" customHeight="1" x14ac:dyDescent="0.2">
      <c r="A793" s="8"/>
      <c r="B793" s="8"/>
      <c r="C793" s="3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</row>
    <row r="794" spans="1:30" ht="15.75" customHeight="1" x14ac:dyDescent="0.2">
      <c r="A794" s="8"/>
      <c r="B794" s="8"/>
      <c r="C794" s="3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</row>
    <row r="795" spans="1:30" ht="15.75" customHeight="1" x14ac:dyDescent="0.2">
      <c r="A795" s="8"/>
      <c r="B795" s="8"/>
      <c r="C795" s="3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</row>
    <row r="796" spans="1:30" ht="15.75" customHeight="1" x14ac:dyDescent="0.2">
      <c r="A796" s="8"/>
      <c r="B796" s="8"/>
      <c r="C796" s="3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</row>
    <row r="797" spans="1:30" ht="15.75" customHeight="1" x14ac:dyDescent="0.2">
      <c r="A797" s="8"/>
      <c r="B797" s="8"/>
      <c r="C797" s="3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</row>
    <row r="798" spans="1:30" ht="15.75" customHeight="1" x14ac:dyDescent="0.2">
      <c r="A798" s="8"/>
      <c r="B798" s="8"/>
      <c r="C798" s="3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</row>
    <row r="799" spans="1:30" ht="15.75" customHeight="1" x14ac:dyDescent="0.2">
      <c r="A799" s="8"/>
      <c r="B799" s="8"/>
      <c r="C799" s="3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</row>
    <row r="800" spans="1:30" ht="15.75" customHeight="1" x14ac:dyDescent="0.2">
      <c r="A800" s="8"/>
      <c r="B800" s="8"/>
      <c r="C800" s="3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</row>
    <row r="801" spans="1:30" ht="15.75" customHeight="1" x14ac:dyDescent="0.2">
      <c r="A801" s="8"/>
      <c r="B801" s="8"/>
      <c r="C801" s="3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</row>
    <row r="802" spans="1:30" ht="15.75" customHeight="1" x14ac:dyDescent="0.2">
      <c r="A802" s="8"/>
      <c r="B802" s="8"/>
      <c r="C802" s="3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</row>
    <row r="803" spans="1:30" ht="15.75" customHeight="1" x14ac:dyDescent="0.2">
      <c r="A803" s="8"/>
      <c r="B803" s="8"/>
      <c r="C803" s="3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</row>
    <row r="804" spans="1:30" ht="15.75" customHeight="1" x14ac:dyDescent="0.2">
      <c r="A804" s="8"/>
      <c r="B804" s="8"/>
      <c r="C804" s="3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</row>
    <row r="805" spans="1:30" ht="15.75" customHeight="1" x14ac:dyDescent="0.2">
      <c r="A805" s="8"/>
      <c r="B805" s="8"/>
      <c r="C805" s="3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</row>
    <row r="806" spans="1:30" ht="15.75" customHeight="1" x14ac:dyDescent="0.2">
      <c r="A806" s="8"/>
      <c r="B806" s="8"/>
      <c r="C806" s="3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</row>
    <row r="807" spans="1:30" ht="15.75" customHeight="1" x14ac:dyDescent="0.2">
      <c r="A807" s="8"/>
      <c r="B807" s="8"/>
      <c r="C807" s="3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</row>
    <row r="808" spans="1:30" ht="15.75" customHeight="1" x14ac:dyDescent="0.2">
      <c r="A808" s="8"/>
      <c r="B808" s="8"/>
      <c r="C808" s="3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</row>
    <row r="809" spans="1:30" ht="15.75" customHeight="1" x14ac:dyDescent="0.2">
      <c r="A809" s="8"/>
      <c r="B809" s="8"/>
      <c r="C809" s="3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</row>
    <row r="810" spans="1:30" ht="15.75" customHeight="1" x14ac:dyDescent="0.2">
      <c r="A810" s="8"/>
      <c r="B810" s="8"/>
      <c r="C810" s="3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</row>
    <row r="811" spans="1:30" ht="15.75" customHeight="1" x14ac:dyDescent="0.2">
      <c r="A811" s="8"/>
      <c r="B811" s="8"/>
      <c r="C811" s="3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</row>
    <row r="812" spans="1:30" ht="15.75" customHeight="1" x14ac:dyDescent="0.2">
      <c r="A812" s="8"/>
      <c r="B812" s="8"/>
      <c r="C812" s="3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</row>
    <row r="813" spans="1:30" ht="15.75" customHeight="1" x14ac:dyDescent="0.2">
      <c r="A813" s="8"/>
      <c r="B813" s="8"/>
      <c r="C813" s="3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</row>
    <row r="814" spans="1:30" ht="15.75" customHeight="1" x14ac:dyDescent="0.2">
      <c r="A814" s="8"/>
      <c r="B814" s="8"/>
      <c r="C814" s="3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</row>
    <row r="815" spans="1:30" ht="15.75" customHeight="1" x14ac:dyDescent="0.2">
      <c r="A815" s="8"/>
      <c r="B815" s="8"/>
      <c r="C815" s="3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</row>
    <row r="816" spans="1:30" ht="15.75" customHeight="1" x14ac:dyDescent="0.2">
      <c r="A816" s="8"/>
      <c r="B816" s="8"/>
      <c r="C816" s="3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</row>
    <row r="817" spans="1:30" ht="15.75" customHeight="1" x14ac:dyDescent="0.2">
      <c r="A817" s="8"/>
      <c r="B817" s="8"/>
      <c r="C817" s="3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</row>
    <row r="818" spans="1:30" ht="15.75" customHeight="1" x14ac:dyDescent="0.2">
      <c r="A818" s="8"/>
      <c r="B818" s="8"/>
      <c r="C818" s="3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</row>
    <row r="819" spans="1:30" ht="15.75" customHeight="1" x14ac:dyDescent="0.2">
      <c r="A819" s="8"/>
      <c r="B819" s="8"/>
      <c r="C819" s="3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</row>
    <row r="820" spans="1:30" ht="15.75" customHeight="1" x14ac:dyDescent="0.2">
      <c r="A820" s="8"/>
      <c r="B820" s="8"/>
      <c r="C820" s="3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</row>
    <row r="821" spans="1:30" ht="15.75" customHeight="1" x14ac:dyDescent="0.2">
      <c r="A821" s="8"/>
      <c r="B821" s="8"/>
      <c r="C821" s="3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</row>
    <row r="822" spans="1:30" ht="15.75" customHeight="1" x14ac:dyDescent="0.2">
      <c r="A822" s="8"/>
      <c r="B822" s="8"/>
      <c r="C822" s="3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</row>
    <row r="823" spans="1:30" ht="15.75" customHeight="1" x14ac:dyDescent="0.2">
      <c r="A823" s="8"/>
      <c r="B823" s="8"/>
      <c r="C823" s="3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</row>
    <row r="824" spans="1:30" ht="15.75" customHeight="1" x14ac:dyDescent="0.2">
      <c r="A824" s="8"/>
      <c r="B824" s="8"/>
      <c r="C824" s="3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</row>
    <row r="825" spans="1:30" ht="15.75" customHeight="1" x14ac:dyDescent="0.2">
      <c r="A825" s="8"/>
      <c r="B825" s="8"/>
      <c r="C825" s="3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</row>
    <row r="826" spans="1:30" ht="15.75" customHeight="1" x14ac:dyDescent="0.2">
      <c r="A826" s="8"/>
      <c r="B826" s="8"/>
      <c r="C826" s="3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</row>
    <row r="827" spans="1:30" ht="15.75" customHeight="1" x14ac:dyDescent="0.2">
      <c r="A827" s="8"/>
      <c r="B827" s="8"/>
      <c r="C827" s="3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</row>
    <row r="828" spans="1:30" ht="15.75" customHeight="1" x14ac:dyDescent="0.2">
      <c r="A828" s="8"/>
      <c r="B828" s="8"/>
      <c r="C828" s="3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</row>
    <row r="829" spans="1:30" ht="15.75" customHeight="1" x14ac:dyDescent="0.2">
      <c r="A829" s="8"/>
      <c r="B829" s="8"/>
      <c r="C829" s="3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</row>
    <row r="830" spans="1:30" ht="15.75" customHeight="1" x14ac:dyDescent="0.2">
      <c r="A830" s="8"/>
      <c r="B830" s="8"/>
      <c r="C830" s="3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</row>
    <row r="831" spans="1:30" ht="15.75" customHeight="1" x14ac:dyDescent="0.2">
      <c r="A831" s="8"/>
      <c r="B831" s="8"/>
      <c r="C831" s="3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</row>
    <row r="832" spans="1:30" ht="15.75" customHeight="1" x14ac:dyDescent="0.2">
      <c r="A832" s="8"/>
      <c r="B832" s="8"/>
      <c r="C832" s="3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</row>
    <row r="833" spans="1:30" ht="15.75" customHeight="1" x14ac:dyDescent="0.2">
      <c r="A833" s="8"/>
      <c r="B833" s="8"/>
      <c r="C833" s="3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</row>
    <row r="834" spans="1:30" ht="15.75" customHeight="1" x14ac:dyDescent="0.2">
      <c r="A834" s="8"/>
      <c r="B834" s="8"/>
      <c r="C834" s="3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</row>
    <row r="835" spans="1:30" ht="15.75" customHeight="1" x14ac:dyDescent="0.2">
      <c r="A835" s="8"/>
      <c r="B835" s="8"/>
      <c r="C835" s="3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</row>
    <row r="836" spans="1:30" ht="15.75" customHeight="1" x14ac:dyDescent="0.2">
      <c r="A836" s="8"/>
      <c r="B836" s="8"/>
      <c r="C836" s="3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</row>
    <row r="837" spans="1:30" ht="15.75" customHeight="1" x14ac:dyDescent="0.2">
      <c r="A837" s="8"/>
      <c r="B837" s="8"/>
      <c r="C837" s="3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</row>
    <row r="838" spans="1:30" ht="15.75" customHeight="1" x14ac:dyDescent="0.2">
      <c r="A838" s="8"/>
      <c r="B838" s="8"/>
      <c r="C838" s="3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</row>
    <row r="839" spans="1:30" ht="15.75" customHeight="1" x14ac:dyDescent="0.2">
      <c r="A839" s="8"/>
      <c r="B839" s="8"/>
      <c r="C839" s="3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</row>
    <row r="840" spans="1:30" ht="15.75" customHeight="1" x14ac:dyDescent="0.2">
      <c r="A840" s="8"/>
      <c r="B840" s="8"/>
      <c r="C840" s="3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</row>
    <row r="841" spans="1:30" ht="15.75" customHeight="1" x14ac:dyDescent="0.2">
      <c r="A841" s="8"/>
      <c r="B841" s="8"/>
      <c r="C841" s="3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</row>
    <row r="842" spans="1:30" ht="15.75" customHeight="1" x14ac:dyDescent="0.2">
      <c r="A842" s="8"/>
      <c r="B842" s="8"/>
      <c r="C842" s="3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</row>
    <row r="843" spans="1:30" ht="15.75" customHeight="1" x14ac:dyDescent="0.2">
      <c r="A843" s="8"/>
      <c r="B843" s="8"/>
      <c r="C843" s="3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</row>
    <row r="844" spans="1:30" ht="15.75" customHeight="1" x14ac:dyDescent="0.2">
      <c r="A844" s="8"/>
      <c r="B844" s="8"/>
      <c r="C844" s="3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</row>
    <row r="845" spans="1:30" ht="15.75" customHeight="1" x14ac:dyDescent="0.2">
      <c r="A845" s="8"/>
      <c r="B845" s="8"/>
      <c r="C845" s="3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</row>
    <row r="846" spans="1:30" ht="15.75" customHeight="1" x14ac:dyDescent="0.2">
      <c r="A846" s="8"/>
      <c r="B846" s="8"/>
      <c r="C846" s="3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</row>
    <row r="847" spans="1:30" ht="15.75" customHeight="1" x14ac:dyDescent="0.2">
      <c r="A847" s="8"/>
      <c r="B847" s="8"/>
      <c r="C847" s="3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</row>
    <row r="848" spans="1:30" ht="15.75" customHeight="1" x14ac:dyDescent="0.2">
      <c r="A848" s="8"/>
      <c r="B848" s="8"/>
      <c r="C848" s="3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</row>
    <row r="849" spans="1:30" ht="15.75" customHeight="1" x14ac:dyDescent="0.2">
      <c r="A849" s="8"/>
      <c r="B849" s="8"/>
      <c r="C849" s="3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</row>
    <row r="850" spans="1:30" ht="15.75" customHeight="1" x14ac:dyDescent="0.2">
      <c r="A850" s="8"/>
      <c r="B850" s="8"/>
      <c r="C850" s="3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</row>
    <row r="851" spans="1:30" ht="15.75" customHeight="1" x14ac:dyDescent="0.2">
      <c r="A851" s="8"/>
      <c r="B851" s="8"/>
      <c r="C851" s="3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</row>
    <row r="852" spans="1:30" ht="15.75" customHeight="1" x14ac:dyDescent="0.2">
      <c r="A852" s="8"/>
      <c r="B852" s="8"/>
      <c r="C852" s="3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</row>
    <row r="853" spans="1:30" ht="15.75" customHeight="1" x14ac:dyDescent="0.2">
      <c r="A853" s="8"/>
      <c r="B853" s="8"/>
      <c r="C853" s="3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</row>
    <row r="854" spans="1:30" ht="15.75" customHeight="1" x14ac:dyDescent="0.2">
      <c r="A854" s="8"/>
      <c r="B854" s="8"/>
      <c r="C854" s="3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</row>
    <row r="855" spans="1:30" ht="15.75" customHeight="1" x14ac:dyDescent="0.2">
      <c r="A855" s="8"/>
      <c r="B855" s="8"/>
      <c r="C855" s="3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</row>
    <row r="856" spans="1:30" ht="15.75" customHeight="1" x14ac:dyDescent="0.2">
      <c r="A856" s="8"/>
      <c r="B856" s="8"/>
      <c r="C856" s="3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</row>
    <row r="857" spans="1:30" ht="15.75" customHeight="1" x14ac:dyDescent="0.2">
      <c r="A857" s="8"/>
      <c r="B857" s="8"/>
      <c r="C857" s="3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</row>
    <row r="858" spans="1:30" ht="15.75" customHeight="1" x14ac:dyDescent="0.2">
      <c r="A858" s="8"/>
      <c r="B858" s="8"/>
      <c r="C858" s="3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</row>
    <row r="859" spans="1:30" ht="15.75" customHeight="1" x14ac:dyDescent="0.2">
      <c r="A859" s="8"/>
      <c r="B859" s="8"/>
      <c r="C859" s="3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</row>
    <row r="860" spans="1:30" ht="15.75" customHeight="1" x14ac:dyDescent="0.2">
      <c r="A860" s="8"/>
      <c r="B860" s="8"/>
      <c r="C860" s="3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</row>
    <row r="861" spans="1:30" ht="15.75" customHeight="1" x14ac:dyDescent="0.2">
      <c r="A861" s="8"/>
      <c r="B861" s="8"/>
      <c r="C861" s="3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</row>
    <row r="862" spans="1:30" ht="15.75" customHeight="1" x14ac:dyDescent="0.2">
      <c r="A862" s="8"/>
      <c r="B862" s="8"/>
      <c r="C862" s="3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</row>
    <row r="863" spans="1:30" ht="15.75" customHeight="1" x14ac:dyDescent="0.2">
      <c r="A863" s="8"/>
      <c r="B863" s="8"/>
      <c r="C863" s="3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</row>
    <row r="864" spans="1:30" ht="15.75" customHeight="1" x14ac:dyDescent="0.2">
      <c r="A864" s="8"/>
      <c r="B864" s="8"/>
      <c r="C864" s="3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</row>
    <row r="865" spans="1:30" ht="15.75" customHeight="1" x14ac:dyDescent="0.2">
      <c r="A865" s="8"/>
      <c r="B865" s="8"/>
      <c r="C865" s="3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</row>
    <row r="866" spans="1:30" ht="15.75" customHeight="1" x14ac:dyDescent="0.2">
      <c r="A866" s="8"/>
      <c r="B866" s="8"/>
      <c r="C866" s="3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</row>
    <row r="867" spans="1:30" ht="15.75" customHeight="1" x14ac:dyDescent="0.2">
      <c r="A867" s="8"/>
      <c r="B867" s="8"/>
      <c r="C867" s="3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</row>
    <row r="868" spans="1:30" ht="15.75" customHeight="1" x14ac:dyDescent="0.2">
      <c r="A868" s="8"/>
      <c r="B868" s="8"/>
      <c r="C868" s="3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</row>
    <row r="869" spans="1:30" ht="15.75" customHeight="1" x14ac:dyDescent="0.2">
      <c r="A869" s="8"/>
      <c r="B869" s="8"/>
      <c r="C869" s="3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</row>
    <row r="870" spans="1:30" ht="15.75" customHeight="1" x14ac:dyDescent="0.2">
      <c r="A870" s="8"/>
      <c r="B870" s="8"/>
      <c r="C870" s="3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</row>
    <row r="871" spans="1:30" ht="15.75" customHeight="1" x14ac:dyDescent="0.2">
      <c r="A871" s="8"/>
      <c r="B871" s="8"/>
      <c r="C871" s="3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</row>
    <row r="872" spans="1:30" ht="15.75" customHeight="1" x14ac:dyDescent="0.2">
      <c r="A872" s="8"/>
      <c r="B872" s="8"/>
      <c r="C872" s="3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</row>
    <row r="873" spans="1:30" ht="15.75" customHeight="1" x14ac:dyDescent="0.2">
      <c r="A873" s="8"/>
      <c r="B873" s="8"/>
      <c r="C873" s="3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</row>
    <row r="874" spans="1:30" ht="15.75" customHeight="1" x14ac:dyDescent="0.2">
      <c r="A874" s="8"/>
      <c r="B874" s="8"/>
      <c r="C874" s="3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</row>
    <row r="875" spans="1:30" ht="15.75" customHeight="1" x14ac:dyDescent="0.2">
      <c r="A875" s="8"/>
      <c r="B875" s="8"/>
      <c r="C875" s="3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</row>
    <row r="876" spans="1:30" ht="15.75" customHeight="1" x14ac:dyDescent="0.2">
      <c r="A876" s="8"/>
      <c r="B876" s="8"/>
      <c r="C876" s="3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</row>
    <row r="877" spans="1:30" ht="15.75" customHeight="1" x14ac:dyDescent="0.2">
      <c r="A877" s="8"/>
      <c r="B877" s="8"/>
      <c r="C877" s="3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</row>
    <row r="878" spans="1:30" ht="15.75" customHeight="1" x14ac:dyDescent="0.2">
      <c r="A878" s="8"/>
      <c r="B878" s="8"/>
      <c r="C878" s="3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</row>
    <row r="879" spans="1:30" ht="15.75" customHeight="1" x14ac:dyDescent="0.2">
      <c r="A879" s="8"/>
      <c r="B879" s="8"/>
      <c r="C879" s="3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</row>
    <row r="880" spans="1:30" ht="15.75" customHeight="1" x14ac:dyDescent="0.2">
      <c r="A880" s="8"/>
      <c r="B880" s="8"/>
      <c r="C880" s="3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</row>
    <row r="881" spans="1:30" ht="15.75" customHeight="1" x14ac:dyDescent="0.2">
      <c r="A881" s="8"/>
      <c r="B881" s="8"/>
      <c r="C881" s="3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</row>
    <row r="882" spans="1:30" ht="15.75" customHeight="1" x14ac:dyDescent="0.2">
      <c r="A882" s="8"/>
      <c r="B882" s="8"/>
      <c r="C882" s="3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</row>
    <row r="883" spans="1:30" ht="15.75" customHeight="1" x14ac:dyDescent="0.2">
      <c r="A883" s="8"/>
      <c r="B883" s="8"/>
      <c r="C883" s="3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</row>
    <row r="884" spans="1:30" ht="15.75" customHeight="1" x14ac:dyDescent="0.2">
      <c r="A884" s="8"/>
      <c r="B884" s="8"/>
      <c r="C884" s="3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</row>
    <row r="885" spans="1:30" ht="15.75" customHeight="1" x14ac:dyDescent="0.2">
      <c r="A885" s="8"/>
      <c r="B885" s="8"/>
      <c r="C885" s="3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</row>
    <row r="886" spans="1:30" ht="15.75" customHeight="1" x14ac:dyDescent="0.2">
      <c r="A886" s="8"/>
      <c r="B886" s="8"/>
      <c r="C886" s="3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</row>
    <row r="887" spans="1:30" ht="15.75" customHeight="1" x14ac:dyDescent="0.2">
      <c r="A887" s="8"/>
      <c r="B887" s="8"/>
      <c r="C887" s="3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</row>
    <row r="888" spans="1:30" ht="15.75" customHeight="1" x14ac:dyDescent="0.2">
      <c r="A888" s="8"/>
      <c r="B888" s="8"/>
      <c r="C888" s="3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</row>
    <row r="889" spans="1:30" ht="15.75" customHeight="1" x14ac:dyDescent="0.2">
      <c r="A889" s="8"/>
      <c r="B889" s="8"/>
      <c r="C889" s="3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</row>
    <row r="890" spans="1:30" ht="15.75" customHeight="1" x14ac:dyDescent="0.2">
      <c r="A890" s="8"/>
      <c r="B890" s="8"/>
      <c r="C890" s="3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</row>
    <row r="891" spans="1:30" ht="15.75" customHeight="1" x14ac:dyDescent="0.2">
      <c r="A891" s="8"/>
      <c r="B891" s="8"/>
      <c r="C891" s="3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</row>
    <row r="892" spans="1:30" ht="15.75" customHeight="1" x14ac:dyDescent="0.2">
      <c r="A892" s="8"/>
      <c r="B892" s="8"/>
      <c r="C892" s="3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</row>
    <row r="893" spans="1:30" ht="15.75" customHeight="1" x14ac:dyDescent="0.2">
      <c r="A893" s="8"/>
      <c r="B893" s="8"/>
      <c r="C893" s="3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</row>
    <row r="894" spans="1:30" ht="15.75" customHeight="1" x14ac:dyDescent="0.2">
      <c r="A894" s="8"/>
      <c r="B894" s="8"/>
      <c r="C894" s="3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</row>
    <row r="895" spans="1:30" ht="15.75" customHeight="1" x14ac:dyDescent="0.2">
      <c r="A895" s="8"/>
      <c r="B895" s="8"/>
      <c r="C895" s="3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</row>
    <row r="896" spans="1:30" ht="15.75" customHeight="1" x14ac:dyDescent="0.2">
      <c r="A896" s="8"/>
      <c r="B896" s="8"/>
      <c r="C896" s="3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</row>
    <row r="897" spans="1:30" ht="15.75" customHeight="1" x14ac:dyDescent="0.2">
      <c r="A897" s="8"/>
      <c r="B897" s="8"/>
      <c r="C897" s="3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</row>
    <row r="898" spans="1:30" ht="15.75" customHeight="1" x14ac:dyDescent="0.2">
      <c r="A898" s="8"/>
      <c r="B898" s="8"/>
      <c r="C898" s="3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</row>
    <row r="899" spans="1:30" ht="15.75" customHeight="1" x14ac:dyDescent="0.2">
      <c r="A899" s="8"/>
      <c r="B899" s="8"/>
      <c r="C899" s="3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</row>
    <row r="900" spans="1:30" ht="15.75" customHeight="1" x14ac:dyDescent="0.2">
      <c r="A900" s="8"/>
      <c r="B900" s="8"/>
      <c r="C900" s="3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</row>
    <row r="901" spans="1:30" ht="15.75" customHeight="1" x14ac:dyDescent="0.2">
      <c r="A901" s="8"/>
      <c r="B901" s="8"/>
      <c r="C901" s="3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</row>
    <row r="902" spans="1:30" ht="15.75" customHeight="1" x14ac:dyDescent="0.2">
      <c r="A902" s="8"/>
      <c r="B902" s="8"/>
      <c r="C902" s="3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</row>
    <row r="903" spans="1:30" ht="15.75" customHeight="1" x14ac:dyDescent="0.2">
      <c r="A903" s="8"/>
      <c r="B903" s="8"/>
      <c r="C903" s="3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</row>
    <row r="904" spans="1:30" ht="15.75" customHeight="1" x14ac:dyDescent="0.2">
      <c r="A904" s="8"/>
      <c r="B904" s="8"/>
      <c r="C904" s="3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</row>
    <row r="905" spans="1:30" ht="15.75" customHeight="1" x14ac:dyDescent="0.2">
      <c r="A905" s="8"/>
      <c r="B905" s="8"/>
      <c r="C905" s="3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</row>
    <row r="906" spans="1:30" ht="15.75" customHeight="1" x14ac:dyDescent="0.2">
      <c r="A906" s="8"/>
      <c r="B906" s="8"/>
      <c r="C906" s="3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</row>
    <row r="907" spans="1:30" ht="15.75" customHeight="1" x14ac:dyDescent="0.2">
      <c r="A907" s="8"/>
      <c r="B907" s="8"/>
      <c r="C907" s="3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</row>
    <row r="908" spans="1:30" ht="15.75" customHeight="1" x14ac:dyDescent="0.2">
      <c r="A908" s="8"/>
      <c r="B908" s="8"/>
      <c r="C908" s="3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</row>
    <row r="909" spans="1:30" ht="15.75" customHeight="1" x14ac:dyDescent="0.2">
      <c r="A909" s="8"/>
      <c r="B909" s="8"/>
      <c r="C909" s="3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</row>
    <row r="910" spans="1:30" ht="15.75" customHeight="1" x14ac:dyDescent="0.2">
      <c r="A910" s="8"/>
      <c r="B910" s="8"/>
      <c r="C910" s="3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</row>
    <row r="911" spans="1:30" ht="15.75" customHeight="1" x14ac:dyDescent="0.2">
      <c r="A911" s="8"/>
      <c r="B911" s="8"/>
      <c r="C911" s="3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</row>
    <row r="912" spans="1:30" ht="15.75" customHeight="1" x14ac:dyDescent="0.2">
      <c r="A912" s="8"/>
      <c r="B912" s="8"/>
      <c r="C912" s="3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</row>
    <row r="913" spans="1:30" ht="15.75" customHeight="1" x14ac:dyDescent="0.2">
      <c r="A913" s="8"/>
      <c r="B913" s="8"/>
      <c r="C913" s="3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</row>
    <row r="914" spans="1:30" ht="15.75" customHeight="1" x14ac:dyDescent="0.2">
      <c r="A914" s="8"/>
      <c r="B914" s="8"/>
      <c r="C914" s="3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</row>
    <row r="915" spans="1:30" ht="15.75" customHeight="1" x14ac:dyDescent="0.2">
      <c r="A915" s="8"/>
      <c r="B915" s="8"/>
      <c r="C915" s="3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</row>
    <row r="916" spans="1:30" ht="15.75" customHeight="1" x14ac:dyDescent="0.2">
      <c r="A916" s="8"/>
      <c r="B916" s="8"/>
      <c r="C916" s="3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</row>
    <row r="917" spans="1:30" ht="15.75" customHeight="1" x14ac:dyDescent="0.2">
      <c r="A917" s="8"/>
      <c r="B917" s="8"/>
      <c r="C917" s="3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</row>
    <row r="918" spans="1:30" ht="15.75" customHeight="1" x14ac:dyDescent="0.2">
      <c r="A918" s="8"/>
      <c r="B918" s="8"/>
      <c r="C918" s="3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</row>
    <row r="919" spans="1:30" ht="15.75" customHeight="1" x14ac:dyDescent="0.2">
      <c r="A919" s="8"/>
      <c r="B919" s="8"/>
      <c r="C919" s="3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</row>
    <row r="920" spans="1:30" ht="15.75" customHeight="1" x14ac:dyDescent="0.2">
      <c r="A920" s="8"/>
      <c r="B920" s="8"/>
      <c r="C920" s="3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</row>
    <row r="921" spans="1:30" ht="15.75" customHeight="1" x14ac:dyDescent="0.2">
      <c r="A921" s="8"/>
      <c r="B921" s="8"/>
      <c r="C921" s="3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</row>
    <row r="922" spans="1:30" ht="15.75" customHeight="1" x14ac:dyDescent="0.2">
      <c r="A922" s="8"/>
      <c r="B922" s="8"/>
      <c r="C922" s="3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</row>
    <row r="923" spans="1:30" ht="15.75" customHeight="1" x14ac:dyDescent="0.2">
      <c r="A923" s="8"/>
      <c r="B923" s="8"/>
      <c r="C923" s="3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</row>
    <row r="924" spans="1:30" ht="15.75" customHeight="1" x14ac:dyDescent="0.2">
      <c r="A924" s="8"/>
      <c r="B924" s="8"/>
      <c r="C924" s="3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</row>
    <row r="925" spans="1:30" ht="15.75" customHeight="1" x14ac:dyDescent="0.2">
      <c r="A925" s="8"/>
      <c r="B925" s="8"/>
      <c r="C925" s="3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</row>
    <row r="926" spans="1:30" ht="15.75" customHeight="1" x14ac:dyDescent="0.2">
      <c r="A926" s="8"/>
      <c r="B926" s="8"/>
      <c r="C926" s="3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</row>
    <row r="927" spans="1:30" ht="15.75" customHeight="1" x14ac:dyDescent="0.2">
      <c r="A927" s="8"/>
      <c r="B927" s="8"/>
      <c r="C927" s="3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</row>
    <row r="928" spans="1:30" ht="15.75" customHeight="1" x14ac:dyDescent="0.2">
      <c r="A928" s="8"/>
      <c r="B928" s="8"/>
      <c r="C928" s="3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</row>
    <row r="929" spans="1:30" ht="15.75" customHeight="1" x14ac:dyDescent="0.2">
      <c r="A929" s="8"/>
      <c r="B929" s="8"/>
      <c r="C929" s="3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</row>
    <row r="930" spans="1:30" ht="15.75" customHeight="1" x14ac:dyDescent="0.2">
      <c r="A930" s="8"/>
      <c r="B930" s="8"/>
      <c r="C930" s="3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</row>
    <row r="931" spans="1:30" ht="15.75" customHeight="1" x14ac:dyDescent="0.2">
      <c r="A931" s="8"/>
      <c r="B931" s="8"/>
      <c r="C931" s="3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</row>
    <row r="932" spans="1:30" ht="15.75" customHeight="1" x14ac:dyDescent="0.2">
      <c r="A932" s="8"/>
      <c r="B932" s="8"/>
      <c r="C932" s="3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</row>
    <row r="933" spans="1:30" ht="15.75" customHeight="1" x14ac:dyDescent="0.2">
      <c r="A933" s="8"/>
      <c r="B933" s="8"/>
      <c r="C933" s="3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</row>
    <row r="934" spans="1:30" ht="15.75" customHeight="1" x14ac:dyDescent="0.2">
      <c r="A934" s="8"/>
      <c r="B934" s="8"/>
      <c r="C934" s="3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</row>
    <row r="935" spans="1:30" ht="15.75" customHeight="1" x14ac:dyDescent="0.2">
      <c r="A935" s="8"/>
      <c r="B935" s="8"/>
      <c r="C935" s="3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</row>
    <row r="936" spans="1:30" ht="15.75" customHeight="1" x14ac:dyDescent="0.2">
      <c r="A936" s="8"/>
      <c r="B936" s="8"/>
      <c r="C936" s="3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</row>
    <row r="937" spans="1:30" ht="15.75" customHeight="1" x14ac:dyDescent="0.2">
      <c r="A937" s="8"/>
      <c r="B937" s="8"/>
      <c r="C937" s="3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</row>
    <row r="938" spans="1:30" ht="15.75" customHeight="1" x14ac:dyDescent="0.2">
      <c r="A938" s="8"/>
      <c r="B938" s="8"/>
      <c r="C938" s="3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</row>
    <row r="939" spans="1:30" ht="15.75" customHeight="1" x14ac:dyDescent="0.2">
      <c r="A939" s="8"/>
      <c r="B939" s="8"/>
      <c r="C939" s="3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</row>
    <row r="940" spans="1:30" ht="15.75" customHeight="1" x14ac:dyDescent="0.2">
      <c r="A940" s="8"/>
      <c r="B940" s="8"/>
      <c r="C940" s="3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</row>
    <row r="941" spans="1:30" ht="15.75" customHeight="1" x14ac:dyDescent="0.2">
      <c r="A941" s="8"/>
      <c r="B941" s="8"/>
      <c r="C941" s="3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</row>
    <row r="942" spans="1:30" ht="15.75" customHeight="1" x14ac:dyDescent="0.2">
      <c r="A942" s="8"/>
      <c r="B942" s="8"/>
      <c r="C942" s="3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</row>
    <row r="943" spans="1:30" ht="15.75" customHeight="1" x14ac:dyDescent="0.2">
      <c r="A943" s="8"/>
      <c r="B943" s="8"/>
      <c r="C943" s="3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</row>
    <row r="944" spans="1:30" ht="15.75" customHeight="1" x14ac:dyDescent="0.2">
      <c r="A944" s="8"/>
      <c r="B944" s="8"/>
      <c r="C944" s="3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</row>
    <row r="945" spans="1:30" ht="15.75" customHeight="1" x14ac:dyDescent="0.2">
      <c r="A945" s="8"/>
      <c r="B945" s="8"/>
      <c r="C945" s="3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</row>
    <row r="946" spans="1:30" ht="15.75" customHeight="1" x14ac:dyDescent="0.2">
      <c r="A946" s="8"/>
      <c r="B946" s="8"/>
      <c r="C946" s="3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</row>
    <row r="947" spans="1:30" ht="15.75" customHeight="1" x14ac:dyDescent="0.2">
      <c r="A947" s="8"/>
      <c r="B947" s="8"/>
      <c r="C947" s="3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</row>
    <row r="948" spans="1:30" ht="15.75" customHeight="1" x14ac:dyDescent="0.2">
      <c r="A948" s="8"/>
      <c r="B948" s="8"/>
      <c r="C948" s="3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</row>
    <row r="949" spans="1:30" ht="15.75" customHeight="1" x14ac:dyDescent="0.2">
      <c r="A949" s="8"/>
      <c r="B949" s="8"/>
      <c r="C949" s="3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</row>
    <row r="950" spans="1:30" ht="15.75" customHeight="1" x14ac:dyDescent="0.2">
      <c r="A950" s="8"/>
      <c r="B950" s="8"/>
      <c r="C950" s="3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</row>
    <row r="951" spans="1:30" ht="15.75" customHeight="1" x14ac:dyDescent="0.2">
      <c r="A951" s="8"/>
      <c r="B951" s="8"/>
      <c r="C951" s="3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</row>
    <row r="952" spans="1:30" ht="15.75" customHeight="1" x14ac:dyDescent="0.2">
      <c r="A952" s="8"/>
      <c r="B952" s="8"/>
      <c r="C952" s="3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</row>
    <row r="953" spans="1:30" ht="15.75" customHeight="1" x14ac:dyDescent="0.2">
      <c r="A953" s="8"/>
      <c r="B953" s="8"/>
      <c r="C953" s="3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</row>
    <row r="954" spans="1:30" ht="15.75" customHeight="1" x14ac:dyDescent="0.2">
      <c r="A954" s="8"/>
      <c r="B954" s="8"/>
      <c r="C954" s="3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</row>
    <row r="955" spans="1:30" ht="15.75" customHeight="1" x14ac:dyDescent="0.2">
      <c r="A955" s="8"/>
      <c r="B955" s="8"/>
      <c r="C955" s="3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</row>
    <row r="956" spans="1:30" ht="15.75" customHeight="1" x14ac:dyDescent="0.2">
      <c r="A956" s="8"/>
      <c r="B956" s="8"/>
      <c r="C956" s="3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</row>
    <row r="957" spans="1:30" ht="15.75" customHeight="1" x14ac:dyDescent="0.2">
      <c r="A957" s="8"/>
      <c r="B957" s="8"/>
      <c r="C957" s="3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</row>
    <row r="958" spans="1:30" ht="15.75" customHeight="1" x14ac:dyDescent="0.2">
      <c r="A958" s="8"/>
      <c r="B958" s="8"/>
      <c r="C958" s="3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</row>
    <row r="959" spans="1:30" ht="15.75" customHeight="1" x14ac:dyDescent="0.2">
      <c r="A959" s="8"/>
      <c r="B959" s="8"/>
      <c r="C959" s="3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</row>
    <row r="960" spans="1:30" ht="15.75" customHeight="1" x14ac:dyDescent="0.2">
      <c r="A960" s="8"/>
      <c r="B960" s="8"/>
      <c r="C960" s="3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</row>
    <row r="961" spans="1:30" ht="15.75" customHeight="1" x14ac:dyDescent="0.2">
      <c r="A961" s="8"/>
      <c r="B961" s="8"/>
      <c r="C961" s="3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</row>
    <row r="962" spans="1:30" ht="15.75" customHeight="1" x14ac:dyDescent="0.2">
      <c r="A962" s="8"/>
      <c r="B962" s="8"/>
      <c r="C962" s="3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</row>
    <row r="963" spans="1:30" ht="15.75" customHeight="1" x14ac:dyDescent="0.2">
      <c r="A963" s="8"/>
      <c r="B963" s="8"/>
      <c r="C963" s="3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</row>
    <row r="964" spans="1:30" ht="15.75" customHeight="1" x14ac:dyDescent="0.2">
      <c r="A964" s="8"/>
      <c r="B964" s="8"/>
      <c r="C964" s="3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</row>
    <row r="965" spans="1:30" ht="15.75" customHeight="1" x14ac:dyDescent="0.2">
      <c r="A965" s="8"/>
      <c r="B965" s="8"/>
      <c r="C965" s="3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</row>
    <row r="966" spans="1:30" ht="15.75" customHeight="1" x14ac:dyDescent="0.2">
      <c r="A966" s="8"/>
      <c r="B966" s="8"/>
      <c r="C966" s="3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</row>
    <row r="967" spans="1:30" ht="15.75" customHeight="1" x14ac:dyDescent="0.2">
      <c r="A967" s="8"/>
      <c r="B967" s="8"/>
      <c r="C967" s="3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</row>
    <row r="968" spans="1:30" ht="15.75" customHeight="1" x14ac:dyDescent="0.2">
      <c r="A968" s="8"/>
      <c r="B968" s="8"/>
      <c r="C968" s="3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</row>
    <row r="969" spans="1:30" ht="15.75" customHeight="1" x14ac:dyDescent="0.2">
      <c r="A969" s="8"/>
      <c r="B969" s="8"/>
      <c r="C969" s="3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</row>
    <row r="970" spans="1:30" ht="15.75" customHeight="1" x14ac:dyDescent="0.2">
      <c r="A970" s="8"/>
      <c r="B970" s="8"/>
      <c r="C970" s="3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</row>
    <row r="971" spans="1:30" ht="15.75" customHeight="1" x14ac:dyDescent="0.2">
      <c r="A971" s="8"/>
      <c r="B971" s="8"/>
      <c r="C971" s="3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</row>
    <row r="972" spans="1:30" ht="15.75" customHeight="1" x14ac:dyDescent="0.2">
      <c r="A972" s="8"/>
      <c r="B972" s="8"/>
      <c r="C972" s="3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</row>
    <row r="973" spans="1:30" ht="15.75" customHeight="1" x14ac:dyDescent="0.2">
      <c r="A973" s="8"/>
      <c r="B973" s="8"/>
      <c r="C973" s="3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</row>
    <row r="974" spans="1:30" ht="15.75" customHeight="1" x14ac:dyDescent="0.2">
      <c r="A974" s="8"/>
      <c r="B974" s="8"/>
      <c r="C974" s="3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</row>
    <row r="975" spans="1:30" ht="15.75" customHeight="1" x14ac:dyDescent="0.2">
      <c r="A975" s="8"/>
      <c r="B975" s="8"/>
      <c r="C975" s="3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</row>
    <row r="976" spans="1:30" ht="15.75" customHeight="1" x14ac:dyDescent="0.2">
      <c r="A976" s="8"/>
      <c r="B976" s="8"/>
      <c r="C976" s="3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</row>
    <row r="977" spans="1:30" ht="15.75" customHeight="1" x14ac:dyDescent="0.2">
      <c r="A977" s="8"/>
      <c r="B977" s="8"/>
      <c r="C977" s="3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</row>
    <row r="978" spans="1:30" ht="15.75" customHeight="1" x14ac:dyDescent="0.2">
      <c r="A978" s="8"/>
      <c r="B978" s="8"/>
      <c r="C978" s="3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</row>
    <row r="979" spans="1:30" ht="15.75" customHeight="1" x14ac:dyDescent="0.2">
      <c r="A979" s="8"/>
      <c r="B979" s="8"/>
      <c r="C979" s="3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</row>
    <row r="980" spans="1:30" ht="15.75" customHeight="1" x14ac:dyDescent="0.2">
      <c r="A980" s="8"/>
      <c r="B980" s="8"/>
      <c r="C980" s="3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</row>
    <row r="981" spans="1:30" ht="15.75" customHeight="1" x14ac:dyDescent="0.2">
      <c r="A981" s="8"/>
      <c r="B981" s="8"/>
      <c r="C981" s="3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</row>
    <row r="982" spans="1:30" ht="15.75" customHeight="1" x14ac:dyDescent="0.2">
      <c r="A982" s="8"/>
      <c r="B982" s="8"/>
      <c r="C982" s="3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</row>
    <row r="983" spans="1:30" ht="15.75" customHeight="1" x14ac:dyDescent="0.2">
      <c r="A983" s="8"/>
      <c r="B983" s="8"/>
      <c r="C983" s="3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</row>
    <row r="984" spans="1:30" ht="15.75" customHeight="1" x14ac:dyDescent="0.2">
      <c r="A984" s="8"/>
      <c r="B984" s="8"/>
      <c r="C984" s="3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</row>
    <row r="985" spans="1:30" ht="15.75" customHeight="1" x14ac:dyDescent="0.2">
      <c r="A985" s="8"/>
      <c r="B985" s="8"/>
      <c r="C985" s="3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</row>
    <row r="986" spans="1:30" ht="15.75" customHeight="1" x14ac:dyDescent="0.2">
      <c r="A986" s="8"/>
      <c r="B986" s="8"/>
      <c r="C986" s="3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</row>
    <row r="987" spans="1:30" ht="15.75" customHeight="1" x14ac:dyDescent="0.2">
      <c r="A987" s="8"/>
      <c r="B987" s="8"/>
      <c r="C987" s="3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</row>
    <row r="988" spans="1:30" ht="15.75" customHeight="1" x14ac:dyDescent="0.2">
      <c r="A988" s="8"/>
      <c r="B988" s="8"/>
      <c r="C988" s="3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</row>
    <row r="989" spans="1:30" ht="15.75" customHeight="1" x14ac:dyDescent="0.2">
      <c r="A989" s="8"/>
      <c r="B989" s="8"/>
      <c r="C989" s="3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</row>
    <row r="990" spans="1:30" ht="15.75" customHeight="1" x14ac:dyDescent="0.2">
      <c r="A990" s="8"/>
      <c r="B990" s="8"/>
      <c r="C990" s="3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</row>
    <row r="991" spans="1:30" ht="15.75" customHeight="1" x14ac:dyDescent="0.2">
      <c r="A991" s="8"/>
      <c r="B991" s="8"/>
      <c r="C991" s="3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</row>
    <row r="992" spans="1:30" ht="15.75" customHeight="1" x14ac:dyDescent="0.2">
      <c r="A992" s="8"/>
      <c r="B992" s="8"/>
      <c r="C992" s="3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</row>
    <row r="993" spans="1:30" ht="15.75" customHeight="1" x14ac:dyDescent="0.2">
      <c r="A993" s="8"/>
      <c r="B993" s="8"/>
      <c r="C993" s="3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</row>
    <row r="994" spans="1:30" ht="15.75" customHeight="1" x14ac:dyDescent="0.2">
      <c r="A994" s="8"/>
      <c r="B994" s="8"/>
      <c r="C994" s="3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</row>
    <row r="995" spans="1:30" ht="15.75" customHeight="1" x14ac:dyDescent="0.2">
      <c r="A995" s="8"/>
      <c r="B995" s="8"/>
      <c r="C995" s="3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</row>
    <row r="996" spans="1:30" ht="15.75" customHeight="1" x14ac:dyDescent="0.2">
      <c r="A996" s="8"/>
      <c r="B996" s="8"/>
      <c r="C996" s="3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</row>
    <row r="997" spans="1:30" ht="15.75" customHeight="1" x14ac:dyDescent="0.2">
      <c r="A997" s="8"/>
      <c r="B997" s="8"/>
      <c r="C997" s="3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</row>
    <row r="998" spans="1:30" ht="15.75" customHeight="1" x14ac:dyDescent="0.2">
      <c r="A998" s="8"/>
      <c r="B998" s="8"/>
      <c r="C998" s="3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</row>
    <row r="999" spans="1:30" ht="15.75" customHeight="1" x14ac:dyDescent="0.2">
      <c r="A999" s="8"/>
      <c r="B999" s="8"/>
      <c r="C999" s="3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</row>
    <row r="1000" spans="1:30" ht="15.75" customHeight="1" x14ac:dyDescent="0.2">
      <c r="A1000" s="8"/>
      <c r="B1000" s="8"/>
      <c r="C1000" s="3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</row>
    <row r="1001" spans="1:30" ht="15.75" customHeight="1" x14ac:dyDescent="0.2">
      <c r="A1001" s="8"/>
      <c r="B1001" s="8"/>
      <c r="C1001" s="3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</row>
  </sheetData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B1001"/>
  <sheetViews>
    <sheetView workbookViewId="0">
      <pane xSplit="3" ySplit="2" topLeftCell="D3" activePane="bottomRight" state="frozen"/>
      <selection activeCell="C35" sqref="C35"/>
      <selection pane="topRight" activeCell="C35" sqref="C35"/>
      <selection pane="bottomLeft" activeCell="C35" sqref="C35"/>
      <selection pane="bottomRight" activeCell="C35" sqref="C35"/>
    </sheetView>
  </sheetViews>
  <sheetFormatPr baseColWidth="10" defaultColWidth="11.1640625" defaultRowHeight="15" customHeight="1" x14ac:dyDescent="0.2"/>
  <cols>
    <col min="1" max="1" width="3.1640625" customWidth="1"/>
    <col min="2" max="2" width="3.5" bestFit="1" customWidth="1"/>
    <col min="3" max="3" width="112.33203125" bestFit="1" customWidth="1"/>
    <col min="4" max="4" width="18.33203125" bestFit="1" customWidth="1"/>
    <col min="5" max="5" width="10" bestFit="1" customWidth="1"/>
    <col min="6" max="6" width="15.6640625" bestFit="1" customWidth="1"/>
    <col min="7" max="7" width="15.5" bestFit="1" customWidth="1"/>
    <col min="8" max="8" width="10.5" customWidth="1"/>
  </cols>
  <sheetData>
    <row r="1" spans="1:28" ht="15.75" customHeight="1" x14ac:dyDescent="0.2">
      <c r="A1" s="1"/>
      <c r="B1" s="1"/>
      <c r="C1" s="1"/>
      <c r="D1" s="1"/>
      <c r="E1" s="1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 x14ac:dyDescent="0.2">
      <c r="A2" s="1"/>
      <c r="B2" s="1" t="s">
        <v>147</v>
      </c>
      <c r="C2" s="1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3"/>
      <c r="B3" s="3">
        <v>1</v>
      </c>
      <c r="C3" s="3" t="s">
        <v>9</v>
      </c>
      <c r="D3" s="3" t="s">
        <v>10</v>
      </c>
      <c r="E3" s="3">
        <v>0.2732</v>
      </c>
      <c r="F3" s="3" t="s">
        <v>10</v>
      </c>
      <c r="G3" s="4">
        <f t="array" ref="G3">SUM(IF(D3=F3, 1, 0))</f>
        <v>1</v>
      </c>
      <c r="H3" s="3">
        <f>COUNTIFS(D:D, "positive", F:F, "positive") / (COUNTIFS(D:D, "positive", F:F, "positive") + COUNTIFS(D:D, "positive", F:F, "&lt;&gt;positive"))</f>
        <v>0.7142857142857143</v>
      </c>
      <c r="I3" s="3">
        <f>COUNTIFS(D:D, "neutral", F:F, "neutral") / (COUNTIFS(D:D, "neutral", F:F, "neutral") + COUNTIFS(D:D, "neutral", F:F, "&lt;&gt;neutral"))</f>
        <v>0.2857142857142857</v>
      </c>
      <c r="J3" s="3">
        <f>COUNTIFS(D:D, "negative", F:F, "negative") / (COUNTIFS(D:D, "negative", F:F, "negative") + COUNTIFS(D:D, "negative", F:F, "&lt;&gt;negative"))</f>
        <v>0.66666666666666663</v>
      </c>
      <c r="K3" s="13">
        <f>COUNTIFS(F:F, "positive", D:D, "positive") / (COUNTIFS(F:F, "positive", D:D, "positive") + COUNTIFS(F:F, "positive", D:D, "&lt;&gt;positive"))</f>
        <v>0.21739130434782608</v>
      </c>
      <c r="L3" s="13">
        <f>COUNTIFS(F:F, "neutral", D:D, "neutral") / (COUNTIFS(F:F, "neutral", D:D, "neutral") + COUNTIFS(F:F, "neutral", D:D, "&lt;&gt;neutral"))</f>
        <v>0.8</v>
      </c>
      <c r="M3" s="13">
        <f>COUNTIFS(F:F, "negative", D:D, "negative") / (COUNTIFS(F:F, "negative", D:D, "negative") + COUNTIFS(F:F, "negative", D:D, "&lt;&gt;negative"))</f>
        <v>0.58823529411764708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.75" customHeight="1" x14ac:dyDescent="0.2">
      <c r="A4" s="3"/>
      <c r="B4" s="3">
        <v>2</v>
      </c>
      <c r="C4" s="3" t="s">
        <v>11</v>
      </c>
      <c r="D4" s="3" t="s">
        <v>10</v>
      </c>
      <c r="E4" s="3">
        <v>0.2732</v>
      </c>
      <c r="F4" s="3" t="s">
        <v>10</v>
      </c>
      <c r="G4" s="4">
        <f t="array" ref="G4">SUM(IF(D4=F4, 1, 0))</f>
        <v>1</v>
      </c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.75" customHeight="1" x14ac:dyDescent="0.2">
      <c r="A5" s="3"/>
      <c r="B5" s="3">
        <v>3</v>
      </c>
      <c r="C5" s="3" t="s">
        <v>12</v>
      </c>
      <c r="D5" s="3" t="s">
        <v>10</v>
      </c>
      <c r="E5" s="3">
        <v>0.2732</v>
      </c>
      <c r="F5" s="3" t="s">
        <v>10</v>
      </c>
      <c r="G5" s="4">
        <f t="array" ref="G5">SUM(IF(D5=F5, 1, 0))</f>
        <v>1</v>
      </c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.75" customHeight="1" x14ac:dyDescent="0.2">
      <c r="A6" s="3"/>
      <c r="B6" s="3">
        <v>4</v>
      </c>
      <c r="C6" s="3" t="s">
        <v>13</v>
      </c>
      <c r="D6" s="3" t="s">
        <v>10</v>
      </c>
      <c r="E6" s="3">
        <v>0.2732</v>
      </c>
      <c r="F6" s="3" t="s">
        <v>10</v>
      </c>
      <c r="G6" s="4">
        <f t="array" ref="G6">SUM(IF(D6=F6, 1, 0))</f>
        <v>1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.75" customHeight="1" x14ac:dyDescent="0.2">
      <c r="A7" s="3"/>
      <c r="B7" s="3">
        <v>5</v>
      </c>
      <c r="C7" s="3" t="s">
        <v>14</v>
      </c>
      <c r="D7" s="3" t="s">
        <v>10</v>
      </c>
      <c r="E7" s="3">
        <v>0.2732</v>
      </c>
      <c r="F7" s="3" t="s">
        <v>10</v>
      </c>
      <c r="G7" s="4">
        <f t="array" ref="G7">SUM(IF(D7=F7, 1, 0))</f>
        <v>1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.75" customHeight="1" x14ac:dyDescent="0.2">
      <c r="A8" s="3"/>
      <c r="B8" s="3">
        <v>6</v>
      </c>
      <c r="C8" s="3" t="s">
        <v>15</v>
      </c>
      <c r="D8" s="3" t="s">
        <v>10</v>
      </c>
      <c r="E8" s="3">
        <v>0.2732</v>
      </c>
      <c r="F8" s="3" t="s">
        <v>10</v>
      </c>
      <c r="G8" s="4">
        <f t="array" ref="G8">SUM(IF(D8=F8, 1, 0))</f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.75" customHeight="1" x14ac:dyDescent="0.2">
      <c r="A9" s="3"/>
      <c r="B9" s="3">
        <v>7</v>
      </c>
      <c r="C9" s="3" t="s">
        <v>16</v>
      </c>
      <c r="D9" s="3" t="s">
        <v>10</v>
      </c>
      <c r="E9" s="3">
        <v>0.128</v>
      </c>
      <c r="F9" s="3" t="s">
        <v>10</v>
      </c>
      <c r="G9" s="4">
        <f t="array" ref="G9">SUM(IF(D9=F9, 1, 0))</f>
        <v>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.75" customHeight="1" x14ac:dyDescent="0.2">
      <c r="A10" s="3"/>
      <c r="B10" s="3">
        <v>8</v>
      </c>
      <c r="C10" s="3" t="s">
        <v>17</v>
      </c>
      <c r="D10" s="3" t="s">
        <v>28</v>
      </c>
      <c r="E10" s="3">
        <v>0</v>
      </c>
      <c r="F10" s="3" t="s">
        <v>10</v>
      </c>
      <c r="G10" s="4">
        <f t="array" ref="G10">SUM(IF(D10=F10, 1, 0))</f>
        <v>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.75" customHeight="1" x14ac:dyDescent="0.2">
      <c r="A11" s="3"/>
      <c r="B11" s="3">
        <v>9</v>
      </c>
      <c r="C11" s="3" t="s">
        <v>18</v>
      </c>
      <c r="D11" s="3" t="s">
        <v>39</v>
      </c>
      <c r="E11" s="3">
        <v>0.29599999999999999</v>
      </c>
      <c r="F11" s="3" t="s">
        <v>10</v>
      </c>
      <c r="G11" s="4">
        <f t="array" ref="G11">SUM(IF(D11=F11, 1, 0))</f>
        <v>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.75" customHeight="1" x14ac:dyDescent="0.2">
      <c r="A12" s="3"/>
      <c r="B12" s="3">
        <v>10</v>
      </c>
      <c r="C12" s="3" t="s">
        <v>19</v>
      </c>
      <c r="D12" s="3" t="s">
        <v>10</v>
      </c>
      <c r="E12" s="3">
        <v>0.128</v>
      </c>
      <c r="F12" s="3" t="s">
        <v>10</v>
      </c>
      <c r="G12" s="4">
        <f t="array" ref="G12">SUM(IF(D12=F12, 1, 0))</f>
        <v>1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.75" customHeight="1" x14ac:dyDescent="0.2">
      <c r="A13" s="3"/>
      <c r="B13" s="3">
        <v>11</v>
      </c>
      <c r="C13" s="3" t="s">
        <v>20</v>
      </c>
      <c r="D13" s="3" t="s">
        <v>28</v>
      </c>
      <c r="E13" s="3">
        <v>0</v>
      </c>
      <c r="F13" s="3" t="s">
        <v>10</v>
      </c>
      <c r="G13" s="4">
        <f t="array" ref="G13">SUM(IF(D13=F13, 1, 0))</f>
        <v>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.75" customHeight="1" x14ac:dyDescent="0.2">
      <c r="A14" s="3"/>
      <c r="B14" s="3">
        <v>12</v>
      </c>
      <c r="C14" s="16" t="s">
        <v>21</v>
      </c>
      <c r="D14" s="3" t="s">
        <v>28</v>
      </c>
      <c r="E14" s="3">
        <v>0</v>
      </c>
      <c r="F14" s="3" t="s">
        <v>10</v>
      </c>
      <c r="G14" s="4">
        <f t="array" ref="G14">SUM(IF(D14=F14, 1, 0))</f>
        <v>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.75" customHeight="1" x14ac:dyDescent="0.2">
      <c r="A15" s="3"/>
      <c r="B15" s="3">
        <v>13</v>
      </c>
      <c r="C15" s="3" t="s">
        <v>22</v>
      </c>
      <c r="D15" s="3" t="s">
        <v>28</v>
      </c>
      <c r="E15" s="3">
        <v>0</v>
      </c>
      <c r="F15" s="3" t="s">
        <v>10</v>
      </c>
      <c r="G15" s="4">
        <f t="array" ref="G15">SUM(IF(D15=F15, 1, 0))</f>
        <v>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.75" customHeight="1" x14ac:dyDescent="0.2">
      <c r="A16" s="3"/>
      <c r="B16" s="3">
        <v>14</v>
      </c>
      <c r="C16" s="3" t="s">
        <v>23</v>
      </c>
      <c r="D16" s="3" t="s">
        <v>28</v>
      </c>
      <c r="E16" s="3">
        <v>0</v>
      </c>
      <c r="F16" s="3" t="s">
        <v>10</v>
      </c>
      <c r="G16" s="4">
        <f t="array" ref="G16">SUM(IF(D16=F16, 1, 0))</f>
        <v>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5.75" customHeight="1" x14ac:dyDescent="0.2">
      <c r="A17" s="3"/>
      <c r="B17" s="3">
        <v>15</v>
      </c>
      <c r="C17" s="3" t="s">
        <v>24</v>
      </c>
      <c r="D17" s="3" t="s">
        <v>10</v>
      </c>
      <c r="E17" s="3">
        <v>0.58589999999999998</v>
      </c>
      <c r="F17" s="3" t="s">
        <v>10</v>
      </c>
      <c r="G17" s="4">
        <f t="array" ref="G17">SUM(IF(D17=F17, 1, 0))</f>
        <v>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5.75" customHeight="1" x14ac:dyDescent="0.2">
      <c r="A18" s="3"/>
      <c r="B18" s="3">
        <v>16</v>
      </c>
      <c r="C18" s="3" t="s">
        <v>25</v>
      </c>
      <c r="D18" s="3" t="s">
        <v>10</v>
      </c>
      <c r="E18" s="3">
        <v>0.29599999999999999</v>
      </c>
      <c r="F18" s="3" t="s">
        <v>10</v>
      </c>
      <c r="G18" s="4">
        <f t="array" ref="G18">SUM(IF(D18=F18, 1, 0))</f>
        <v>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5.75" customHeight="1" x14ac:dyDescent="0.2">
      <c r="A19" s="3"/>
      <c r="B19" s="3">
        <v>17</v>
      </c>
      <c r="C19" s="3" t="s">
        <v>26</v>
      </c>
      <c r="D19" s="3" t="s">
        <v>39</v>
      </c>
      <c r="E19" s="3">
        <v>0.47670000000000001</v>
      </c>
      <c r="F19" s="3" t="s">
        <v>10</v>
      </c>
      <c r="G19" s="4">
        <f t="array" ref="G19">SUM(IF(D19=F19, 1, 0))</f>
        <v>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15.75" customHeight="1" x14ac:dyDescent="0.2">
      <c r="A20" s="3"/>
      <c r="B20" s="3">
        <v>18</v>
      </c>
      <c r="C20" s="3" t="s">
        <v>27</v>
      </c>
      <c r="D20" s="3" t="s">
        <v>28</v>
      </c>
      <c r="E20" s="3">
        <v>0</v>
      </c>
      <c r="F20" s="3" t="s">
        <v>28</v>
      </c>
      <c r="G20" s="4">
        <f t="array" ref="G20">SUM(IF(D20=F20, 1, 0))</f>
        <v>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15.75" customHeight="1" x14ac:dyDescent="0.2">
      <c r="A21" s="3"/>
      <c r="B21" s="3">
        <v>19</v>
      </c>
      <c r="C21" s="17" t="s">
        <v>29</v>
      </c>
      <c r="D21" s="3" t="s">
        <v>28</v>
      </c>
      <c r="E21" s="3">
        <v>0</v>
      </c>
      <c r="F21" s="3" t="s">
        <v>28</v>
      </c>
      <c r="G21" s="4">
        <f t="array" ref="G21">SUM(IF(D21=F21, 1, 0))</f>
        <v>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15.75" customHeight="1" x14ac:dyDescent="0.2">
      <c r="A22" s="3"/>
      <c r="B22" s="3">
        <v>20</v>
      </c>
      <c r="C22" s="3" t="s">
        <v>30</v>
      </c>
      <c r="D22" s="3" t="s">
        <v>28</v>
      </c>
      <c r="E22" s="3">
        <v>0</v>
      </c>
      <c r="F22" s="3" t="s">
        <v>28</v>
      </c>
      <c r="G22" s="4">
        <f t="array" ref="G22">SUM(IF(D22=F22, 1, 0))</f>
        <v>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5.75" customHeight="1" x14ac:dyDescent="0.2">
      <c r="A23" s="3"/>
      <c r="B23" s="3">
        <v>21</v>
      </c>
      <c r="C23" s="3" t="s">
        <v>31</v>
      </c>
      <c r="D23" s="3" t="s">
        <v>10</v>
      </c>
      <c r="E23" s="3">
        <v>0.49390000000000001</v>
      </c>
      <c r="F23" s="3" t="s">
        <v>28</v>
      </c>
      <c r="G23" s="4">
        <f t="array" ref="G23">SUM(IF(D23=F23, 1, 0))</f>
        <v>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15.75" customHeight="1" x14ac:dyDescent="0.2">
      <c r="A24" s="3"/>
      <c r="B24" s="3">
        <v>22</v>
      </c>
      <c r="C24" s="3" t="s">
        <v>32</v>
      </c>
      <c r="D24" s="3" t="s">
        <v>28</v>
      </c>
      <c r="E24" s="3">
        <v>0</v>
      </c>
      <c r="F24" s="3" t="s">
        <v>28</v>
      </c>
      <c r="G24" s="4">
        <f t="array" ref="G24">SUM(IF(D24=F24, 1, 0))</f>
        <v>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5.75" customHeight="1" x14ac:dyDescent="0.2">
      <c r="A25" s="3"/>
      <c r="B25" s="3">
        <v>23</v>
      </c>
      <c r="C25" s="3" t="s">
        <v>33</v>
      </c>
      <c r="D25" s="3" t="s">
        <v>10</v>
      </c>
      <c r="E25" s="3">
        <v>0.49390000000000001</v>
      </c>
      <c r="F25" s="3" t="s">
        <v>28</v>
      </c>
      <c r="G25" s="4">
        <f t="array" ref="G25">SUM(IF(D25=F25, 1, 0))</f>
        <v>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15.75" customHeight="1" x14ac:dyDescent="0.2">
      <c r="A26" s="3"/>
      <c r="B26" s="3">
        <v>24</v>
      </c>
      <c r="C26" s="3" t="s">
        <v>34</v>
      </c>
      <c r="D26" s="3" t="s">
        <v>28</v>
      </c>
      <c r="E26" s="3">
        <v>0</v>
      </c>
      <c r="F26" s="3" t="s">
        <v>28</v>
      </c>
      <c r="G26" s="4">
        <f t="array" ref="G26">SUM(IF(D26=F26, 1, 0))</f>
        <v>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5.75" customHeight="1" x14ac:dyDescent="0.2">
      <c r="A27" s="3"/>
      <c r="B27" s="3">
        <v>25</v>
      </c>
      <c r="C27" s="3" t="s">
        <v>35</v>
      </c>
      <c r="D27" s="3" t="s">
        <v>28</v>
      </c>
      <c r="E27" s="3">
        <v>0</v>
      </c>
      <c r="F27" s="3" t="s">
        <v>28</v>
      </c>
      <c r="G27" s="4">
        <f t="array" ref="G27">SUM(IF(D27=F27, 1, 0))</f>
        <v>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5.75" customHeight="1" x14ac:dyDescent="0.2">
      <c r="A28" s="3"/>
      <c r="B28" s="3">
        <v>26</v>
      </c>
      <c r="C28" s="3" t="s">
        <v>36</v>
      </c>
      <c r="D28" s="3" t="s">
        <v>28</v>
      </c>
      <c r="E28" s="3">
        <v>0</v>
      </c>
      <c r="F28" s="3" t="s">
        <v>28</v>
      </c>
      <c r="G28" s="4">
        <f t="array" ref="G28">SUM(IF(D28=F28, 1, 0))</f>
        <v>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5.75" customHeight="1" x14ac:dyDescent="0.2">
      <c r="A29" s="3"/>
      <c r="B29" s="3">
        <v>27</v>
      </c>
      <c r="C29" s="3" t="s">
        <v>37</v>
      </c>
      <c r="D29" s="3" t="s">
        <v>28</v>
      </c>
      <c r="E29" s="3">
        <v>0</v>
      </c>
      <c r="F29" s="3" t="s">
        <v>28</v>
      </c>
      <c r="G29" s="4">
        <f t="array" ref="G29">SUM(IF(D29=F29, 1, 0))</f>
        <v>1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5.75" customHeight="1" x14ac:dyDescent="0.2">
      <c r="A30" s="3"/>
      <c r="B30" s="3">
        <v>28</v>
      </c>
      <c r="C30" s="3" t="s">
        <v>38</v>
      </c>
      <c r="D30" s="3" t="s">
        <v>10</v>
      </c>
      <c r="E30" s="3">
        <v>0.25</v>
      </c>
      <c r="F30" s="3" t="s">
        <v>39</v>
      </c>
      <c r="G30" s="4">
        <f t="array" ref="G30">SUM(IF(D30=F30, 1, 0))</f>
        <v>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5.75" customHeight="1" x14ac:dyDescent="0.2">
      <c r="A31" s="3"/>
      <c r="B31" s="3">
        <v>29</v>
      </c>
      <c r="C31" s="3" t="s">
        <v>40</v>
      </c>
      <c r="D31" s="3" t="s">
        <v>39</v>
      </c>
      <c r="E31" s="3">
        <v>0.29599999999999999</v>
      </c>
      <c r="F31" s="3" t="s">
        <v>39</v>
      </c>
      <c r="G31" s="4">
        <f t="array" ref="G31">SUM(IF(D31=F31, 1, 0))</f>
        <v>1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5.75" customHeight="1" x14ac:dyDescent="0.2">
      <c r="A32" s="3"/>
      <c r="B32" s="3">
        <v>30</v>
      </c>
      <c r="C32" s="20" t="s">
        <v>41</v>
      </c>
      <c r="D32" s="3" t="s">
        <v>28</v>
      </c>
      <c r="E32" s="3">
        <v>0</v>
      </c>
      <c r="F32" s="3" t="s">
        <v>39</v>
      </c>
      <c r="G32" s="4">
        <f t="array" ref="G32">SUM(IF(D32=F32, 1, 0))</f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5.75" customHeight="1" x14ac:dyDescent="0.2">
      <c r="A33" s="3"/>
      <c r="B33" s="3">
        <v>31</v>
      </c>
      <c r="C33" s="3" t="s">
        <v>42</v>
      </c>
      <c r="D33" s="3" t="s">
        <v>28</v>
      </c>
      <c r="E33" s="3">
        <v>0</v>
      </c>
      <c r="F33" s="3" t="s">
        <v>39</v>
      </c>
      <c r="G33" s="4">
        <f t="array" ref="G33">SUM(IF(D33=F33, 1, 0))</f>
        <v>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5.75" customHeight="1" x14ac:dyDescent="0.2">
      <c r="A34" s="3"/>
      <c r="B34" s="3">
        <v>32</v>
      </c>
      <c r="C34" s="3" t="s">
        <v>43</v>
      </c>
      <c r="D34" s="3" t="s">
        <v>28</v>
      </c>
      <c r="E34" s="3">
        <v>0</v>
      </c>
      <c r="F34" s="3" t="s">
        <v>39</v>
      </c>
      <c r="G34" s="4">
        <f t="array" ref="G34">SUM(IF(D34=F34, 1, 0))</f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5.75" customHeight="1" x14ac:dyDescent="0.2">
      <c r="A35" s="3"/>
      <c r="B35" s="3">
        <v>33</v>
      </c>
      <c r="C35" s="3" t="s">
        <v>44</v>
      </c>
      <c r="D35" s="3" t="s">
        <v>28</v>
      </c>
      <c r="E35" s="3">
        <v>0</v>
      </c>
      <c r="F35" s="3" t="s">
        <v>39</v>
      </c>
      <c r="G35" s="4">
        <f t="array" ref="G35">SUM(IF(D35=F35, 1, 0))</f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5.75" customHeight="1" x14ac:dyDescent="0.2">
      <c r="A36" s="3"/>
      <c r="B36" s="3">
        <v>34</v>
      </c>
      <c r="C36" s="3" t="s">
        <v>45</v>
      </c>
      <c r="D36" s="3" t="s">
        <v>28</v>
      </c>
      <c r="E36" s="3">
        <v>0</v>
      </c>
      <c r="F36" s="3" t="s">
        <v>39</v>
      </c>
      <c r="G36" s="4">
        <f t="array" ref="G36">SUM(IF(D36=F36, 1, 0))</f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5.75" customHeight="1" x14ac:dyDescent="0.2">
      <c r="A37" s="3"/>
      <c r="B37" s="3">
        <v>35</v>
      </c>
      <c r="C37" s="3" t="s">
        <v>46</v>
      </c>
      <c r="D37" s="3" t="s">
        <v>28</v>
      </c>
      <c r="E37" s="3">
        <v>0</v>
      </c>
      <c r="F37" s="3" t="s">
        <v>39</v>
      </c>
      <c r="G37" s="4">
        <f t="array" ref="G37">SUM(IF(D37=F37, 1, 0))</f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5.75" customHeight="1" x14ac:dyDescent="0.2">
      <c r="A38" s="3"/>
      <c r="B38" s="3">
        <v>36</v>
      </c>
      <c r="C38" s="16" t="s">
        <v>47</v>
      </c>
      <c r="D38" s="3" t="s">
        <v>39</v>
      </c>
      <c r="E38" s="3">
        <v>0.38179999999999997</v>
      </c>
      <c r="F38" s="3" t="s">
        <v>39</v>
      </c>
      <c r="G38" s="4">
        <f t="array" ref="G38">SUM(IF(D38=F38, 1, 0))</f>
        <v>1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5.75" customHeight="1" x14ac:dyDescent="0.2">
      <c r="A39" s="3"/>
      <c r="B39" s="3">
        <v>37</v>
      </c>
      <c r="C39" s="3" t="s">
        <v>48</v>
      </c>
      <c r="D39" s="3" t="s">
        <v>28</v>
      </c>
      <c r="E39" s="3">
        <v>0</v>
      </c>
      <c r="F39" s="3" t="s">
        <v>39</v>
      </c>
      <c r="G39" s="4">
        <f t="array" ref="G39">SUM(IF(D39=F39, 1, 0))</f>
        <v>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5.75" customHeight="1" x14ac:dyDescent="0.2">
      <c r="A40" s="3"/>
      <c r="B40" s="3">
        <v>38</v>
      </c>
      <c r="C40" s="3" t="s">
        <v>49</v>
      </c>
      <c r="D40" s="3" t="s">
        <v>28</v>
      </c>
      <c r="E40" s="3">
        <v>0</v>
      </c>
      <c r="F40" s="3" t="s">
        <v>39</v>
      </c>
      <c r="G40" s="4">
        <f t="array" ref="G40">SUM(IF(D40=F40, 1, 0))</f>
        <v>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5.75" customHeight="1" x14ac:dyDescent="0.2">
      <c r="A41" s="3"/>
      <c r="B41" s="3">
        <v>39</v>
      </c>
      <c r="C41" s="3" t="s">
        <v>50</v>
      </c>
      <c r="D41" s="3" t="s">
        <v>28</v>
      </c>
      <c r="E41" s="3">
        <v>0</v>
      </c>
      <c r="F41" s="3" t="s">
        <v>39</v>
      </c>
      <c r="G41" s="4">
        <f t="array" ref="G41">SUM(IF(D41=F41, 1, 0))</f>
        <v>0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5.75" customHeight="1" x14ac:dyDescent="0.2">
      <c r="A42" s="3"/>
      <c r="B42" s="3">
        <v>40</v>
      </c>
      <c r="C42" s="3" t="s">
        <v>51</v>
      </c>
      <c r="D42" s="3" t="s">
        <v>28</v>
      </c>
      <c r="E42" s="3">
        <v>0</v>
      </c>
      <c r="F42" s="3" t="s">
        <v>39</v>
      </c>
      <c r="G42" s="4">
        <f t="array" ref="G42">SUM(IF(D42=F42, 1, 0))</f>
        <v>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5.75" customHeight="1" x14ac:dyDescent="0.2">
      <c r="A43" s="3"/>
      <c r="B43" s="3">
        <v>41</v>
      </c>
      <c r="C43" s="3" t="s">
        <v>52</v>
      </c>
      <c r="D43" s="3" t="s">
        <v>28</v>
      </c>
      <c r="E43" s="3">
        <v>0</v>
      </c>
      <c r="F43" s="3" t="s">
        <v>39</v>
      </c>
      <c r="G43" s="4">
        <f t="array" ref="G43">SUM(IF(D43=F43, 1, 0))</f>
        <v>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5.75" customHeight="1" x14ac:dyDescent="0.2">
      <c r="A44" s="3"/>
      <c r="B44" s="3">
        <v>42</v>
      </c>
      <c r="C44" s="3" t="s">
        <v>53</v>
      </c>
      <c r="D44" s="3" t="s">
        <v>28</v>
      </c>
      <c r="E44" s="3">
        <v>0</v>
      </c>
      <c r="F44" s="3" t="s">
        <v>39</v>
      </c>
      <c r="G44" s="4">
        <f t="array" ref="G44">SUM(IF(D44=F44, 1, 0))</f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5.75" customHeight="1" x14ac:dyDescent="0.2">
      <c r="A45" s="3"/>
      <c r="B45" s="3">
        <v>43</v>
      </c>
      <c r="C45" s="3" t="s">
        <v>54</v>
      </c>
      <c r="D45" s="3" t="s">
        <v>39</v>
      </c>
      <c r="E45" s="3">
        <v>7.7200000000000005E-2</v>
      </c>
      <c r="F45" s="3" t="s">
        <v>39</v>
      </c>
      <c r="G45" s="4">
        <f t="array" ref="G45">SUM(IF(D45=F45, 1, 0))</f>
        <v>1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5.75" customHeight="1" x14ac:dyDescent="0.2">
      <c r="A46" s="3"/>
      <c r="B46" s="3">
        <v>44</v>
      </c>
      <c r="C46" s="3" t="s">
        <v>55</v>
      </c>
      <c r="D46" s="3" t="s">
        <v>28</v>
      </c>
      <c r="E46" s="3">
        <v>0</v>
      </c>
      <c r="F46" s="3" t="s">
        <v>39</v>
      </c>
      <c r="G46" s="4">
        <f t="array" ref="G46">SUM(IF(D46=F46, 1, 0))</f>
        <v>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5.75" customHeight="1" x14ac:dyDescent="0.2">
      <c r="A47" s="3"/>
      <c r="B47" s="3">
        <v>45</v>
      </c>
      <c r="C47" s="3" t="s">
        <v>56</v>
      </c>
      <c r="D47" s="3" t="s">
        <v>39</v>
      </c>
      <c r="E47" s="3">
        <v>0.52669999999999995</v>
      </c>
      <c r="F47" s="3" t="s">
        <v>39</v>
      </c>
      <c r="G47" s="4">
        <f t="array" ref="G47">SUM(IF(D47=F47, 1, 0))</f>
        <v>1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5.75" customHeight="1" x14ac:dyDescent="0.2">
      <c r="A48" s="3"/>
      <c r="B48" s="3">
        <v>46</v>
      </c>
      <c r="C48" s="3" t="s">
        <v>57</v>
      </c>
      <c r="D48" s="3" t="s">
        <v>28</v>
      </c>
      <c r="E48" s="3">
        <v>0</v>
      </c>
      <c r="F48" s="3" t="s">
        <v>39</v>
      </c>
      <c r="G48" s="4">
        <f t="array" ref="G48">SUM(IF(D48=F48, 1, 0))</f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5.75" customHeight="1" x14ac:dyDescent="0.2">
      <c r="A49" s="3"/>
      <c r="B49" s="3">
        <v>47</v>
      </c>
      <c r="C49" s="3" t="s">
        <v>58</v>
      </c>
      <c r="D49" s="3" t="s">
        <v>10</v>
      </c>
      <c r="E49" s="3">
        <v>0.2732</v>
      </c>
      <c r="F49" s="3" t="s">
        <v>39</v>
      </c>
      <c r="G49" s="4">
        <f t="array" ref="G49">SUM(IF(D49=F49, 1, 0))</f>
        <v>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5.75" customHeight="1" x14ac:dyDescent="0.2">
      <c r="A50" s="3"/>
      <c r="B50" s="3">
        <v>48</v>
      </c>
      <c r="C50" s="3" t="s">
        <v>59</v>
      </c>
      <c r="D50" s="3" t="s">
        <v>39</v>
      </c>
      <c r="E50" s="3">
        <v>0.29599999999999999</v>
      </c>
      <c r="F50" s="3" t="s">
        <v>39</v>
      </c>
      <c r="G50" s="4">
        <f t="array" ref="G50">SUM(IF(D50=F50, 1, 0))</f>
        <v>1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5.75" customHeight="1" x14ac:dyDescent="0.2">
      <c r="A51" s="3"/>
      <c r="B51" s="3">
        <v>49</v>
      </c>
      <c r="C51" s="3" t="s">
        <v>60</v>
      </c>
      <c r="D51" s="3" t="s">
        <v>28</v>
      </c>
      <c r="E51" s="3">
        <v>0</v>
      </c>
      <c r="F51" s="3" t="s">
        <v>39</v>
      </c>
      <c r="G51" s="4">
        <f t="array" ref="G51">SUM(IF(D51=F51, 1, 0))</f>
        <v>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5.75" customHeight="1" x14ac:dyDescent="0.2">
      <c r="A52" s="3"/>
      <c r="B52" s="3">
        <v>50</v>
      </c>
      <c r="C52" s="16" t="s">
        <v>61</v>
      </c>
      <c r="D52" s="3" t="s">
        <v>10</v>
      </c>
      <c r="E52" s="3">
        <v>0.55740000000000001</v>
      </c>
      <c r="F52" s="3" t="s">
        <v>39</v>
      </c>
      <c r="G52" s="4">
        <f t="array" ref="G52">SUM(IF(D52=F52, 1, 0))</f>
        <v>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5.75" customHeight="1" x14ac:dyDescent="0.2">
      <c r="A53" s="3"/>
      <c r="B53" s="3"/>
      <c r="C53" s="3"/>
      <c r="D53" s="3"/>
      <c r="E53" s="14">
        <f>AVERAGE(E3:E52)</f>
        <v>0.14391800000000005</v>
      </c>
      <c r="F53" s="3"/>
      <c r="G53" s="2">
        <f>SUM(G3:G52)</f>
        <v>23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ht="15.75" customHeight="1" x14ac:dyDescent="0.2">
      <c r="A996" s="3"/>
      <c r="B996" s="3"/>
      <c r="C996" s="3"/>
      <c r="D996" s="3"/>
      <c r="E996" s="3"/>
      <c r="F996" s="5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ht="15.75" customHeight="1" x14ac:dyDescent="0.2">
      <c r="A997" s="3"/>
      <c r="B997" s="3"/>
      <c r="C997" s="3"/>
      <c r="D997" s="3"/>
      <c r="E997" s="3"/>
      <c r="F997" s="5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ht="15.75" customHeight="1" x14ac:dyDescent="0.2">
      <c r="A998" s="3"/>
      <c r="B998" s="3"/>
      <c r="C998" s="3"/>
      <c r="D998" s="3"/>
      <c r="E998" s="3"/>
      <c r="F998" s="5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ht="15.75" customHeight="1" x14ac:dyDescent="0.2">
      <c r="A999" s="3"/>
      <c r="B999" s="3"/>
      <c r="C999" s="3"/>
      <c r="D999" s="3"/>
      <c r="E999" s="3"/>
      <c r="F999" s="5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ht="15.75" customHeight="1" x14ac:dyDescent="0.2">
      <c r="A1000" s="3"/>
      <c r="B1000" s="3"/>
      <c r="C1000" s="3"/>
      <c r="D1000" s="3"/>
      <c r="E1000" s="3"/>
      <c r="F1000" s="5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1:28" ht="15.75" customHeight="1" x14ac:dyDescent="0.2">
      <c r="A1001" s="3"/>
      <c r="B1001" s="3"/>
      <c r="C1001" s="3"/>
      <c r="D1001" s="3"/>
      <c r="E1001" s="3"/>
      <c r="F1001" s="5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</sheetData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B1001"/>
  <sheetViews>
    <sheetView workbookViewId="0">
      <pane xSplit="3" ySplit="2" topLeftCell="D3" activePane="bottomRight" state="frozen"/>
      <selection activeCell="C35" sqref="C35"/>
      <selection pane="topRight" activeCell="C35" sqref="C35"/>
      <selection pane="bottomLeft" activeCell="C35" sqref="C35"/>
      <selection pane="bottomRight" activeCell="C35" sqref="C35"/>
    </sheetView>
  </sheetViews>
  <sheetFormatPr baseColWidth="10" defaultColWidth="11.1640625" defaultRowHeight="15" customHeight="1" x14ac:dyDescent="0.2"/>
  <cols>
    <col min="1" max="1" width="3.1640625" customWidth="1"/>
    <col min="2" max="2" width="3.5" bestFit="1" customWidth="1"/>
    <col min="3" max="3" width="112.33203125" bestFit="1" customWidth="1"/>
    <col min="4" max="4" width="9.5" bestFit="1" customWidth="1"/>
    <col min="5" max="5" width="12.1640625" bestFit="1" customWidth="1"/>
    <col min="6" max="6" width="15.6640625" bestFit="1" customWidth="1"/>
    <col min="7" max="7" width="15.5" bestFit="1" customWidth="1"/>
    <col min="8" max="8" width="10.5" customWidth="1"/>
    <col min="9" max="10" width="11.6640625" bestFit="1" customWidth="1"/>
  </cols>
  <sheetData>
    <row r="1" spans="1:28" ht="15.75" customHeight="1" x14ac:dyDescent="0.2">
      <c r="A1" s="1"/>
      <c r="B1" s="1"/>
      <c r="C1" s="1"/>
      <c r="D1" s="1"/>
      <c r="E1" s="1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 x14ac:dyDescent="0.2">
      <c r="A2" s="1"/>
      <c r="B2" s="2" t="s">
        <v>147</v>
      </c>
      <c r="C2" s="1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3"/>
      <c r="B3" s="3">
        <v>1</v>
      </c>
      <c r="C3" s="3" t="s">
        <v>9</v>
      </c>
      <c r="D3" s="3" t="s">
        <v>10</v>
      </c>
      <c r="E3" s="3">
        <v>0.99730080366134644</v>
      </c>
      <c r="F3" s="3" t="s">
        <v>10</v>
      </c>
      <c r="G3" s="4">
        <f t="array" ref="G3">SUM(IF(D3=F3, 1, 0))</f>
        <v>1</v>
      </c>
      <c r="H3" s="12">
        <f>COUNTIFS(D:D, "positive", F:F, "positive") / (COUNTIFS(D:D, "positive", F:F, "positive") + COUNTIFS(D:D, "positive", F:F, "&lt;&gt;positive"))</f>
        <v>1</v>
      </c>
      <c r="I3" s="12">
        <f>COUNTIFS(D:D, "neutral", F:F, "neutral") / (COUNTIFS(D:D, "neutral", F:F, "neutral") + COUNTIFS(D:D, "neutral", F:F, "&lt;&gt;neutral"))</f>
        <v>0.52631578947368418</v>
      </c>
      <c r="J3" s="12">
        <f>COUNTIFS(D:D, "negative", F:F, "negative") / (COUNTIFS(D:D, "negative", F:F, "negative") + COUNTIFS(D:D, "negative", F:F, "&lt;&gt;negative"))</f>
        <v>0.8666666666666667</v>
      </c>
      <c r="K3" s="13">
        <f>COUNTIFS(F:F, "positive", D:D, "positive") / (COUNTIFS(F:F, "positive", D:D, "positive") + COUNTIFS(F:F, "positive", D:D, "&lt;&gt;positive"))</f>
        <v>0.69565217391304346</v>
      </c>
      <c r="L3" s="13">
        <f>COUNTIFS(F:F, "neutral", D:D, "neutral") / (COUNTIFS(F:F, "neutral", D:D, "neutral") + COUNTIFS(F:F, "neutral", D:D, "&lt;&gt;neutral"))</f>
        <v>1</v>
      </c>
      <c r="M3" s="13">
        <f>COUNTIFS(F:F, "negative", D:D, "negative") / (COUNTIFS(F:F, "negative", D:D, "negative") + COUNTIFS(F:F, "negative", D:D, "&lt;&gt;negative"))</f>
        <v>0.76470588235294112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.75" customHeight="1" x14ac:dyDescent="0.2">
      <c r="A4" s="3"/>
      <c r="B4" s="3">
        <v>2</v>
      </c>
      <c r="C4" s="3" t="s">
        <v>11</v>
      </c>
      <c r="D4" s="3" t="s">
        <v>10</v>
      </c>
      <c r="E4" s="3">
        <v>0.99682945013046265</v>
      </c>
      <c r="F4" s="3" t="s">
        <v>10</v>
      </c>
      <c r="G4" s="4">
        <f t="array" ref="G4">SUM(IF(D4=F4, 1, 0))</f>
        <v>1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.75" customHeight="1" x14ac:dyDescent="0.2">
      <c r="A5" s="3"/>
      <c r="B5" s="3">
        <v>3</v>
      </c>
      <c r="C5" s="3" t="s">
        <v>12</v>
      </c>
      <c r="D5" s="3" t="s">
        <v>10</v>
      </c>
      <c r="E5" s="3">
        <v>0.99717217683792114</v>
      </c>
      <c r="F5" s="3" t="s">
        <v>10</v>
      </c>
      <c r="G5" s="4">
        <f t="array" ref="G5">SUM(IF(D5=F5, 1, 0))</f>
        <v>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.75" customHeight="1" x14ac:dyDescent="0.2">
      <c r="A6" s="3"/>
      <c r="B6" s="3">
        <v>4</v>
      </c>
      <c r="C6" s="3" t="s">
        <v>13</v>
      </c>
      <c r="D6" s="3" t="s">
        <v>10</v>
      </c>
      <c r="E6" s="3">
        <v>0.99743843078613281</v>
      </c>
      <c r="F6" s="3" t="s">
        <v>10</v>
      </c>
      <c r="G6" s="4">
        <f t="array" ref="G6">SUM(IF(D6=F6, 1, 0))</f>
        <v>1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.75" customHeight="1" x14ac:dyDescent="0.2">
      <c r="A7" s="3"/>
      <c r="B7" s="3">
        <v>5</v>
      </c>
      <c r="C7" s="3" t="s">
        <v>14</v>
      </c>
      <c r="D7" s="3" t="s">
        <v>10</v>
      </c>
      <c r="E7" s="3">
        <v>0.99572122097015381</v>
      </c>
      <c r="F7" s="3" t="s">
        <v>10</v>
      </c>
      <c r="G7" s="4">
        <f t="array" ref="G7">SUM(IF(D7=F7, 1, 0))</f>
        <v>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.75" customHeight="1" x14ac:dyDescent="0.2">
      <c r="A8" s="3"/>
      <c r="B8" s="3">
        <v>6</v>
      </c>
      <c r="C8" s="3" t="s">
        <v>15</v>
      </c>
      <c r="D8" s="3" t="s">
        <v>10</v>
      </c>
      <c r="E8" s="3">
        <v>0.99606293439865112</v>
      </c>
      <c r="F8" s="3" t="s">
        <v>10</v>
      </c>
      <c r="G8" s="4">
        <f t="array" ref="G8">SUM(IF(D8=F8, 1, 0))</f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.75" customHeight="1" x14ac:dyDescent="0.2">
      <c r="A9" s="3"/>
      <c r="B9" s="3">
        <v>7</v>
      </c>
      <c r="C9" s="3" t="s">
        <v>16</v>
      </c>
      <c r="D9" s="3" t="s">
        <v>10</v>
      </c>
      <c r="E9" s="3">
        <v>0.99803584814071655</v>
      </c>
      <c r="F9" s="3" t="s">
        <v>10</v>
      </c>
      <c r="G9" s="4">
        <f t="array" ref="G9">SUM(IF(D9=F9, 1, 0))</f>
        <v>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.75" customHeight="1" x14ac:dyDescent="0.2">
      <c r="A10" s="3"/>
      <c r="B10" s="3">
        <v>8</v>
      </c>
      <c r="C10" s="3" t="s">
        <v>17</v>
      </c>
      <c r="D10" s="3" t="s">
        <v>28</v>
      </c>
      <c r="E10" s="3">
        <v>0.99987924098968506</v>
      </c>
      <c r="F10" s="3" t="s">
        <v>10</v>
      </c>
      <c r="G10" s="4">
        <f t="array" ref="G10">SUM(IF(D10=F10, 1, 0))</f>
        <v>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.75" customHeight="1" x14ac:dyDescent="0.2">
      <c r="A11" s="3"/>
      <c r="B11" s="3">
        <v>9</v>
      </c>
      <c r="C11" s="3" t="s">
        <v>18</v>
      </c>
      <c r="D11" s="3" t="s">
        <v>10</v>
      </c>
      <c r="E11" s="3">
        <v>0.86347717046737671</v>
      </c>
      <c r="F11" s="3" t="s">
        <v>10</v>
      </c>
      <c r="G11" s="4">
        <f t="array" ref="G11">SUM(IF(D11=F11, 1, 0))</f>
        <v>1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.75" customHeight="1" x14ac:dyDescent="0.2">
      <c r="A12" s="3"/>
      <c r="B12" s="3">
        <v>10</v>
      </c>
      <c r="C12" s="3" t="s">
        <v>19</v>
      </c>
      <c r="D12" s="3" t="s">
        <v>10</v>
      </c>
      <c r="E12" s="3">
        <v>0.99873334169387817</v>
      </c>
      <c r="F12" s="3" t="s">
        <v>10</v>
      </c>
      <c r="G12" s="4">
        <f t="array" ref="G12">SUM(IF(D12=F12, 1, 0))</f>
        <v>1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.75" customHeight="1" x14ac:dyDescent="0.2">
      <c r="A13" s="3"/>
      <c r="B13" s="3">
        <v>11</v>
      </c>
      <c r="C13" s="3" t="s">
        <v>20</v>
      </c>
      <c r="D13" s="3" t="s">
        <v>10</v>
      </c>
      <c r="E13" s="3">
        <v>0.93621397018432617</v>
      </c>
      <c r="F13" s="3" t="s">
        <v>10</v>
      </c>
      <c r="G13" s="4">
        <f t="array" ref="G13">SUM(IF(D13=F13, 1, 0))</f>
        <v>1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.75" customHeight="1" x14ac:dyDescent="0.2">
      <c r="A14" s="3"/>
      <c r="B14" s="3">
        <v>12</v>
      </c>
      <c r="C14" s="16" t="s">
        <v>21</v>
      </c>
      <c r="D14" s="3" t="s">
        <v>28</v>
      </c>
      <c r="E14" s="3">
        <v>0.99899953603744507</v>
      </c>
      <c r="F14" s="3" t="s">
        <v>10</v>
      </c>
      <c r="G14" s="4">
        <f t="array" ref="G14">SUM(IF(D14=F14, 1, 0))</f>
        <v>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.75" customHeight="1" x14ac:dyDescent="0.2">
      <c r="A15" s="3"/>
      <c r="B15" s="3">
        <v>13</v>
      </c>
      <c r="C15" s="3" t="s">
        <v>22</v>
      </c>
      <c r="D15" s="3" t="s">
        <v>28</v>
      </c>
      <c r="E15" s="3">
        <v>0.99976319074630737</v>
      </c>
      <c r="F15" s="3" t="s">
        <v>10</v>
      </c>
      <c r="G15" s="4">
        <f t="array" ref="G15">SUM(IF(D15=F15, 1, 0))</f>
        <v>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.75" customHeight="1" x14ac:dyDescent="0.2">
      <c r="A16" s="3"/>
      <c r="B16" s="3">
        <v>14</v>
      </c>
      <c r="C16" s="3" t="s">
        <v>23</v>
      </c>
      <c r="D16" s="3" t="s">
        <v>10</v>
      </c>
      <c r="E16" s="3">
        <v>0.99800080060958862</v>
      </c>
      <c r="F16" s="3" t="s">
        <v>10</v>
      </c>
      <c r="G16" s="4">
        <f t="array" ref="G16">SUM(IF(D16=F16, 1, 0))</f>
        <v>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5.75" customHeight="1" x14ac:dyDescent="0.2">
      <c r="A17" s="3"/>
      <c r="B17" s="3">
        <v>15</v>
      </c>
      <c r="C17" s="3" t="s">
        <v>24</v>
      </c>
      <c r="D17" s="3" t="s">
        <v>10</v>
      </c>
      <c r="E17" s="3">
        <v>0.97224515676498413</v>
      </c>
      <c r="F17" s="3" t="s">
        <v>10</v>
      </c>
      <c r="G17" s="4">
        <f t="array" ref="G17">SUM(IF(D17=F17, 1, 0))</f>
        <v>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5.75" customHeight="1" x14ac:dyDescent="0.2">
      <c r="A18" s="3"/>
      <c r="B18" s="3">
        <v>16</v>
      </c>
      <c r="C18" s="3" t="s">
        <v>25</v>
      </c>
      <c r="D18" s="3" t="s">
        <v>10</v>
      </c>
      <c r="E18" s="3">
        <v>0.99708634614944458</v>
      </c>
      <c r="F18" s="3" t="s">
        <v>10</v>
      </c>
      <c r="G18" s="4">
        <f t="array" ref="G18">SUM(IF(D18=F18, 1, 0))</f>
        <v>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5.75" customHeight="1" x14ac:dyDescent="0.2">
      <c r="A19" s="3"/>
      <c r="B19" s="3">
        <v>17</v>
      </c>
      <c r="C19" s="3" t="s">
        <v>26</v>
      </c>
      <c r="D19" s="3" t="s">
        <v>28</v>
      </c>
      <c r="E19" s="3">
        <v>0.99986004829406738</v>
      </c>
      <c r="F19" s="3" t="s">
        <v>10</v>
      </c>
      <c r="G19" s="4">
        <f t="array" ref="G19">SUM(IF(D19=F19, 1, 0))</f>
        <v>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15.75" customHeight="1" x14ac:dyDescent="0.2">
      <c r="A20" s="3"/>
      <c r="B20" s="3">
        <v>18</v>
      </c>
      <c r="C20" s="3" t="s">
        <v>27</v>
      </c>
      <c r="D20" s="3" t="s">
        <v>28</v>
      </c>
      <c r="E20" s="3">
        <v>0.99981981515884399</v>
      </c>
      <c r="F20" s="3" t="s">
        <v>28</v>
      </c>
      <c r="G20" s="4">
        <f t="array" ref="G20">SUM(IF(D20=F20, 1, 0))</f>
        <v>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15.75" customHeight="1" x14ac:dyDescent="0.2">
      <c r="A21" s="3"/>
      <c r="B21" s="3">
        <v>19</v>
      </c>
      <c r="C21" s="17" t="s">
        <v>29</v>
      </c>
      <c r="D21" s="3" t="s">
        <v>28</v>
      </c>
      <c r="E21" s="3">
        <v>0.99983119964599609</v>
      </c>
      <c r="F21" s="3" t="s">
        <v>28</v>
      </c>
      <c r="G21" s="4">
        <f t="array" ref="G21">SUM(IF(D21=F21, 1, 0))</f>
        <v>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15.75" customHeight="1" x14ac:dyDescent="0.2">
      <c r="A22" s="3"/>
      <c r="B22" s="3">
        <v>20</v>
      </c>
      <c r="C22" s="3" t="s">
        <v>30</v>
      </c>
      <c r="D22" s="3" t="s">
        <v>28</v>
      </c>
      <c r="E22" s="3">
        <v>0.99916326999664307</v>
      </c>
      <c r="F22" s="3" t="s">
        <v>28</v>
      </c>
      <c r="G22" s="4">
        <f t="array" ref="G22">SUM(IF(D22=F22, 1, 0))</f>
        <v>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5.75" customHeight="1" x14ac:dyDescent="0.2">
      <c r="A23" s="3"/>
      <c r="B23" s="3">
        <v>21</v>
      </c>
      <c r="C23" s="3" t="s">
        <v>31</v>
      </c>
      <c r="D23" s="3" t="s">
        <v>28</v>
      </c>
      <c r="E23" s="3">
        <v>0.70171737670898438</v>
      </c>
      <c r="F23" s="3" t="s">
        <v>28</v>
      </c>
      <c r="G23" s="4">
        <f t="array" ref="G23">SUM(IF(D23=F23, 1, 0))</f>
        <v>1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15.75" customHeight="1" x14ac:dyDescent="0.2">
      <c r="A24" s="3"/>
      <c r="B24" s="3">
        <v>22</v>
      </c>
      <c r="C24" s="3" t="s">
        <v>32</v>
      </c>
      <c r="D24" s="3" t="s">
        <v>28</v>
      </c>
      <c r="E24" s="3">
        <v>0.99985837936401367</v>
      </c>
      <c r="F24" s="3" t="s">
        <v>28</v>
      </c>
      <c r="G24" s="4">
        <f t="array" ref="G24">SUM(IF(D24=F24, 1, 0))</f>
        <v>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5.75" customHeight="1" x14ac:dyDescent="0.2">
      <c r="A25" s="3"/>
      <c r="B25" s="3">
        <v>23</v>
      </c>
      <c r="C25" s="3" t="s">
        <v>33</v>
      </c>
      <c r="D25" s="3" t="s">
        <v>28</v>
      </c>
      <c r="E25" s="3">
        <v>0.66644495725631714</v>
      </c>
      <c r="F25" s="3" t="s">
        <v>28</v>
      </c>
      <c r="G25" s="4">
        <f t="array" ref="G25">SUM(IF(D25=F25, 1, 0))</f>
        <v>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15.75" customHeight="1" x14ac:dyDescent="0.2">
      <c r="A26" s="3"/>
      <c r="B26" s="3">
        <v>24</v>
      </c>
      <c r="C26" s="3" t="s">
        <v>34</v>
      </c>
      <c r="D26" s="3" t="s">
        <v>28</v>
      </c>
      <c r="E26" s="3">
        <v>0.99986565113067627</v>
      </c>
      <c r="F26" s="3" t="s">
        <v>28</v>
      </c>
      <c r="G26" s="4">
        <f t="array" ref="G26">SUM(IF(D26=F26, 1, 0))</f>
        <v>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5.75" customHeight="1" x14ac:dyDescent="0.2">
      <c r="A27" s="3"/>
      <c r="B27" s="3">
        <v>25</v>
      </c>
      <c r="C27" s="3" t="s">
        <v>35</v>
      </c>
      <c r="D27" s="3" t="s">
        <v>28</v>
      </c>
      <c r="E27" s="3">
        <v>0.99981671571731567</v>
      </c>
      <c r="F27" s="3" t="s">
        <v>28</v>
      </c>
      <c r="G27" s="4">
        <f t="array" ref="G27">SUM(IF(D27=F27, 1, 0))</f>
        <v>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5.75" customHeight="1" x14ac:dyDescent="0.2">
      <c r="A28" s="3"/>
      <c r="B28" s="3">
        <v>26</v>
      </c>
      <c r="C28" s="3" t="s">
        <v>36</v>
      </c>
      <c r="D28" s="3" t="s">
        <v>28</v>
      </c>
      <c r="E28" s="3">
        <v>0.99947553873062134</v>
      </c>
      <c r="F28" s="3" t="s">
        <v>28</v>
      </c>
      <c r="G28" s="4">
        <f t="array" ref="G28">SUM(IF(D28=F28, 1, 0))</f>
        <v>1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5.75" customHeight="1" x14ac:dyDescent="0.2">
      <c r="A29" s="3"/>
      <c r="B29" s="3">
        <v>27</v>
      </c>
      <c r="C29" s="3" t="s">
        <v>37</v>
      </c>
      <c r="D29" s="3" t="s">
        <v>28</v>
      </c>
      <c r="E29" s="3">
        <v>0.99947589635848999</v>
      </c>
      <c r="F29" s="3" t="s">
        <v>28</v>
      </c>
      <c r="G29" s="4">
        <f t="array" ref="G29">SUM(IF(D29=F29, 1, 0))</f>
        <v>1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5.75" customHeight="1" x14ac:dyDescent="0.2">
      <c r="A30" s="3"/>
      <c r="B30" s="3">
        <v>28</v>
      </c>
      <c r="C30" s="3" t="s">
        <v>38</v>
      </c>
      <c r="D30" s="3" t="s">
        <v>39</v>
      </c>
      <c r="E30" s="3">
        <v>0.99962067604064941</v>
      </c>
      <c r="F30" s="3" t="s">
        <v>39</v>
      </c>
      <c r="G30" s="4">
        <f t="array" ref="G30">SUM(IF(D30=F30, 1, 0))</f>
        <v>1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5.75" customHeight="1" x14ac:dyDescent="0.2">
      <c r="A31" s="3"/>
      <c r="B31" s="3">
        <v>29</v>
      </c>
      <c r="C31" s="3" t="s">
        <v>40</v>
      </c>
      <c r="D31" s="3" t="s">
        <v>39</v>
      </c>
      <c r="E31" s="3">
        <v>0.99662399291992188</v>
      </c>
      <c r="F31" s="3" t="s">
        <v>39</v>
      </c>
      <c r="G31" s="4">
        <f t="array" ref="G31">SUM(IF(D31=F31, 1, 0))</f>
        <v>1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5.75" customHeight="1" x14ac:dyDescent="0.2">
      <c r="A32" s="3"/>
      <c r="B32" s="3">
        <v>30</v>
      </c>
      <c r="C32" s="20" t="s">
        <v>41</v>
      </c>
      <c r="D32" s="3" t="s">
        <v>39</v>
      </c>
      <c r="E32" s="3">
        <v>0.95689034461975098</v>
      </c>
      <c r="F32" s="3" t="s">
        <v>39</v>
      </c>
      <c r="G32" s="4">
        <f t="array" ref="G32">SUM(IF(D32=F32, 1, 0))</f>
        <v>1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5.75" customHeight="1" x14ac:dyDescent="0.2">
      <c r="A33" s="3"/>
      <c r="B33" s="3">
        <v>31</v>
      </c>
      <c r="C33" s="3" t="s">
        <v>42</v>
      </c>
      <c r="D33" s="3" t="s">
        <v>39</v>
      </c>
      <c r="E33" s="3">
        <v>0.99960976839065552</v>
      </c>
      <c r="F33" s="3" t="s">
        <v>39</v>
      </c>
      <c r="G33" s="4">
        <f t="array" ref="G33">SUM(IF(D33=F33, 1, 0))</f>
        <v>1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5.75" customHeight="1" x14ac:dyDescent="0.2">
      <c r="A34" s="3"/>
      <c r="B34" s="3">
        <v>32</v>
      </c>
      <c r="C34" s="3" t="s">
        <v>43</v>
      </c>
      <c r="D34" s="3" t="s">
        <v>39</v>
      </c>
      <c r="E34" s="3">
        <v>0.99959713220596313</v>
      </c>
      <c r="F34" s="3" t="s">
        <v>39</v>
      </c>
      <c r="G34" s="4">
        <f t="array" ref="G34">SUM(IF(D34=F34, 1, 0))</f>
        <v>1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5.75" customHeight="1" x14ac:dyDescent="0.2">
      <c r="A35" s="3"/>
      <c r="B35" s="3">
        <v>33</v>
      </c>
      <c r="C35" s="3" t="s">
        <v>44</v>
      </c>
      <c r="D35" s="3" t="s">
        <v>28</v>
      </c>
      <c r="E35" s="3">
        <v>0.99986982345581055</v>
      </c>
      <c r="F35" s="3" t="s">
        <v>39</v>
      </c>
      <c r="G35" s="4">
        <f t="array" ref="G35">SUM(IF(D35=F35, 1, 0))</f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5.75" customHeight="1" x14ac:dyDescent="0.2">
      <c r="A36" s="3"/>
      <c r="B36" s="3">
        <v>34</v>
      </c>
      <c r="C36" s="3" t="s">
        <v>45</v>
      </c>
      <c r="D36" s="3" t="s">
        <v>28</v>
      </c>
      <c r="E36" s="3">
        <v>0.99988257884979248</v>
      </c>
      <c r="F36" s="3" t="s">
        <v>39</v>
      </c>
      <c r="G36" s="4">
        <f t="array" ref="G36">SUM(IF(D36=F36, 1, 0))</f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5.75" customHeight="1" x14ac:dyDescent="0.2">
      <c r="A37" s="3"/>
      <c r="B37" s="3">
        <v>35</v>
      </c>
      <c r="C37" s="3" t="s">
        <v>46</v>
      </c>
      <c r="D37" s="3" t="s">
        <v>10</v>
      </c>
      <c r="E37" s="3">
        <v>0.99369919300079346</v>
      </c>
      <c r="F37" s="3" t="s">
        <v>39</v>
      </c>
      <c r="G37" s="4">
        <f t="array" ref="G37">SUM(IF(D37=F37, 1, 0))</f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5.75" customHeight="1" x14ac:dyDescent="0.2">
      <c r="A38" s="3"/>
      <c r="B38" s="3">
        <v>36</v>
      </c>
      <c r="C38" s="16" t="s">
        <v>47</v>
      </c>
      <c r="D38" s="3" t="s">
        <v>28</v>
      </c>
      <c r="E38" s="3">
        <v>0.99988770484924316</v>
      </c>
      <c r="F38" s="3" t="s">
        <v>39</v>
      </c>
      <c r="G38" s="4">
        <f t="array" ref="G38">SUM(IF(D38=F38, 1, 0))</f>
        <v>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5.75" customHeight="1" x14ac:dyDescent="0.2">
      <c r="A39" s="3"/>
      <c r="B39" s="3">
        <v>37</v>
      </c>
      <c r="C39" s="3" t="s">
        <v>48</v>
      </c>
      <c r="D39" s="3" t="s">
        <v>39</v>
      </c>
      <c r="E39" s="3">
        <v>0.99965333938598633</v>
      </c>
      <c r="F39" s="3" t="s">
        <v>39</v>
      </c>
      <c r="G39" s="4">
        <f t="array" ref="G39">SUM(IF(D39=F39, 1, 0))</f>
        <v>1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5.75" customHeight="1" x14ac:dyDescent="0.2">
      <c r="A40" s="3"/>
      <c r="B40" s="3">
        <v>38</v>
      </c>
      <c r="C40" s="3" t="s">
        <v>49</v>
      </c>
      <c r="D40" s="3" t="s">
        <v>39</v>
      </c>
      <c r="E40" s="3">
        <v>0.99965894222259521</v>
      </c>
      <c r="F40" s="3" t="s">
        <v>39</v>
      </c>
      <c r="G40" s="4">
        <f t="array" ref="G40">SUM(IF(D40=F40, 1, 0))</f>
        <v>1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5.75" customHeight="1" x14ac:dyDescent="0.2">
      <c r="A41" s="3"/>
      <c r="B41" s="3">
        <v>39</v>
      </c>
      <c r="C41" s="3" t="s">
        <v>50</v>
      </c>
      <c r="D41" s="3" t="s">
        <v>39</v>
      </c>
      <c r="E41" s="3">
        <v>0.99966061115264893</v>
      </c>
      <c r="F41" s="3" t="s">
        <v>39</v>
      </c>
      <c r="G41" s="4">
        <f t="array" ref="G41">SUM(IF(D41=F41, 1, 0))</f>
        <v>1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5.75" customHeight="1" x14ac:dyDescent="0.2">
      <c r="A42" s="3"/>
      <c r="B42" s="3">
        <v>40</v>
      </c>
      <c r="C42" s="3" t="s">
        <v>51</v>
      </c>
      <c r="D42" s="3" t="s">
        <v>39</v>
      </c>
      <c r="E42" s="3">
        <v>0.99965250492095947</v>
      </c>
      <c r="F42" s="3" t="s">
        <v>39</v>
      </c>
      <c r="G42" s="4">
        <f t="array" ref="G42">SUM(IF(D42=F42, 1, 0))</f>
        <v>1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5.75" customHeight="1" x14ac:dyDescent="0.2">
      <c r="A43" s="3"/>
      <c r="B43" s="3">
        <v>41</v>
      </c>
      <c r="C43" s="3" t="s">
        <v>52</v>
      </c>
      <c r="D43" s="3" t="s">
        <v>39</v>
      </c>
      <c r="E43" s="3">
        <v>0.99966764450073242</v>
      </c>
      <c r="F43" s="3" t="s">
        <v>39</v>
      </c>
      <c r="G43" s="4">
        <f t="array" ref="G43">SUM(IF(D43=F43, 1, 0))</f>
        <v>1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5.75" customHeight="1" x14ac:dyDescent="0.2">
      <c r="A44" s="3"/>
      <c r="B44" s="3">
        <v>42</v>
      </c>
      <c r="C44" s="3" t="s">
        <v>53</v>
      </c>
      <c r="D44" s="3" t="s">
        <v>28</v>
      </c>
      <c r="E44" s="3">
        <v>0.99988341331481934</v>
      </c>
      <c r="F44" s="3" t="s">
        <v>39</v>
      </c>
      <c r="G44" s="4">
        <f t="array" ref="G44">SUM(IF(D44=F44, 1, 0))</f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5.75" customHeight="1" x14ac:dyDescent="0.2">
      <c r="A45" s="3"/>
      <c r="B45" s="3">
        <v>43</v>
      </c>
      <c r="C45" s="3" t="s">
        <v>54</v>
      </c>
      <c r="D45" s="3" t="s">
        <v>39</v>
      </c>
      <c r="E45" s="3">
        <v>0.99886167049407959</v>
      </c>
      <c r="F45" s="3" t="s">
        <v>39</v>
      </c>
      <c r="G45" s="4">
        <f t="array" ref="G45">SUM(IF(D45=F45, 1, 0))</f>
        <v>1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5.75" customHeight="1" x14ac:dyDescent="0.2">
      <c r="A46" s="3"/>
      <c r="B46" s="3">
        <v>44</v>
      </c>
      <c r="C46" s="3" t="s">
        <v>55</v>
      </c>
      <c r="D46" s="3" t="s">
        <v>39</v>
      </c>
      <c r="E46" s="3">
        <v>0.99934405088424683</v>
      </c>
      <c r="F46" s="3" t="s">
        <v>39</v>
      </c>
      <c r="G46" s="4">
        <f t="array" ref="G46">SUM(IF(D46=F46, 1, 0))</f>
        <v>1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5.75" customHeight="1" x14ac:dyDescent="0.2">
      <c r="A47" s="3"/>
      <c r="B47" s="3">
        <v>45</v>
      </c>
      <c r="C47" s="3" t="s">
        <v>56</v>
      </c>
      <c r="D47" s="3" t="s">
        <v>39</v>
      </c>
      <c r="E47" s="3">
        <v>0.99936932325363159</v>
      </c>
      <c r="F47" s="3" t="s">
        <v>39</v>
      </c>
      <c r="G47" s="4">
        <f t="array" ref="G47">SUM(IF(D47=F47, 1, 0))</f>
        <v>1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5.75" customHeight="1" x14ac:dyDescent="0.2">
      <c r="A48" s="3"/>
      <c r="B48" s="3">
        <v>46</v>
      </c>
      <c r="C48" s="3" t="s">
        <v>57</v>
      </c>
      <c r="D48" s="3" t="s">
        <v>28</v>
      </c>
      <c r="E48" s="3">
        <v>0.99981540441513062</v>
      </c>
      <c r="F48" s="3" t="s">
        <v>39</v>
      </c>
      <c r="G48" s="4">
        <f t="array" ref="G48">SUM(IF(D48=F48, 1, 0))</f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5.75" customHeight="1" x14ac:dyDescent="0.2">
      <c r="A49" s="3"/>
      <c r="B49" s="3">
        <v>47</v>
      </c>
      <c r="C49" s="3" t="s">
        <v>58</v>
      </c>
      <c r="D49" s="3" t="s">
        <v>10</v>
      </c>
      <c r="E49" s="3">
        <v>0.9975770115852356</v>
      </c>
      <c r="F49" s="3" t="s">
        <v>39</v>
      </c>
      <c r="G49" s="4">
        <f t="array" ref="G49">SUM(IF(D49=F49, 1, 0))</f>
        <v>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5.75" customHeight="1" x14ac:dyDescent="0.2">
      <c r="A50" s="3"/>
      <c r="B50" s="3">
        <v>48</v>
      </c>
      <c r="C50" s="3" t="s">
        <v>59</v>
      </c>
      <c r="D50" s="3" t="s">
        <v>39</v>
      </c>
      <c r="E50" s="3">
        <v>0.99969542026519775</v>
      </c>
      <c r="F50" s="3" t="s">
        <v>39</v>
      </c>
      <c r="G50" s="4">
        <f t="array" ref="G50">SUM(IF(D50=F50, 1, 0))</f>
        <v>1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5.75" customHeight="1" x14ac:dyDescent="0.2">
      <c r="A51" s="3"/>
      <c r="B51" s="3">
        <v>49</v>
      </c>
      <c r="C51" s="3" t="s">
        <v>60</v>
      </c>
      <c r="D51" s="3" t="s">
        <v>39</v>
      </c>
      <c r="E51" s="3">
        <v>0.99967217445373535</v>
      </c>
      <c r="F51" s="3" t="s">
        <v>39</v>
      </c>
      <c r="G51" s="4">
        <f t="array" ref="G51">SUM(IF(D51=F51, 1, 0))</f>
        <v>1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5.75" customHeight="1" x14ac:dyDescent="0.2">
      <c r="A52" s="3"/>
      <c r="B52" s="3">
        <v>50</v>
      </c>
      <c r="C52" s="16" t="s">
        <v>61</v>
      </c>
      <c r="D52" s="3" t="s">
        <v>39</v>
      </c>
      <c r="E52" s="3">
        <v>0.95830512046813965</v>
      </c>
      <c r="F52" s="3" t="s">
        <v>39</v>
      </c>
      <c r="G52" s="4">
        <f t="array" ref="G52">SUM(IF(D52=F52, 1, 0))</f>
        <v>1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5.75" customHeight="1" x14ac:dyDescent="0.2">
      <c r="A53" s="3"/>
      <c r="C53" s="3"/>
      <c r="D53" s="3"/>
      <c r="E53" s="14">
        <f>AVERAGE(E3:E52)</f>
        <v>0.98009572625160213</v>
      </c>
      <c r="F53" s="3"/>
      <c r="G53" s="2">
        <f>SUM(G3:G52)</f>
        <v>39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ht="15.75" customHeight="1" x14ac:dyDescent="0.2">
      <c r="A996" s="3"/>
      <c r="B996" s="3"/>
      <c r="C996" s="3"/>
      <c r="D996" s="3"/>
      <c r="E996" s="3"/>
      <c r="F996" s="5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ht="15.75" customHeight="1" x14ac:dyDescent="0.2">
      <c r="A997" s="3"/>
      <c r="B997" s="3"/>
      <c r="C997" s="3"/>
      <c r="D997" s="3"/>
      <c r="E997" s="3"/>
      <c r="F997" s="5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ht="15.75" customHeight="1" x14ac:dyDescent="0.2">
      <c r="A998" s="3"/>
      <c r="B998" s="3"/>
      <c r="C998" s="3"/>
      <c r="D998" s="3"/>
      <c r="E998" s="3"/>
      <c r="F998" s="5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ht="15.75" customHeight="1" x14ac:dyDescent="0.2">
      <c r="A999" s="3"/>
      <c r="B999" s="3"/>
      <c r="C999" s="3"/>
      <c r="D999" s="3"/>
      <c r="E999" s="3"/>
      <c r="F999" s="5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ht="15.75" customHeight="1" x14ac:dyDescent="0.2">
      <c r="A1000" s="3"/>
      <c r="B1000" s="3"/>
      <c r="C1000" s="3"/>
      <c r="D1000" s="3"/>
      <c r="E1000" s="3"/>
      <c r="F1000" s="5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1:28" ht="15.75" customHeight="1" x14ac:dyDescent="0.2">
      <c r="A1001" s="3"/>
      <c r="B1001" s="3"/>
      <c r="C1001" s="3"/>
      <c r="D1001" s="3"/>
      <c r="E1001" s="3"/>
      <c r="F1001" s="5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</sheetData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1001"/>
  <sheetViews>
    <sheetView workbookViewId="0">
      <pane xSplit="3" ySplit="2" topLeftCell="D3" activePane="bottomRight" state="frozen"/>
      <selection activeCell="C35" sqref="C35"/>
      <selection pane="topRight" activeCell="C35" sqref="C35"/>
      <selection pane="bottomLeft" activeCell="C35" sqref="C35"/>
      <selection pane="bottomRight" activeCell="C35" sqref="C35"/>
    </sheetView>
  </sheetViews>
  <sheetFormatPr baseColWidth="10" defaultColWidth="11.1640625" defaultRowHeight="15" customHeight="1" x14ac:dyDescent="0.2"/>
  <cols>
    <col min="1" max="1" width="3.1640625" customWidth="1"/>
    <col min="2" max="2" width="3.5" bestFit="1" customWidth="1"/>
    <col min="3" max="3" width="112.33203125" bestFit="1" customWidth="1"/>
    <col min="4" max="4" width="9.5" bestFit="1" customWidth="1"/>
    <col min="5" max="5" width="12.1640625" bestFit="1" customWidth="1"/>
    <col min="6" max="6" width="15.6640625" bestFit="1" customWidth="1"/>
    <col min="7" max="7" width="15.5" bestFit="1" customWidth="1"/>
    <col min="8" max="8" width="10.5" customWidth="1"/>
  </cols>
  <sheetData>
    <row r="1" spans="1:28" ht="15.75" customHeight="1" x14ac:dyDescent="0.2">
      <c r="A1" s="1"/>
      <c r="B1" s="1"/>
      <c r="C1" s="1"/>
      <c r="D1" s="1"/>
      <c r="E1" s="1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 x14ac:dyDescent="0.2">
      <c r="A2" s="1"/>
      <c r="B2" s="2" t="s">
        <v>147</v>
      </c>
      <c r="C2" s="1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3"/>
      <c r="B3" s="3">
        <v>1</v>
      </c>
      <c r="C3" s="3" t="s">
        <v>9</v>
      </c>
      <c r="D3" s="3" t="s">
        <v>66</v>
      </c>
      <c r="E3" s="3">
        <v>0.97264701128005981</v>
      </c>
      <c r="F3" s="3" t="s">
        <v>10</v>
      </c>
      <c r="G3" s="4">
        <f t="array" ref="G3">SUM(IF(D3=F3, 1, 0))</f>
        <v>1</v>
      </c>
      <c r="H3" s="12">
        <f>COUNTIFS(D:D, "positive", F:F, "positive") / (COUNTIFS(D:D, "positive", F:F, "positive") + COUNTIFS(D:D, "positive", F:F, "&lt;&gt;positive"))</f>
        <v>0.84615384615384615</v>
      </c>
      <c r="I3" s="12">
        <f>COUNTIFS(D:D, "neutral", F:F, "neutral") / (COUNTIFS(D:D, "neutral", F:F, "neutral") + COUNTIFS(D:D, "neutral", F:F, "&lt;&gt;neutral"))</f>
        <v>0.28000000000000003</v>
      </c>
      <c r="J3" s="12">
        <f>COUNTIFS(D:D, "negative", F:F, "negative") / (COUNTIFS(D:D, "negative", F:F, "negative") + COUNTIFS(D:D, "negative", F:F, "&lt;&gt;negative"))</f>
        <v>0.91666666666666663</v>
      </c>
      <c r="K3" s="13">
        <f>COUNTIFS(F:F, "positive", D:D, "positive") / (COUNTIFS(F:F, "positive", D:D, "positive") + COUNTIFS(F:F, "positive", D:D, "&lt;&gt;positive"))</f>
        <v>0.47826086956521741</v>
      </c>
      <c r="L3" s="13">
        <f>COUNTIFS(F:F, "neutral", D:D, "neutral") / (COUNTIFS(F:F, "neutral", D:D, "neutral") + COUNTIFS(F:F, "neutral", D:D, "&lt;&gt;neutral"))</f>
        <v>0.7</v>
      </c>
      <c r="M3" s="13">
        <f>COUNTIFS(F:F, "negative", D:D, "negative") / (COUNTIFS(F:F, "negative", D:D, "negative") + COUNTIFS(F:F, "negative", D:D, "&lt;&gt;negative"))</f>
        <v>0.6470588235294118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.75" customHeight="1" x14ac:dyDescent="0.2">
      <c r="A4" s="3"/>
      <c r="B4" s="3">
        <v>2</v>
      </c>
      <c r="C4" s="3" t="s">
        <v>11</v>
      </c>
      <c r="D4" s="3" t="s">
        <v>66</v>
      </c>
      <c r="E4" s="3">
        <v>0.99212533235549927</v>
      </c>
      <c r="F4" s="3" t="s">
        <v>10</v>
      </c>
      <c r="G4" s="4">
        <f t="array" ref="G4">SUM(IF(D4=F4, 1, 0))</f>
        <v>1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.75" customHeight="1" x14ac:dyDescent="0.2">
      <c r="A5" s="3"/>
      <c r="B5" s="3">
        <v>3</v>
      </c>
      <c r="C5" s="3" t="s">
        <v>12</v>
      </c>
      <c r="D5" s="3" t="s">
        <v>66</v>
      </c>
      <c r="E5" s="3">
        <v>0.99964022636413574</v>
      </c>
      <c r="F5" s="3" t="s">
        <v>10</v>
      </c>
      <c r="G5" s="4">
        <f t="array" ref="G5">SUM(IF(D5=F5, 1, 0))</f>
        <v>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.75" customHeight="1" x14ac:dyDescent="0.2">
      <c r="A6" s="3"/>
      <c r="B6" s="3">
        <v>4</v>
      </c>
      <c r="C6" s="3" t="s">
        <v>13</v>
      </c>
      <c r="D6" s="3" t="s">
        <v>66</v>
      </c>
      <c r="E6" s="3">
        <v>0.9687618613243103</v>
      </c>
      <c r="F6" s="3" t="s">
        <v>10</v>
      </c>
      <c r="G6" s="4">
        <f t="array" ref="G6">SUM(IF(D6=F6, 1, 0))</f>
        <v>1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.75" customHeight="1" x14ac:dyDescent="0.2">
      <c r="A7" s="3"/>
      <c r="B7" s="3">
        <v>5</v>
      </c>
      <c r="C7" s="3" t="s">
        <v>14</v>
      </c>
      <c r="D7" s="3" t="s">
        <v>66</v>
      </c>
      <c r="E7" s="3">
        <v>0.9520723819732666</v>
      </c>
      <c r="F7" s="3" t="s">
        <v>10</v>
      </c>
      <c r="G7" s="4">
        <f t="array" ref="G7">SUM(IF(D7=F7, 1, 0))</f>
        <v>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.75" customHeight="1" x14ac:dyDescent="0.2">
      <c r="A8" s="3"/>
      <c r="B8" s="3">
        <v>6</v>
      </c>
      <c r="C8" s="3" t="s">
        <v>15</v>
      </c>
      <c r="D8" s="3" t="s">
        <v>66</v>
      </c>
      <c r="E8" s="3">
        <v>0.99226510524749756</v>
      </c>
      <c r="F8" s="3" t="s">
        <v>10</v>
      </c>
      <c r="G8" s="4">
        <f t="array" ref="G8">SUM(IF(D8=F8, 1, 0))</f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.75" customHeight="1" x14ac:dyDescent="0.2">
      <c r="A9" s="3"/>
      <c r="B9" s="3">
        <v>7</v>
      </c>
      <c r="C9" s="3" t="s">
        <v>16</v>
      </c>
      <c r="D9" s="3" t="s">
        <v>66</v>
      </c>
      <c r="E9" s="3">
        <v>0.96080422401428223</v>
      </c>
      <c r="F9" s="3" t="s">
        <v>10</v>
      </c>
      <c r="G9" s="4">
        <f t="array" ref="G9">SUM(IF(D9=F9, 1, 0))</f>
        <v>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.75" customHeight="1" x14ac:dyDescent="0.2">
      <c r="A10" s="3"/>
      <c r="B10" s="3">
        <v>8</v>
      </c>
      <c r="C10" s="3" t="s">
        <v>17</v>
      </c>
      <c r="D10" s="3" t="s">
        <v>67</v>
      </c>
      <c r="E10" s="3">
        <v>0.99997377395629883</v>
      </c>
      <c r="F10" s="3" t="s">
        <v>10</v>
      </c>
      <c r="G10" s="4">
        <f t="array" ref="G10">SUM(IF(D10=F10, 1, 0))</f>
        <v>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.75" customHeight="1" x14ac:dyDescent="0.2">
      <c r="A11" s="3"/>
      <c r="B11" s="3">
        <v>9</v>
      </c>
      <c r="C11" s="3" t="s">
        <v>18</v>
      </c>
      <c r="D11" s="3" t="s">
        <v>67</v>
      </c>
      <c r="E11" s="3">
        <v>0.99967062473297119</v>
      </c>
      <c r="F11" s="3" t="s">
        <v>10</v>
      </c>
      <c r="G11" s="4">
        <f t="array" ref="G11">SUM(IF(D11=F11, 1, 0))</f>
        <v>0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.75" customHeight="1" x14ac:dyDescent="0.2">
      <c r="A12" s="3"/>
      <c r="B12" s="3">
        <v>10</v>
      </c>
      <c r="C12" s="3" t="s">
        <v>19</v>
      </c>
      <c r="D12" s="3" t="s">
        <v>66</v>
      </c>
      <c r="E12" s="3">
        <v>0.99998998641967773</v>
      </c>
      <c r="F12" s="3" t="s">
        <v>10</v>
      </c>
      <c r="G12" s="4">
        <f t="array" ref="G12">SUM(IF(D12=F12, 1, 0))</f>
        <v>1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.75" customHeight="1" x14ac:dyDescent="0.2">
      <c r="A13" s="3"/>
      <c r="B13" s="3">
        <v>11</v>
      </c>
      <c r="C13" s="3" t="s">
        <v>20</v>
      </c>
      <c r="D13" s="3" t="s">
        <v>67</v>
      </c>
      <c r="E13" s="3">
        <v>0.99991977214813232</v>
      </c>
      <c r="F13" s="3" t="s">
        <v>10</v>
      </c>
      <c r="G13" s="4">
        <f t="array" ref="G13">SUM(IF(D13=F13, 1, 0))</f>
        <v>0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.75" customHeight="1" x14ac:dyDescent="0.2">
      <c r="A14" s="3"/>
      <c r="B14" s="3">
        <v>12</v>
      </c>
      <c r="C14" s="16" t="s">
        <v>21</v>
      </c>
      <c r="D14" s="3" t="s">
        <v>67</v>
      </c>
      <c r="E14" s="3">
        <v>0.99997460842132568</v>
      </c>
      <c r="F14" s="3" t="s">
        <v>10</v>
      </c>
      <c r="G14" s="4">
        <f t="array" ref="G14">SUM(IF(D14=F14, 1, 0))</f>
        <v>0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.75" customHeight="1" x14ac:dyDescent="0.2">
      <c r="A15" s="3"/>
      <c r="B15" s="3">
        <v>13</v>
      </c>
      <c r="C15" s="3" t="s">
        <v>22</v>
      </c>
      <c r="D15" s="3" t="s">
        <v>67</v>
      </c>
      <c r="E15" s="3">
        <v>0.99993896484375</v>
      </c>
      <c r="F15" s="3" t="s">
        <v>10</v>
      </c>
      <c r="G15" s="4">
        <f t="array" ref="G15">SUM(IF(D15=F15, 1, 0))</f>
        <v>0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.75" customHeight="1" x14ac:dyDescent="0.2">
      <c r="A16" s="3"/>
      <c r="B16" s="3">
        <v>14</v>
      </c>
      <c r="C16" s="3" t="s">
        <v>23</v>
      </c>
      <c r="D16" s="3" t="s">
        <v>66</v>
      </c>
      <c r="E16" s="3">
        <v>0.90811854600906372</v>
      </c>
      <c r="F16" s="3" t="s">
        <v>10</v>
      </c>
      <c r="G16" s="4">
        <f t="array" ref="G16">SUM(IF(D16=F16, 1, 0))</f>
        <v>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5.75" customHeight="1" x14ac:dyDescent="0.2">
      <c r="A17" s="3"/>
      <c r="B17" s="3">
        <v>15</v>
      </c>
      <c r="C17" s="3" t="s">
        <v>24</v>
      </c>
      <c r="D17" s="3" t="s">
        <v>66</v>
      </c>
      <c r="E17" s="3">
        <v>0.72228264808654785</v>
      </c>
      <c r="F17" s="3" t="s">
        <v>10</v>
      </c>
      <c r="G17" s="4">
        <f t="array" ref="G17">SUM(IF(D17=F17, 1, 0))</f>
        <v>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5.75" customHeight="1" x14ac:dyDescent="0.2">
      <c r="A18" s="3"/>
      <c r="B18" s="3">
        <v>16</v>
      </c>
      <c r="C18" s="3" t="s">
        <v>25</v>
      </c>
      <c r="D18" s="3" t="s">
        <v>66</v>
      </c>
      <c r="E18" s="3">
        <v>0.51078575849533081</v>
      </c>
      <c r="F18" s="3" t="s">
        <v>10</v>
      </c>
      <c r="G18" s="4">
        <f t="array" ref="G18">SUM(IF(D18=F18, 1, 0))</f>
        <v>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5.75" customHeight="1" x14ac:dyDescent="0.2">
      <c r="A19" s="3"/>
      <c r="B19" s="3">
        <v>17</v>
      </c>
      <c r="C19" s="3" t="s">
        <v>26</v>
      </c>
      <c r="D19" s="3" t="s">
        <v>67</v>
      </c>
      <c r="E19" s="3">
        <v>0.62411952018737793</v>
      </c>
      <c r="F19" s="3" t="s">
        <v>10</v>
      </c>
      <c r="G19" s="4">
        <f t="array" ref="G19">SUM(IF(D19=F19, 1, 0))</f>
        <v>0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15.75" customHeight="1" x14ac:dyDescent="0.2">
      <c r="A20" s="3"/>
      <c r="B20" s="3">
        <v>18</v>
      </c>
      <c r="C20" s="3" t="s">
        <v>27</v>
      </c>
      <c r="D20" s="3" t="s">
        <v>67</v>
      </c>
      <c r="E20" s="3">
        <v>0.99995183944702148</v>
      </c>
      <c r="F20" s="3" t="s">
        <v>28</v>
      </c>
      <c r="G20" s="4">
        <f t="array" ref="G20">SUM(IF(D20=F20, 1, 0))</f>
        <v>1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15.75" customHeight="1" x14ac:dyDescent="0.2">
      <c r="A21" s="3"/>
      <c r="B21" s="3">
        <v>19</v>
      </c>
      <c r="C21" s="17" t="s">
        <v>29</v>
      </c>
      <c r="D21" s="3" t="s">
        <v>67</v>
      </c>
      <c r="E21" s="3">
        <v>0.9999924898147583</v>
      </c>
      <c r="F21" s="3" t="s">
        <v>28</v>
      </c>
      <c r="G21" s="4">
        <f t="array" ref="G21">SUM(IF(D21=F21, 1, 0))</f>
        <v>1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15.75" customHeight="1" x14ac:dyDescent="0.2">
      <c r="A22" s="3"/>
      <c r="B22" s="3">
        <v>20</v>
      </c>
      <c r="C22" s="3" t="s">
        <v>30</v>
      </c>
      <c r="D22" s="3" t="s">
        <v>67</v>
      </c>
      <c r="E22" s="3">
        <v>0.99999392032623291</v>
      </c>
      <c r="F22" s="3" t="s">
        <v>28</v>
      </c>
      <c r="G22" s="4">
        <f t="array" ref="G22">SUM(IF(D22=F22, 1, 0))</f>
        <v>1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5.75" customHeight="1" x14ac:dyDescent="0.2">
      <c r="A23" s="3"/>
      <c r="B23" s="3">
        <v>21</v>
      </c>
      <c r="C23" s="3" t="s">
        <v>31</v>
      </c>
      <c r="D23" s="3" t="s">
        <v>66</v>
      </c>
      <c r="E23" s="3">
        <v>0.99961131811141968</v>
      </c>
      <c r="F23" s="3" t="s">
        <v>28</v>
      </c>
      <c r="G23" s="4">
        <f t="array" ref="G23">SUM(IF(D23=F23, 1, 0))</f>
        <v>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15.75" customHeight="1" x14ac:dyDescent="0.2">
      <c r="A24" s="3"/>
      <c r="B24" s="3">
        <v>22</v>
      </c>
      <c r="C24" s="3" t="s">
        <v>32</v>
      </c>
      <c r="D24" s="3" t="s">
        <v>67</v>
      </c>
      <c r="E24" s="3">
        <v>0.99987614154815674</v>
      </c>
      <c r="F24" s="3" t="s">
        <v>28</v>
      </c>
      <c r="G24" s="4">
        <f t="array" ref="G24">SUM(IF(D24=F24, 1, 0))</f>
        <v>1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5.75" customHeight="1" x14ac:dyDescent="0.2">
      <c r="A25" s="3"/>
      <c r="B25" s="3">
        <v>23</v>
      </c>
      <c r="C25" s="3" t="s">
        <v>33</v>
      </c>
      <c r="D25" s="3" t="s">
        <v>67</v>
      </c>
      <c r="E25" s="3">
        <v>0.99265748262405396</v>
      </c>
      <c r="F25" s="3" t="s">
        <v>28</v>
      </c>
      <c r="G25" s="4">
        <f t="array" ref="G25">SUM(IF(D25=F25, 1, 0))</f>
        <v>1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15.75" customHeight="1" x14ac:dyDescent="0.2">
      <c r="A26" s="3"/>
      <c r="B26" s="3">
        <v>24</v>
      </c>
      <c r="C26" s="3" t="s">
        <v>34</v>
      </c>
      <c r="D26" s="3" t="s">
        <v>67</v>
      </c>
      <c r="E26" s="3">
        <v>0.99998974800109863</v>
      </c>
      <c r="F26" s="3" t="s">
        <v>28</v>
      </c>
      <c r="G26" s="4">
        <f t="array" ref="G26">SUM(IF(D26=F26, 1, 0))</f>
        <v>1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5.75" customHeight="1" x14ac:dyDescent="0.2">
      <c r="A27" s="3"/>
      <c r="B27" s="3">
        <v>25</v>
      </c>
      <c r="C27" s="3" t="s">
        <v>35</v>
      </c>
      <c r="D27" s="3" t="s">
        <v>67</v>
      </c>
      <c r="E27" s="3">
        <v>0.99999558925628662</v>
      </c>
      <c r="F27" s="3" t="s">
        <v>28</v>
      </c>
      <c r="G27" s="4">
        <f t="array" ref="G27">SUM(IF(D27=F27, 1, 0))</f>
        <v>1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5.75" customHeight="1" x14ac:dyDescent="0.2">
      <c r="A28" s="3"/>
      <c r="B28" s="3">
        <v>26</v>
      </c>
      <c r="C28" s="3" t="s">
        <v>36</v>
      </c>
      <c r="D28" s="3" t="s">
        <v>68</v>
      </c>
      <c r="E28" s="3">
        <v>0.98847872018814087</v>
      </c>
      <c r="F28" s="3" t="s">
        <v>28</v>
      </c>
      <c r="G28" s="4">
        <f t="array" ref="G28">SUM(IF(D28=F28, 1, 0))</f>
        <v>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5.75" customHeight="1" x14ac:dyDescent="0.2">
      <c r="A29" s="3"/>
      <c r="B29" s="3">
        <v>27</v>
      </c>
      <c r="C29" s="3" t="s">
        <v>37</v>
      </c>
      <c r="D29" s="3" t="s">
        <v>68</v>
      </c>
      <c r="E29" s="3">
        <v>0.8338165283203125</v>
      </c>
      <c r="F29" s="3" t="s">
        <v>28</v>
      </c>
      <c r="G29" s="4">
        <f t="array" ref="G29">SUM(IF(D29=F29, 1, 0))</f>
        <v>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5.75" customHeight="1" x14ac:dyDescent="0.2">
      <c r="A30" s="3"/>
      <c r="B30" s="3">
        <v>28</v>
      </c>
      <c r="C30" s="3" t="s">
        <v>38</v>
      </c>
      <c r="D30" s="3" t="s">
        <v>68</v>
      </c>
      <c r="E30" s="3">
        <v>0.90398913621902466</v>
      </c>
      <c r="F30" s="3" t="s">
        <v>39</v>
      </c>
      <c r="G30" s="4">
        <f t="array" ref="G30">SUM(IF(D30=F30, 1, 0))</f>
        <v>1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5.75" customHeight="1" x14ac:dyDescent="0.2">
      <c r="A31" s="3"/>
      <c r="B31" s="3">
        <v>29</v>
      </c>
      <c r="C31" s="3" t="s">
        <v>40</v>
      </c>
      <c r="D31" s="3" t="s">
        <v>68</v>
      </c>
      <c r="E31" s="3">
        <v>0.99597090482711792</v>
      </c>
      <c r="F31" s="3" t="s">
        <v>39</v>
      </c>
      <c r="G31" s="4">
        <f t="array" ref="G31">SUM(IF(D31=F31, 1, 0))</f>
        <v>1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5.75" customHeight="1" x14ac:dyDescent="0.2">
      <c r="A32" s="3"/>
      <c r="B32" s="3">
        <v>30</v>
      </c>
      <c r="C32" s="20" t="s">
        <v>41</v>
      </c>
      <c r="D32" s="3" t="s">
        <v>67</v>
      </c>
      <c r="E32" s="3">
        <v>0.99854183197021484</v>
      </c>
      <c r="F32" s="3" t="s">
        <v>39</v>
      </c>
      <c r="G32" s="4">
        <f t="array" ref="G32">SUM(IF(D32=F32, 1, 0))</f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5.75" customHeight="1" x14ac:dyDescent="0.2">
      <c r="A33" s="3"/>
      <c r="B33" s="3">
        <v>31</v>
      </c>
      <c r="C33" s="3" t="s">
        <v>42</v>
      </c>
      <c r="D33" s="3" t="s">
        <v>67</v>
      </c>
      <c r="E33" s="3">
        <v>0.95109540224075317</v>
      </c>
      <c r="F33" s="3" t="s">
        <v>39</v>
      </c>
      <c r="G33" s="4">
        <f t="array" ref="G33">SUM(IF(D33=F33, 1, 0))</f>
        <v>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5.75" customHeight="1" x14ac:dyDescent="0.2">
      <c r="A34" s="3"/>
      <c r="B34" s="3">
        <v>32</v>
      </c>
      <c r="C34" s="3" t="s">
        <v>43</v>
      </c>
      <c r="D34" s="3" t="s">
        <v>67</v>
      </c>
      <c r="E34" s="3">
        <v>0.84590840339660645</v>
      </c>
      <c r="F34" s="3" t="s">
        <v>39</v>
      </c>
      <c r="G34" s="4">
        <f t="array" ref="G34">SUM(IF(D34=F34, 1, 0))</f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5.75" customHeight="1" x14ac:dyDescent="0.2">
      <c r="A35" s="3"/>
      <c r="B35" s="3">
        <v>33</v>
      </c>
      <c r="C35" s="3" t="s">
        <v>44</v>
      </c>
      <c r="D35" s="3" t="s">
        <v>67</v>
      </c>
      <c r="E35" s="3">
        <v>0.99999010562896729</v>
      </c>
      <c r="F35" s="3" t="s">
        <v>39</v>
      </c>
      <c r="G35" s="4">
        <f t="array" ref="G35">SUM(IF(D35=F35, 1, 0))</f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5.75" customHeight="1" x14ac:dyDescent="0.2">
      <c r="A36" s="3"/>
      <c r="B36" s="3">
        <v>34</v>
      </c>
      <c r="C36" s="3" t="s">
        <v>45</v>
      </c>
      <c r="D36" s="3" t="s">
        <v>67</v>
      </c>
      <c r="E36" s="3">
        <v>0.99997758865356445</v>
      </c>
      <c r="F36" s="3" t="s">
        <v>39</v>
      </c>
      <c r="G36" s="4">
        <f t="array" ref="G36">SUM(IF(D36=F36, 1, 0))</f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5.75" customHeight="1" x14ac:dyDescent="0.2">
      <c r="A37" s="3"/>
      <c r="B37" s="3">
        <v>35</v>
      </c>
      <c r="C37" s="3" t="s">
        <v>46</v>
      </c>
      <c r="D37" s="3" t="s">
        <v>67</v>
      </c>
      <c r="E37" s="3">
        <v>0.99995243549346924</v>
      </c>
      <c r="F37" s="3" t="s">
        <v>39</v>
      </c>
      <c r="G37" s="4">
        <f t="array" ref="G37">SUM(IF(D37=F37, 1, 0))</f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5.75" customHeight="1" x14ac:dyDescent="0.2">
      <c r="A38" s="3"/>
      <c r="B38" s="3">
        <v>36</v>
      </c>
      <c r="C38" s="16" t="s">
        <v>47</v>
      </c>
      <c r="D38" s="3" t="s">
        <v>67</v>
      </c>
      <c r="E38" s="3">
        <v>0.99994146823883057</v>
      </c>
      <c r="F38" s="3" t="s">
        <v>39</v>
      </c>
      <c r="G38" s="4">
        <f t="array" ref="G38">SUM(IF(D38=F38, 1, 0))</f>
        <v>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5.75" customHeight="1" x14ac:dyDescent="0.2">
      <c r="A39" s="3"/>
      <c r="B39" s="3">
        <v>37</v>
      </c>
      <c r="C39" s="3" t="s">
        <v>48</v>
      </c>
      <c r="D39" s="3" t="s">
        <v>68</v>
      </c>
      <c r="E39" s="3">
        <v>0.99999892711639404</v>
      </c>
      <c r="F39" s="3" t="s">
        <v>39</v>
      </c>
      <c r="G39" s="4">
        <f t="array" ref="G39">SUM(IF(D39=F39, 1, 0))</f>
        <v>1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5.75" customHeight="1" x14ac:dyDescent="0.2">
      <c r="A40" s="3"/>
      <c r="B40" s="3">
        <v>38</v>
      </c>
      <c r="C40" s="3" t="s">
        <v>49</v>
      </c>
      <c r="D40" s="3" t="s">
        <v>68</v>
      </c>
      <c r="E40" s="3">
        <v>0.96488678455352783</v>
      </c>
      <c r="F40" s="3" t="s">
        <v>39</v>
      </c>
      <c r="G40" s="4">
        <f t="array" ref="G40">SUM(IF(D40=F40, 1, 0))</f>
        <v>1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5.75" customHeight="1" x14ac:dyDescent="0.2">
      <c r="A41" s="3"/>
      <c r="B41" s="3">
        <v>39</v>
      </c>
      <c r="C41" s="3" t="s">
        <v>50</v>
      </c>
      <c r="D41" s="3" t="s">
        <v>68</v>
      </c>
      <c r="E41" s="3">
        <v>0.70842528343200684</v>
      </c>
      <c r="F41" s="3" t="s">
        <v>39</v>
      </c>
      <c r="G41" s="4">
        <f t="array" ref="G41">SUM(IF(D41=F41, 1, 0))</f>
        <v>1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5.75" customHeight="1" x14ac:dyDescent="0.2">
      <c r="A42" s="3"/>
      <c r="B42" s="3">
        <v>40</v>
      </c>
      <c r="C42" s="3" t="s">
        <v>51</v>
      </c>
      <c r="D42" s="3" t="s">
        <v>68</v>
      </c>
      <c r="E42" s="3">
        <v>0.961933434009552</v>
      </c>
      <c r="F42" s="3" t="s">
        <v>39</v>
      </c>
      <c r="G42" s="4">
        <f t="array" ref="G42">SUM(IF(D42=F42, 1, 0))</f>
        <v>1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5.75" customHeight="1" x14ac:dyDescent="0.2">
      <c r="A43" s="3"/>
      <c r="B43" s="3">
        <v>41</v>
      </c>
      <c r="C43" s="3" t="s">
        <v>52</v>
      </c>
      <c r="D43" s="3" t="s">
        <v>68</v>
      </c>
      <c r="E43" s="3">
        <v>0.99995136260986328</v>
      </c>
      <c r="F43" s="3" t="s">
        <v>39</v>
      </c>
      <c r="G43" s="4">
        <f t="array" ref="G43">SUM(IF(D43=F43, 1, 0))</f>
        <v>1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5.75" customHeight="1" x14ac:dyDescent="0.2">
      <c r="A44" s="3"/>
      <c r="B44" s="3">
        <v>42</v>
      </c>
      <c r="C44" s="3" t="s">
        <v>53</v>
      </c>
      <c r="D44" s="3" t="s">
        <v>67</v>
      </c>
      <c r="E44" s="3">
        <v>0.98636001348495483</v>
      </c>
      <c r="F44" s="3" t="s">
        <v>39</v>
      </c>
      <c r="G44" s="4">
        <f t="array" ref="G44">SUM(IF(D44=F44, 1, 0))</f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5.75" customHeight="1" x14ac:dyDescent="0.2">
      <c r="A45" s="3"/>
      <c r="B45" s="3">
        <v>43</v>
      </c>
      <c r="C45" s="3" t="s">
        <v>54</v>
      </c>
      <c r="D45" s="3" t="s">
        <v>67</v>
      </c>
      <c r="E45" s="3">
        <v>0.99967336654663086</v>
      </c>
      <c r="F45" s="3" t="s">
        <v>39</v>
      </c>
      <c r="G45" s="4">
        <f t="array" ref="G45">SUM(IF(D45=F45, 1, 0))</f>
        <v>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5.75" customHeight="1" x14ac:dyDescent="0.2">
      <c r="A46" s="3"/>
      <c r="B46" s="3">
        <v>44</v>
      </c>
      <c r="C46" s="3" t="s">
        <v>55</v>
      </c>
      <c r="D46" s="3" t="s">
        <v>67</v>
      </c>
      <c r="E46" s="3">
        <v>0.99993860721588135</v>
      </c>
      <c r="F46" s="3" t="s">
        <v>39</v>
      </c>
      <c r="G46" s="4">
        <f t="array" ref="G46">SUM(IF(D46=F46, 1, 0))</f>
        <v>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5.75" customHeight="1" x14ac:dyDescent="0.2">
      <c r="A47" s="3"/>
      <c r="B47" s="3">
        <v>45</v>
      </c>
      <c r="C47" s="3" t="s">
        <v>56</v>
      </c>
      <c r="D47" s="3" t="s">
        <v>68</v>
      </c>
      <c r="E47" s="3">
        <v>0.64348727464675903</v>
      </c>
      <c r="F47" s="3" t="s">
        <v>39</v>
      </c>
      <c r="G47" s="4">
        <f t="array" ref="G47">SUM(IF(D47=F47, 1, 0))</f>
        <v>1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5.75" customHeight="1" x14ac:dyDescent="0.2">
      <c r="A48" s="3"/>
      <c r="B48" s="3">
        <v>46</v>
      </c>
      <c r="C48" s="3" t="s">
        <v>57</v>
      </c>
      <c r="D48" s="3" t="s">
        <v>67</v>
      </c>
      <c r="E48" s="3">
        <v>0.99967527389526367</v>
      </c>
      <c r="F48" s="3" t="s">
        <v>39</v>
      </c>
      <c r="G48" s="4">
        <f t="array" ref="G48">SUM(IF(D48=F48, 1, 0))</f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5.75" customHeight="1" x14ac:dyDescent="0.2">
      <c r="A49" s="3"/>
      <c r="B49" s="3">
        <v>47</v>
      </c>
      <c r="C49" s="3" t="s">
        <v>58</v>
      </c>
      <c r="D49" s="3" t="s">
        <v>68</v>
      </c>
      <c r="E49" s="3">
        <v>0.88785284757614136</v>
      </c>
      <c r="F49" s="3" t="s">
        <v>39</v>
      </c>
      <c r="G49" s="4">
        <f t="array" ref="G49">SUM(IF(D49=F49, 1, 0))</f>
        <v>1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5.75" customHeight="1" x14ac:dyDescent="0.2">
      <c r="A50" s="3"/>
      <c r="B50" s="3">
        <v>48</v>
      </c>
      <c r="C50" s="3" t="s">
        <v>59</v>
      </c>
      <c r="D50" s="3" t="s">
        <v>68</v>
      </c>
      <c r="E50" s="3">
        <v>0.99999988079071045</v>
      </c>
      <c r="F50" s="3" t="s">
        <v>39</v>
      </c>
      <c r="G50" s="4">
        <f t="array" ref="G50">SUM(IF(D50=F50, 1, 0))</f>
        <v>1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5.75" customHeight="1" x14ac:dyDescent="0.2">
      <c r="A51" s="3"/>
      <c r="B51" s="3">
        <v>49</v>
      </c>
      <c r="C51" s="3" t="s">
        <v>60</v>
      </c>
      <c r="D51" s="3" t="s">
        <v>68</v>
      </c>
      <c r="E51" s="3">
        <v>0.99999499320983887</v>
      </c>
      <c r="F51" s="3" t="s">
        <v>39</v>
      </c>
      <c r="G51" s="4">
        <f t="array" ref="G51">SUM(IF(D51=F51, 1, 0))</f>
        <v>1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5.75" customHeight="1" x14ac:dyDescent="0.2">
      <c r="A52" s="3"/>
      <c r="B52" s="3">
        <v>50</v>
      </c>
      <c r="C52" s="16" t="s">
        <v>61</v>
      </c>
      <c r="D52" s="3" t="s">
        <v>67</v>
      </c>
      <c r="E52" s="3">
        <v>0.72564470767974854</v>
      </c>
      <c r="F52" s="3" t="s">
        <v>39</v>
      </c>
      <c r="G52" s="4">
        <f t="array" ref="G52">SUM(IF(D52=F52, 1, 0))</f>
        <v>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5.75" customHeight="1" x14ac:dyDescent="0.2">
      <c r="A53" s="3"/>
      <c r="C53" s="3"/>
      <c r="D53" s="3"/>
      <c r="E53" s="14">
        <f>AVERAGE(E3:E52)</f>
        <v>0.93981288313865663</v>
      </c>
      <c r="F53" s="3"/>
      <c r="G53" s="2">
        <f>SUM(G3:G52)</f>
        <v>29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ht="15.75" customHeight="1" x14ac:dyDescent="0.2">
      <c r="A996" s="3"/>
      <c r="B996" s="3"/>
      <c r="C996" s="3"/>
      <c r="D996" s="3"/>
      <c r="E996" s="3"/>
      <c r="F996" s="5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ht="15.75" customHeight="1" x14ac:dyDescent="0.2">
      <c r="A997" s="3"/>
      <c r="B997" s="3"/>
      <c r="C997" s="3"/>
      <c r="D997" s="3"/>
      <c r="E997" s="3"/>
      <c r="F997" s="5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ht="15.75" customHeight="1" x14ac:dyDescent="0.2">
      <c r="A998" s="3"/>
      <c r="B998" s="3"/>
      <c r="C998" s="3"/>
      <c r="D998" s="3"/>
      <c r="E998" s="3"/>
      <c r="F998" s="5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ht="15.75" customHeight="1" x14ac:dyDescent="0.2">
      <c r="A999" s="3"/>
      <c r="B999" s="3"/>
      <c r="C999" s="3"/>
      <c r="D999" s="3"/>
      <c r="E999" s="3"/>
      <c r="F999" s="5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ht="15.75" customHeight="1" x14ac:dyDescent="0.2">
      <c r="A1000" s="3"/>
      <c r="B1000" s="3"/>
      <c r="C1000" s="3"/>
      <c r="D1000" s="3"/>
      <c r="E1000" s="3"/>
      <c r="F1000" s="5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1:28" ht="15.75" customHeight="1" x14ac:dyDescent="0.2">
      <c r="A1001" s="3"/>
      <c r="B1001" s="3"/>
      <c r="C1001" s="3"/>
      <c r="D1001" s="3"/>
      <c r="E1001" s="3"/>
      <c r="F1001" s="5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</sheetData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C1001"/>
  <sheetViews>
    <sheetView workbookViewId="0">
      <pane xSplit="3" ySplit="2" topLeftCell="D28" activePane="bottomRight" state="frozen"/>
      <selection activeCell="C35" sqref="C35"/>
      <selection pane="topRight" activeCell="C35" sqref="C35"/>
      <selection pane="bottomLeft" activeCell="C35" sqref="C35"/>
      <selection pane="bottomRight" activeCell="C35" sqref="C35"/>
    </sheetView>
  </sheetViews>
  <sheetFormatPr baseColWidth="10" defaultColWidth="11.1640625" defaultRowHeight="15" customHeight="1" x14ac:dyDescent="0.2"/>
  <cols>
    <col min="1" max="1" width="3.1640625" style="9" customWidth="1"/>
    <col min="2" max="2" width="3.5" style="9" bestFit="1" customWidth="1"/>
    <col min="3" max="3" width="112.33203125" bestFit="1" customWidth="1"/>
    <col min="4" max="4" width="9.5" style="9" bestFit="1" customWidth="1"/>
    <col min="5" max="5" width="12.1640625" style="9" bestFit="1" customWidth="1"/>
    <col min="6" max="6" width="15.6640625" style="9" bestFit="1" customWidth="1"/>
    <col min="7" max="7" width="15.5" style="9" bestFit="1" customWidth="1"/>
    <col min="8" max="8" width="10.5" style="9" customWidth="1"/>
    <col min="9" max="28" width="11.1640625" style="9"/>
    <col min="30" max="16384" width="11.1640625" style="9"/>
  </cols>
  <sheetData>
    <row r="1" spans="1:28" s="9" customFormat="1" ht="15.75" customHeight="1" x14ac:dyDescent="0.2">
      <c r="A1" s="6"/>
      <c r="B1" s="6"/>
      <c r="C1" s="1"/>
      <c r="D1" s="6"/>
      <c r="E1" s="6"/>
      <c r="F1" s="7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s="9" customFormat="1" ht="15.75" customHeight="1" x14ac:dyDescent="0.2">
      <c r="A2" s="6"/>
      <c r="B2" s="7" t="s">
        <v>147</v>
      </c>
      <c r="C2" s="1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s="9" customFormat="1" ht="15.75" customHeight="1" x14ac:dyDescent="0.2">
      <c r="A3" s="8"/>
      <c r="B3" s="8">
        <v>1</v>
      </c>
      <c r="C3" s="3" t="s">
        <v>9</v>
      </c>
      <c r="D3" s="8" t="s">
        <v>10</v>
      </c>
      <c r="E3" s="8">
        <v>0.81062304973602295</v>
      </c>
      <c r="F3" s="8" t="s">
        <v>10</v>
      </c>
      <c r="G3" s="8">
        <f t="array" ref="G3">SUM(IF(D3=F3, 1, 0))</f>
        <v>1</v>
      </c>
      <c r="H3" s="12">
        <f>COUNTIFS(D:D, "positive", F:F, "positive") / (COUNTIFS(D:D, "positive", F:F, "positive") + COUNTIFS(D:D, "positive", F:F, "&lt;&gt;positive"))</f>
        <v>0.59259259259259256</v>
      </c>
      <c r="I3" s="12">
        <f>COUNTIFS(D:D, "neutral", F:F, "neutral") / (COUNTIFS(D:D, "neutral", F:F, "neutral") + COUNTIFS(D:D, "neutral", F:F, "&lt;&gt;neutral"))</f>
        <v>0.5</v>
      </c>
      <c r="J3" s="12">
        <f>COUNTIFS(D:D, "negative", F:F, "negative") / (COUNTIFS(D:D, "negative", F:F, "negative") + COUNTIFS(D:D, "negative", F:F, "&lt;&gt;negative"))</f>
        <v>0.5714285714285714</v>
      </c>
      <c r="K3" s="13">
        <f>COUNTIFS(F:F, "positive", D:D, "positive") / (COUNTIFS(F:F, "positive", D:D, "positive") + COUNTIFS(F:F, "positive", D:D, "&lt;&gt;positive"))</f>
        <v>0.69565217391304346</v>
      </c>
      <c r="L3" s="13">
        <f>COUNTIFS(F:F, "neutral", D:D, "neutral") / (COUNTIFS(F:F, "neutral", D:D, "neutral") + COUNTIFS(F:F, "neutral", D:D, "&lt;&gt;neutral"))</f>
        <v>0.1</v>
      </c>
      <c r="M3" s="13">
        <f>COUNTIFS(F:F, "negative", D:D, "negative") / (COUNTIFS(F:F, "negative", D:D, "negative") + COUNTIFS(F:F, "negative", D:D, "&lt;&gt;negative"))</f>
        <v>0.70588235294117652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s="9" customFormat="1" ht="15.75" customHeight="1" x14ac:dyDescent="0.2">
      <c r="A4" s="8"/>
      <c r="B4" s="8">
        <v>2</v>
      </c>
      <c r="C4" s="3" t="s">
        <v>11</v>
      </c>
      <c r="D4" s="8" t="s">
        <v>10</v>
      </c>
      <c r="E4" s="8">
        <v>0.92879462242126465</v>
      </c>
      <c r="F4" s="8" t="s">
        <v>10</v>
      </c>
      <c r="G4" s="8">
        <f t="array" ref="G4">SUM(IF(D4=F4, 1, 0))</f>
        <v>1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s="9" customFormat="1" ht="15.75" customHeight="1" x14ac:dyDescent="0.2">
      <c r="A5" s="8"/>
      <c r="B5" s="8">
        <v>3</v>
      </c>
      <c r="C5" s="3" t="s">
        <v>12</v>
      </c>
      <c r="D5" s="8" t="s">
        <v>10</v>
      </c>
      <c r="E5" s="8">
        <v>0.88770818710327148</v>
      </c>
      <c r="F5" s="8" t="s">
        <v>10</v>
      </c>
      <c r="G5" s="8">
        <f t="array" ref="G5">SUM(IF(D5=F5, 1, 0))</f>
        <v>1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s="9" customFormat="1" ht="15.75" customHeight="1" x14ac:dyDescent="0.2">
      <c r="A6" s="8"/>
      <c r="B6" s="8">
        <v>4</v>
      </c>
      <c r="C6" s="3" t="s">
        <v>13</v>
      </c>
      <c r="D6" s="8" t="s">
        <v>10</v>
      </c>
      <c r="E6" s="8">
        <v>0.91353887319564819</v>
      </c>
      <c r="F6" s="8" t="s">
        <v>10</v>
      </c>
      <c r="G6" s="8">
        <f t="array" ref="G6">SUM(IF(D6=F6, 1, 0))</f>
        <v>1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s="9" customFormat="1" ht="15.75" customHeight="1" x14ac:dyDescent="0.2">
      <c r="A7" s="8"/>
      <c r="B7" s="8">
        <v>5</v>
      </c>
      <c r="C7" s="3" t="s">
        <v>14</v>
      </c>
      <c r="D7" s="8" t="s">
        <v>10</v>
      </c>
      <c r="E7" s="8">
        <v>0.88312619924545288</v>
      </c>
      <c r="F7" s="8" t="s">
        <v>10</v>
      </c>
      <c r="G7" s="8">
        <f t="array" ref="G7">SUM(IF(D7=F7, 1, 0))</f>
        <v>1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s="9" customFormat="1" ht="15.75" customHeight="1" x14ac:dyDescent="0.2">
      <c r="A8" s="8"/>
      <c r="B8" s="8">
        <v>6</v>
      </c>
      <c r="C8" s="3" t="s">
        <v>15</v>
      </c>
      <c r="D8" s="8" t="s">
        <v>10</v>
      </c>
      <c r="E8" s="8">
        <v>0.93633747100830078</v>
      </c>
      <c r="F8" s="8" t="s">
        <v>10</v>
      </c>
      <c r="G8" s="8">
        <f t="array" ref="G8">SUM(IF(D8=F8, 1, 0))</f>
        <v>1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s="9" customFormat="1" ht="15.75" customHeight="1" x14ac:dyDescent="0.2">
      <c r="A9" s="8"/>
      <c r="B9" s="8">
        <v>7</v>
      </c>
      <c r="C9" s="3" t="s">
        <v>16</v>
      </c>
      <c r="D9" s="8" t="s">
        <v>28</v>
      </c>
      <c r="E9" s="8">
        <v>0.41876858472824102</v>
      </c>
      <c r="F9" s="8" t="s">
        <v>10</v>
      </c>
      <c r="G9" s="8">
        <f t="array" ref="G9">SUM(IF(D9=F9, 1, 0))</f>
        <v>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s="9" customFormat="1" ht="15.75" customHeight="1" x14ac:dyDescent="0.2">
      <c r="A10" s="8"/>
      <c r="B10" s="8">
        <v>8</v>
      </c>
      <c r="C10" s="3" t="s">
        <v>17</v>
      </c>
      <c r="D10" s="8" t="s">
        <v>39</v>
      </c>
      <c r="E10" s="8">
        <v>0.34955856204032898</v>
      </c>
      <c r="F10" s="8" t="s">
        <v>10</v>
      </c>
      <c r="G10" s="8">
        <f t="array" ref="G10">SUM(IF(D10=F10, 1, 0))</f>
        <v>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s="9" customFormat="1" ht="15.75" customHeight="1" x14ac:dyDescent="0.2">
      <c r="A11" s="8"/>
      <c r="B11" s="8">
        <v>9</v>
      </c>
      <c r="C11" s="3" t="s">
        <v>18</v>
      </c>
      <c r="D11" s="8" t="s">
        <v>10</v>
      </c>
      <c r="E11" s="8">
        <v>0.97617363929748535</v>
      </c>
      <c r="F11" s="8" t="s">
        <v>10</v>
      </c>
      <c r="G11" s="8">
        <f t="array" ref="G11">SUM(IF(D11=F11, 1, 0))</f>
        <v>1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s="9" customFormat="1" ht="15.75" customHeight="1" x14ac:dyDescent="0.2">
      <c r="A12" s="8"/>
      <c r="B12" s="8">
        <v>10</v>
      </c>
      <c r="C12" s="3" t="s">
        <v>19</v>
      </c>
      <c r="D12" s="8" t="s">
        <v>10</v>
      </c>
      <c r="E12" s="8">
        <v>0.70247453451156616</v>
      </c>
      <c r="F12" s="8" t="s">
        <v>10</v>
      </c>
      <c r="G12" s="8">
        <f t="array" ref="G12">SUM(IF(D12=F12, 1, 0))</f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s="9" customFormat="1" ht="15.75" customHeight="1" x14ac:dyDescent="0.2">
      <c r="A13" s="8"/>
      <c r="B13" s="8">
        <v>11</v>
      </c>
      <c r="C13" s="3" t="s">
        <v>20</v>
      </c>
      <c r="D13" s="8" t="s">
        <v>10</v>
      </c>
      <c r="E13" s="8">
        <v>0.72677326202392578</v>
      </c>
      <c r="F13" s="8" t="s">
        <v>10</v>
      </c>
      <c r="G13" s="8">
        <f t="array" ref="G13">SUM(IF(D13=F13, 1, 0))</f>
        <v>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s="9" customFormat="1" ht="15.75" customHeight="1" x14ac:dyDescent="0.2">
      <c r="A14" s="8"/>
      <c r="B14" s="8">
        <v>12</v>
      </c>
      <c r="C14" s="16" t="s">
        <v>21</v>
      </c>
      <c r="D14" s="8" t="s">
        <v>39</v>
      </c>
      <c r="E14" s="8">
        <v>0.39818361401557922</v>
      </c>
      <c r="F14" s="8" t="s">
        <v>10</v>
      </c>
      <c r="G14" s="8">
        <f t="array" ref="G14">SUM(IF(D14=F14, 1, 0))</f>
        <v>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s="9" customFormat="1" ht="15.75" customHeight="1" x14ac:dyDescent="0.2">
      <c r="A15" s="8"/>
      <c r="B15" s="8">
        <v>13</v>
      </c>
      <c r="C15" s="3" t="s">
        <v>22</v>
      </c>
      <c r="D15" s="8" t="s">
        <v>39</v>
      </c>
      <c r="E15" s="8">
        <v>0.63638538122177124</v>
      </c>
      <c r="F15" s="8" t="s">
        <v>10</v>
      </c>
      <c r="G15" s="8">
        <f t="array" ref="G15">SUM(IF(D15=F15, 1, 0))</f>
        <v>0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s="9" customFormat="1" ht="15.75" customHeight="1" x14ac:dyDescent="0.2">
      <c r="A16" s="8"/>
      <c r="B16" s="8">
        <v>14</v>
      </c>
      <c r="C16" s="3" t="s">
        <v>23</v>
      </c>
      <c r="D16" s="8" t="s">
        <v>10</v>
      </c>
      <c r="E16" s="8">
        <v>0.84422194957733154</v>
      </c>
      <c r="F16" s="8" t="s">
        <v>10</v>
      </c>
      <c r="G16" s="8">
        <f t="array" ref="G16">SUM(IF(D16=F16, 1, 0))</f>
        <v>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s="9" customFormat="1" ht="15.75" customHeight="1" x14ac:dyDescent="0.2">
      <c r="A17" s="8"/>
      <c r="B17" s="8">
        <v>15</v>
      </c>
      <c r="C17" s="3" t="s">
        <v>24</v>
      </c>
      <c r="D17" s="8" t="s">
        <v>10</v>
      </c>
      <c r="E17" s="8">
        <v>0.95640456676483154</v>
      </c>
      <c r="F17" s="8" t="s">
        <v>10</v>
      </c>
      <c r="G17" s="8">
        <f t="array" ref="G17">SUM(IF(D17=F17, 1, 0))</f>
        <v>1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s="9" customFormat="1" ht="15.75" customHeight="1" x14ac:dyDescent="0.2">
      <c r="A18" s="8"/>
      <c r="B18" s="8">
        <v>16</v>
      </c>
      <c r="C18" s="3" t="s">
        <v>25</v>
      </c>
      <c r="D18" s="8" t="s">
        <v>10</v>
      </c>
      <c r="E18" s="8">
        <v>0.91305476427078247</v>
      </c>
      <c r="F18" s="8" t="s">
        <v>10</v>
      </c>
      <c r="G18" s="8">
        <f t="array" ref="G18">SUM(IF(D18=F18, 1, 0))</f>
        <v>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s="9" customFormat="1" ht="15.75" customHeight="1" x14ac:dyDescent="0.2">
      <c r="A19" s="8"/>
      <c r="B19" s="8">
        <v>17</v>
      </c>
      <c r="C19" s="3" t="s">
        <v>26</v>
      </c>
      <c r="D19" s="8" t="s">
        <v>39</v>
      </c>
      <c r="E19" s="8">
        <v>0.4082476794719696</v>
      </c>
      <c r="F19" s="8" t="s">
        <v>10</v>
      </c>
      <c r="G19" s="8">
        <f t="array" ref="G19">SUM(IF(D19=F19, 1, 0))</f>
        <v>0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s="9" customFormat="1" ht="15.75" customHeight="1" x14ac:dyDescent="0.2">
      <c r="A20" s="8"/>
      <c r="B20" s="8">
        <v>18</v>
      </c>
      <c r="C20" s="3" t="s">
        <v>27</v>
      </c>
      <c r="D20" s="8" t="s">
        <v>39</v>
      </c>
      <c r="E20" s="8">
        <v>0.5101129412651062</v>
      </c>
      <c r="F20" s="8" t="s">
        <v>28</v>
      </c>
      <c r="G20" s="8">
        <f t="array" ref="G20">SUM(IF(D20=F20, 1, 0))</f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s="9" customFormat="1" ht="15.75" customHeight="1" x14ac:dyDescent="0.2">
      <c r="A21" s="8"/>
      <c r="B21" s="8">
        <v>19</v>
      </c>
      <c r="C21" s="17" t="s">
        <v>29</v>
      </c>
      <c r="D21" s="8" t="s">
        <v>39</v>
      </c>
      <c r="E21" s="8">
        <v>0.75084924697875977</v>
      </c>
      <c r="F21" s="8" t="s">
        <v>28</v>
      </c>
      <c r="G21" s="8">
        <f t="array" ref="G21">SUM(IF(D21=F21, 1, 0))</f>
        <v>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s="9" customFormat="1" ht="15.75" customHeight="1" x14ac:dyDescent="0.2">
      <c r="A22" s="8"/>
      <c r="B22" s="8">
        <v>20</v>
      </c>
      <c r="C22" s="3" t="s">
        <v>30</v>
      </c>
      <c r="D22" s="8" t="s">
        <v>28</v>
      </c>
      <c r="E22" s="8">
        <v>0.8025592565536499</v>
      </c>
      <c r="F22" s="8" t="s">
        <v>28</v>
      </c>
      <c r="G22" s="8">
        <f t="array" ref="G22">SUM(IF(D22=F22, 1, 0))</f>
        <v>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s="9" customFormat="1" ht="15.75" customHeight="1" x14ac:dyDescent="0.2">
      <c r="A23" s="8"/>
      <c r="B23" s="8">
        <v>21</v>
      </c>
      <c r="C23" s="3" t="s">
        <v>31</v>
      </c>
      <c r="D23" s="8" t="s">
        <v>10</v>
      </c>
      <c r="E23" s="8">
        <v>0.92971265316009521</v>
      </c>
      <c r="F23" s="8" t="s">
        <v>28</v>
      </c>
      <c r="G23" s="8">
        <f t="array" ref="G23">SUM(IF(D23=F23, 1, 0))</f>
        <v>0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s="9" customFormat="1" ht="15.75" customHeight="1" x14ac:dyDescent="0.2">
      <c r="A24" s="8"/>
      <c r="B24" s="8">
        <v>22</v>
      </c>
      <c r="C24" s="3" t="s">
        <v>32</v>
      </c>
      <c r="D24" s="8" t="s">
        <v>39</v>
      </c>
      <c r="E24" s="8">
        <v>0.39217764139175421</v>
      </c>
      <c r="F24" s="8" t="s">
        <v>28</v>
      </c>
      <c r="G24" s="8">
        <f t="array" ref="G24">SUM(IF(D24=F24, 1, 0))</f>
        <v>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s="9" customFormat="1" ht="15.75" customHeight="1" x14ac:dyDescent="0.2">
      <c r="A25" s="8"/>
      <c r="B25" s="8">
        <v>23</v>
      </c>
      <c r="C25" s="3" t="s">
        <v>33</v>
      </c>
      <c r="D25" s="8" t="s">
        <v>10</v>
      </c>
      <c r="E25" s="8">
        <v>0.95382571220397949</v>
      </c>
      <c r="F25" s="8" t="s">
        <v>28</v>
      </c>
      <c r="G25" s="8">
        <f t="array" ref="G25">SUM(IF(D25=F25, 1, 0))</f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s="9" customFormat="1" ht="15.75" customHeight="1" x14ac:dyDescent="0.2">
      <c r="A26" s="8"/>
      <c r="B26" s="8">
        <v>24</v>
      </c>
      <c r="C26" s="3" t="s">
        <v>34</v>
      </c>
      <c r="D26" s="8" t="s">
        <v>39</v>
      </c>
      <c r="E26" s="8">
        <v>0.37557351589202881</v>
      </c>
      <c r="F26" s="8" t="s">
        <v>28</v>
      </c>
      <c r="G26" s="8">
        <f t="array" ref="G26">SUM(IF(D26=F26, 1, 0))</f>
        <v>0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s="9" customFormat="1" ht="15.75" customHeight="1" x14ac:dyDescent="0.2">
      <c r="A27" s="8"/>
      <c r="B27" s="8">
        <v>25</v>
      </c>
      <c r="C27" s="3" t="s">
        <v>35</v>
      </c>
      <c r="D27" s="8" t="s">
        <v>39</v>
      </c>
      <c r="E27" s="8">
        <v>0.94608432054519653</v>
      </c>
      <c r="F27" s="8" t="s">
        <v>28</v>
      </c>
      <c r="G27" s="8">
        <f t="array" ref="G27">SUM(IF(D27=F27, 1, 0))</f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s="9" customFormat="1" ht="15.75" customHeight="1" x14ac:dyDescent="0.2">
      <c r="A28" s="8"/>
      <c r="B28" s="8">
        <v>26</v>
      </c>
      <c r="C28" s="3" t="s">
        <v>36</v>
      </c>
      <c r="D28" s="8" t="s">
        <v>39</v>
      </c>
      <c r="E28" s="8">
        <v>0.55797100067138672</v>
      </c>
      <c r="F28" s="8" t="s">
        <v>28</v>
      </c>
      <c r="G28" s="8">
        <f t="array" ref="G28">SUM(IF(D28=F28, 1, 0))</f>
        <v>0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s="9" customFormat="1" ht="15.75" customHeight="1" x14ac:dyDescent="0.2">
      <c r="A29" s="8"/>
      <c r="B29" s="8">
        <v>27</v>
      </c>
      <c r="C29" s="3" t="s">
        <v>37</v>
      </c>
      <c r="D29" s="8" t="s">
        <v>39</v>
      </c>
      <c r="E29" s="8">
        <v>0.43001466989517212</v>
      </c>
      <c r="F29" s="8" t="s">
        <v>28</v>
      </c>
      <c r="G29" s="8">
        <f t="array" ref="G29">SUM(IF(D29=F29, 1, 0))</f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s="9" customFormat="1" ht="15.75" customHeight="1" x14ac:dyDescent="0.2">
      <c r="A30" s="8"/>
      <c r="B30" s="8">
        <v>28</v>
      </c>
      <c r="C30" s="3" t="s">
        <v>38</v>
      </c>
      <c r="D30" s="8" t="s">
        <v>10</v>
      </c>
      <c r="E30" s="8">
        <v>0.96245050430297852</v>
      </c>
      <c r="F30" s="8" t="s">
        <v>39</v>
      </c>
      <c r="G30" s="8">
        <f t="array" ref="G30">SUM(IF(D30=F30, 1, 0))</f>
        <v>0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s="9" customFormat="1" ht="15.75" customHeight="1" x14ac:dyDescent="0.2">
      <c r="A31" s="8"/>
      <c r="B31" s="8">
        <v>29</v>
      </c>
      <c r="C31" s="3" t="s">
        <v>40</v>
      </c>
      <c r="D31" s="8" t="s">
        <v>39</v>
      </c>
      <c r="E31" s="8">
        <v>0.64162039756774902</v>
      </c>
      <c r="F31" s="8" t="s">
        <v>39</v>
      </c>
      <c r="G31" s="8">
        <f t="array" ref="G31">SUM(IF(D31=F31, 1, 0))</f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s="9" customFormat="1" ht="15.75" customHeight="1" x14ac:dyDescent="0.2">
      <c r="A32" s="8"/>
      <c r="B32" s="8">
        <v>30</v>
      </c>
      <c r="C32" s="20" t="s">
        <v>41</v>
      </c>
      <c r="D32" s="8" t="s">
        <v>39</v>
      </c>
      <c r="E32" s="8">
        <v>0.49211105704307562</v>
      </c>
      <c r="F32" s="8" t="s">
        <v>39</v>
      </c>
      <c r="G32" s="8">
        <f t="array" ref="G32">SUM(IF(D32=F32, 1, 0))</f>
        <v>1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s="9" customFormat="1" ht="15.75" customHeight="1" x14ac:dyDescent="0.2">
      <c r="A33" s="8"/>
      <c r="B33" s="8">
        <v>31</v>
      </c>
      <c r="C33" s="3" t="s">
        <v>42</v>
      </c>
      <c r="D33" s="8" t="s">
        <v>39</v>
      </c>
      <c r="E33" s="8">
        <v>0.7392851710319519</v>
      </c>
      <c r="F33" s="8" t="s">
        <v>39</v>
      </c>
      <c r="G33" s="8">
        <f t="array" ref="G33">SUM(IF(D33=F33, 1, 0))</f>
        <v>1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s="9" customFormat="1" ht="15.75" customHeight="1" x14ac:dyDescent="0.2">
      <c r="A34" s="8"/>
      <c r="B34" s="8">
        <v>32</v>
      </c>
      <c r="C34" s="3" t="s">
        <v>43</v>
      </c>
      <c r="D34" s="8" t="s">
        <v>39</v>
      </c>
      <c r="E34" s="8">
        <v>0.72948300838470459</v>
      </c>
      <c r="F34" s="8" t="s">
        <v>39</v>
      </c>
      <c r="G34" s="8">
        <f t="array" ref="G34">SUM(IF(D34=F34, 1, 0))</f>
        <v>1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s="9" customFormat="1" ht="15.75" customHeight="1" x14ac:dyDescent="0.2">
      <c r="A35" s="8"/>
      <c r="B35" s="8">
        <v>33</v>
      </c>
      <c r="C35" s="3" t="s">
        <v>44</v>
      </c>
      <c r="D35" s="8" t="s">
        <v>39</v>
      </c>
      <c r="E35" s="8">
        <v>0.86996018886566162</v>
      </c>
      <c r="F35" s="8" t="s">
        <v>39</v>
      </c>
      <c r="G35" s="8">
        <f t="array" ref="G35">SUM(IF(D35=F35, 1, 0))</f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s="9" customFormat="1" ht="15.75" customHeight="1" x14ac:dyDescent="0.2">
      <c r="A36" s="8"/>
      <c r="B36" s="8">
        <v>34</v>
      </c>
      <c r="C36" s="3" t="s">
        <v>45</v>
      </c>
      <c r="D36" s="8" t="s">
        <v>10</v>
      </c>
      <c r="E36" s="8">
        <v>0.6314653754234314</v>
      </c>
      <c r="F36" s="8" t="s">
        <v>39</v>
      </c>
      <c r="G36" s="8">
        <f t="array" ref="G36">SUM(IF(D36=F36, 1, 0))</f>
        <v>0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s="9" customFormat="1" ht="15.75" customHeight="1" x14ac:dyDescent="0.2">
      <c r="A37" s="8"/>
      <c r="B37" s="8">
        <v>35</v>
      </c>
      <c r="C37" s="3" t="s">
        <v>46</v>
      </c>
      <c r="D37" s="8" t="s">
        <v>10</v>
      </c>
      <c r="E37" s="8">
        <v>0.93892228603363037</v>
      </c>
      <c r="F37" s="8" t="s">
        <v>39</v>
      </c>
      <c r="G37" s="8">
        <f t="array" ref="G37">SUM(IF(D37=F37, 1, 0))</f>
        <v>0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s="9" customFormat="1" ht="15.75" customHeight="1" x14ac:dyDescent="0.2">
      <c r="A38" s="8"/>
      <c r="B38" s="8">
        <v>36</v>
      </c>
      <c r="C38" s="16" t="s">
        <v>47</v>
      </c>
      <c r="D38" s="8" t="s">
        <v>10</v>
      </c>
      <c r="E38" s="8">
        <v>0.66308945417404175</v>
      </c>
      <c r="F38" s="8" t="s">
        <v>39</v>
      </c>
      <c r="G38" s="8">
        <f t="array" ref="G38">SUM(IF(D38=F38, 1, 0))</f>
        <v>0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s="9" customFormat="1" ht="15.75" customHeight="1" x14ac:dyDescent="0.2">
      <c r="A39" s="8"/>
      <c r="B39" s="8">
        <v>37</v>
      </c>
      <c r="C39" s="3" t="s">
        <v>48</v>
      </c>
      <c r="D39" s="8" t="s">
        <v>39</v>
      </c>
      <c r="E39" s="8">
        <v>0.89693629741668701</v>
      </c>
      <c r="F39" s="8" t="s">
        <v>39</v>
      </c>
      <c r="G39" s="8">
        <f t="array" ref="G39">SUM(IF(D39=F39, 1, 0))</f>
        <v>1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s="9" customFormat="1" ht="15.75" customHeight="1" x14ac:dyDescent="0.2">
      <c r="A40" s="8"/>
      <c r="B40" s="8">
        <v>38</v>
      </c>
      <c r="C40" s="3" t="s">
        <v>49</v>
      </c>
      <c r="D40" s="8" t="s">
        <v>39</v>
      </c>
      <c r="E40" s="8">
        <v>0.85100972652435303</v>
      </c>
      <c r="F40" s="8" t="s">
        <v>39</v>
      </c>
      <c r="G40" s="8">
        <f t="array" ref="G40">SUM(IF(D40=F40, 1, 0))</f>
        <v>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s="9" customFormat="1" ht="15.75" customHeight="1" x14ac:dyDescent="0.2">
      <c r="A41" s="8"/>
      <c r="B41" s="8">
        <v>39</v>
      </c>
      <c r="C41" s="3" t="s">
        <v>50</v>
      </c>
      <c r="D41" s="8" t="s">
        <v>39</v>
      </c>
      <c r="E41" s="8">
        <v>0.83560663461685181</v>
      </c>
      <c r="F41" s="8" t="s">
        <v>39</v>
      </c>
      <c r="G41" s="8">
        <f t="array" ref="G41">SUM(IF(D41=F41, 1, 0))</f>
        <v>1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s="9" customFormat="1" ht="15.75" customHeight="1" x14ac:dyDescent="0.2">
      <c r="A42" s="8"/>
      <c r="B42" s="8">
        <v>40</v>
      </c>
      <c r="C42" s="3" t="s">
        <v>51</v>
      </c>
      <c r="D42" s="8" t="s">
        <v>39</v>
      </c>
      <c r="E42" s="8">
        <v>0.88904917240142822</v>
      </c>
      <c r="F42" s="8" t="s">
        <v>39</v>
      </c>
      <c r="G42" s="8">
        <f t="array" ref="G42">SUM(IF(D42=F42, 1, 0))</f>
        <v>1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s="9" customFormat="1" ht="15.75" customHeight="1" x14ac:dyDescent="0.2">
      <c r="A43" s="8"/>
      <c r="B43" s="8">
        <v>41</v>
      </c>
      <c r="C43" s="3" t="s">
        <v>52</v>
      </c>
      <c r="D43" s="8" t="s">
        <v>39</v>
      </c>
      <c r="E43" s="8">
        <v>0.92747664451599121</v>
      </c>
      <c r="F43" s="8" t="s">
        <v>39</v>
      </c>
      <c r="G43" s="8">
        <f t="array" ref="G43">SUM(IF(D43=F43, 1, 0))</f>
        <v>1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s="9" customFormat="1" ht="15.75" customHeight="1" x14ac:dyDescent="0.2">
      <c r="A44" s="8"/>
      <c r="B44" s="8">
        <v>42</v>
      </c>
      <c r="C44" s="3" t="s">
        <v>53</v>
      </c>
      <c r="D44" s="8" t="s">
        <v>10</v>
      </c>
      <c r="E44" s="8">
        <v>0.90908664464950562</v>
      </c>
      <c r="F44" s="8" t="s">
        <v>39</v>
      </c>
      <c r="G44" s="8">
        <f t="array" ref="G44">SUM(IF(D44=F44, 1, 0))</f>
        <v>0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s="9" customFormat="1" ht="15.75" customHeight="1" x14ac:dyDescent="0.2">
      <c r="A45" s="8"/>
      <c r="B45" s="8">
        <v>43</v>
      </c>
      <c r="C45" s="3" t="s">
        <v>54</v>
      </c>
      <c r="D45" s="8" t="s">
        <v>39</v>
      </c>
      <c r="E45" s="8">
        <v>0.88167685270309448</v>
      </c>
      <c r="F45" s="8" t="s">
        <v>39</v>
      </c>
      <c r="G45" s="8">
        <f t="array" ref="G45">SUM(IF(D45=F45, 1, 0))</f>
        <v>1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s="9" customFormat="1" ht="15.75" customHeight="1" x14ac:dyDescent="0.2">
      <c r="A46" s="8"/>
      <c r="B46" s="8">
        <v>44</v>
      </c>
      <c r="C46" s="3" t="s">
        <v>55</v>
      </c>
      <c r="D46" s="8" t="s">
        <v>39</v>
      </c>
      <c r="E46" s="8">
        <v>0.85286247730255127</v>
      </c>
      <c r="F46" s="8" t="s">
        <v>39</v>
      </c>
      <c r="G46" s="8">
        <f t="array" ref="G46">SUM(IF(D46=F46, 1, 0))</f>
        <v>1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s="9" customFormat="1" ht="15.75" customHeight="1" x14ac:dyDescent="0.2">
      <c r="A47" s="8"/>
      <c r="B47" s="8">
        <v>45</v>
      </c>
      <c r="C47" s="3" t="s">
        <v>56</v>
      </c>
      <c r="D47" s="8" t="s">
        <v>39</v>
      </c>
      <c r="E47" s="8">
        <v>0.96522361040115356</v>
      </c>
      <c r="F47" s="8" t="s">
        <v>39</v>
      </c>
      <c r="G47" s="8">
        <f t="array" ref="G47">SUM(IF(D47=F47, 1, 0))</f>
        <v>1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s="9" customFormat="1" ht="15.75" customHeight="1" x14ac:dyDescent="0.2">
      <c r="A48" s="8"/>
      <c r="B48" s="8">
        <v>46</v>
      </c>
      <c r="C48" s="3" t="s">
        <v>57</v>
      </c>
      <c r="D48" s="8" t="s">
        <v>10</v>
      </c>
      <c r="E48" s="8">
        <v>0.52826005220413208</v>
      </c>
      <c r="F48" s="8" t="s">
        <v>39</v>
      </c>
      <c r="G48" s="8">
        <f t="array" ref="G48">SUM(IF(D48=F48, 1, 0))</f>
        <v>0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s="9" customFormat="1" ht="15.75" customHeight="1" x14ac:dyDescent="0.2">
      <c r="A49" s="8"/>
      <c r="B49" s="8">
        <v>47</v>
      </c>
      <c r="C49" s="3" t="s">
        <v>58</v>
      </c>
      <c r="D49" s="8" t="s">
        <v>39</v>
      </c>
      <c r="E49" s="8">
        <v>0.84464389085769653</v>
      </c>
      <c r="F49" s="8" t="s">
        <v>39</v>
      </c>
      <c r="G49" s="8">
        <f t="array" ref="G49">SUM(IF(D49=F49, 1, 0))</f>
        <v>1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s="9" customFormat="1" ht="15.75" customHeight="1" x14ac:dyDescent="0.2">
      <c r="A50" s="8"/>
      <c r="B50" s="8">
        <v>48</v>
      </c>
      <c r="C50" s="3" t="s">
        <v>59</v>
      </c>
      <c r="D50" s="8" t="s">
        <v>39</v>
      </c>
      <c r="E50" s="8">
        <v>0.95750486850738525</v>
      </c>
      <c r="F50" s="8" t="s">
        <v>39</v>
      </c>
      <c r="G50" s="8">
        <f t="array" ref="G50">SUM(IF(D50=F50, 1, 0))</f>
        <v>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s="9" customFormat="1" ht="15.75" customHeight="1" x14ac:dyDescent="0.2">
      <c r="A51" s="8"/>
      <c r="B51" s="8">
        <v>49</v>
      </c>
      <c r="C51" s="3" t="s">
        <v>60</v>
      </c>
      <c r="D51" s="8" t="s">
        <v>39</v>
      </c>
      <c r="E51" s="8">
        <v>0.97452688217163086</v>
      </c>
      <c r="F51" s="8" t="s">
        <v>39</v>
      </c>
      <c r="G51" s="8">
        <f t="array" ref="G51">SUM(IF(D51=F51, 1, 0))</f>
        <v>1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s="9" customFormat="1" ht="15.75" customHeight="1" x14ac:dyDescent="0.2">
      <c r="A52" s="8"/>
      <c r="B52" s="8">
        <v>50</v>
      </c>
      <c r="C52" s="16" t="s">
        <v>61</v>
      </c>
      <c r="D52" s="8" t="s">
        <v>10</v>
      </c>
      <c r="E52" s="8">
        <v>0.93444311618804932</v>
      </c>
      <c r="F52" s="8" t="s">
        <v>39</v>
      </c>
      <c r="G52" s="8">
        <f t="array" ref="G52">SUM(IF(D52=F52, 1, 0))</f>
        <v>0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s="9" customFormat="1" ht="15.75" customHeight="1" x14ac:dyDescent="0.2">
      <c r="A53" s="8"/>
      <c r="C53" s="3"/>
      <c r="D53" s="8"/>
      <c r="E53" s="14">
        <f>AVERAGE(E3:E52)</f>
        <v>0.7651190042495728</v>
      </c>
      <c r="F53" s="8"/>
      <c r="G53" s="7">
        <f>SUM(G3:G52)</f>
        <v>29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s="9" customFormat="1" ht="15.75" customHeight="1" x14ac:dyDescent="0.2">
      <c r="A54" s="8"/>
      <c r="B54" s="8"/>
      <c r="C54" s="3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s="9" customFormat="1" ht="15.75" customHeight="1" x14ac:dyDescent="0.2">
      <c r="A55" s="8"/>
      <c r="B55" s="8"/>
      <c r="C55" s="3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s="9" customFormat="1" ht="15.75" customHeight="1" x14ac:dyDescent="0.2">
      <c r="A56" s="8"/>
      <c r="B56" s="8"/>
      <c r="C56" s="3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s="9" customFormat="1" ht="15.75" customHeight="1" x14ac:dyDescent="0.2">
      <c r="A57" s="8"/>
      <c r="B57" s="8"/>
      <c r="C57" s="3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s="9" customFormat="1" ht="15.75" customHeight="1" x14ac:dyDescent="0.2">
      <c r="A58" s="8"/>
      <c r="B58" s="8"/>
      <c r="C58" s="3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s="9" customFormat="1" ht="15.75" customHeight="1" x14ac:dyDescent="0.2">
      <c r="A59" s="8"/>
      <c r="B59" s="8"/>
      <c r="C59" s="3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s="9" customFormat="1" ht="15.75" customHeight="1" x14ac:dyDescent="0.2">
      <c r="A60" s="8"/>
      <c r="B60" s="8"/>
      <c r="C60" s="3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s="9" customFormat="1" ht="15.75" customHeight="1" x14ac:dyDescent="0.2">
      <c r="A61" s="8"/>
      <c r="B61" s="8"/>
      <c r="C61" s="3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s="9" customFormat="1" ht="15.75" customHeight="1" x14ac:dyDescent="0.2">
      <c r="A62" s="8"/>
      <c r="B62" s="8"/>
      <c r="C62" s="3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s="9" customFormat="1" ht="15.75" customHeight="1" x14ac:dyDescent="0.2">
      <c r="A63" s="8"/>
      <c r="B63" s="8"/>
      <c r="C63" s="3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s="9" customFormat="1" ht="15.75" customHeight="1" x14ac:dyDescent="0.2">
      <c r="A64" s="8"/>
      <c r="B64" s="8"/>
      <c r="C64" s="3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s="9" customFormat="1" ht="15.75" customHeight="1" x14ac:dyDescent="0.2">
      <c r="A65" s="8"/>
      <c r="B65" s="8"/>
      <c r="C65" s="3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s="9" customFormat="1" ht="15.75" customHeight="1" x14ac:dyDescent="0.2">
      <c r="A66" s="8"/>
      <c r="B66" s="8"/>
      <c r="C66" s="3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s="9" customFormat="1" ht="15.75" customHeight="1" x14ac:dyDescent="0.2">
      <c r="A67" s="8"/>
      <c r="B67" s="8"/>
      <c r="C67" s="3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s="9" customFormat="1" ht="15.75" customHeight="1" x14ac:dyDescent="0.2">
      <c r="A68" s="8"/>
      <c r="B68" s="8"/>
      <c r="C68" s="3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s="9" customFormat="1" ht="15.75" customHeight="1" x14ac:dyDescent="0.2">
      <c r="A69" s="8"/>
      <c r="B69" s="8"/>
      <c r="C69" s="3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s="9" customFormat="1" ht="15.75" customHeight="1" x14ac:dyDescent="0.2">
      <c r="A70" s="8"/>
      <c r="B70" s="8"/>
      <c r="C70" s="3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s="9" customFormat="1" ht="15.75" customHeight="1" x14ac:dyDescent="0.2">
      <c r="A71" s="8"/>
      <c r="B71" s="8"/>
      <c r="C71" s="3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s="9" customFormat="1" ht="15.75" customHeight="1" x14ac:dyDescent="0.2">
      <c r="A72" s="8"/>
      <c r="B72" s="8"/>
      <c r="C72" s="3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s="9" customFormat="1" ht="15.75" customHeight="1" x14ac:dyDescent="0.2">
      <c r="A73" s="8"/>
      <c r="B73" s="8"/>
      <c r="C73" s="3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s="9" customFormat="1" ht="15.75" customHeight="1" x14ac:dyDescent="0.2">
      <c r="A74" s="8"/>
      <c r="B74" s="8"/>
      <c r="C74" s="3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s="9" customFormat="1" ht="15.75" customHeight="1" x14ac:dyDescent="0.2">
      <c r="A75" s="8"/>
      <c r="B75" s="8"/>
      <c r="C75" s="3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s="9" customFormat="1" ht="15.75" customHeight="1" x14ac:dyDescent="0.2">
      <c r="A76" s="8"/>
      <c r="B76" s="8"/>
      <c r="C76" s="3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s="9" customFormat="1" ht="15.75" customHeight="1" x14ac:dyDescent="0.2">
      <c r="A77" s="8"/>
      <c r="B77" s="8"/>
      <c r="C77" s="3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s="9" customFormat="1" ht="15.75" customHeight="1" x14ac:dyDescent="0.2">
      <c r="A78" s="8"/>
      <c r="B78" s="8"/>
      <c r="C78" s="3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s="9" customFormat="1" ht="15.75" customHeight="1" x14ac:dyDescent="0.2">
      <c r="A79" s="8"/>
      <c r="B79" s="8"/>
      <c r="C79" s="3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s="9" customFormat="1" ht="15.75" customHeight="1" x14ac:dyDescent="0.2">
      <c r="A80" s="8"/>
      <c r="B80" s="8"/>
      <c r="C80" s="3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s="9" customFormat="1" ht="15.75" customHeight="1" x14ac:dyDescent="0.2">
      <c r="A81" s="8"/>
      <c r="B81" s="8"/>
      <c r="C81" s="3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s="9" customFormat="1" ht="15.75" customHeight="1" x14ac:dyDescent="0.2">
      <c r="A82" s="8"/>
      <c r="B82" s="8"/>
      <c r="C82" s="3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s="9" customFormat="1" ht="15.75" customHeight="1" x14ac:dyDescent="0.2">
      <c r="A83" s="8"/>
      <c r="B83" s="8"/>
      <c r="C83" s="3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s="9" customFormat="1" ht="15.75" customHeight="1" x14ac:dyDescent="0.2">
      <c r="A84" s="8"/>
      <c r="B84" s="8"/>
      <c r="C84" s="3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s="9" customFormat="1" ht="15.75" customHeight="1" x14ac:dyDescent="0.2">
      <c r="A85" s="8"/>
      <c r="B85" s="8"/>
      <c r="C85" s="3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s="9" customFormat="1" ht="15.75" customHeight="1" x14ac:dyDescent="0.2">
      <c r="A86" s="8"/>
      <c r="B86" s="8"/>
      <c r="C86" s="3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s="9" customFormat="1" ht="15.75" customHeight="1" x14ac:dyDescent="0.2">
      <c r="A87" s="8"/>
      <c r="B87" s="8"/>
      <c r="C87" s="3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s="9" customFormat="1" ht="15.75" customHeight="1" x14ac:dyDescent="0.2">
      <c r="A88" s="8"/>
      <c r="B88" s="8"/>
      <c r="C88" s="3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s="9" customFormat="1" ht="15.75" customHeight="1" x14ac:dyDescent="0.2">
      <c r="A89" s="8"/>
      <c r="B89" s="8"/>
      <c r="C89" s="3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s="9" customFormat="1" ht="15.75" customHeight="1" x14ac:dyDescent="0.2">
      <c r="A90" s="8"/>
      <c r="B90" s="8"/>
      <c r="C90" s="3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s="9" customFormat="1" ht="15.75" customHeight="1" x14ac:dyDescent="0.2">
      <c r="A91" s="8"/>
      <c r="B91" s="8"/>
      <c r="C91" s="3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s="9" customFormat="1" ht="15.75" customHeight="1" x14ac:dyDescent="0.2">
      <c r="A92" s="8"/>
      <c r="B92" s="8"/>
      <c r="C92" s="3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s="9" customFormat="1" ht="15.75" customHeight="1" x14ac:dyDescent="0.2">
      <c r="A93" s="8"/>
      <c r="B93" s="8"/>
      <c r="C93" s="3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s="9" customFormat="1" ht="15.75" customHeight="1" x14ac:dyDescent="0.2">
      <c r="A94" s="8"/>
      <c r="B94" s="8"/>
      <c r="C94" s="3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s="9" customFormat="1" ht="15.75" customHeight="1" x14ac:dyDescent="0.2">
      <c r="A95" s="8"/>
      <c r="B95" s="8"/>
      <c r="C95" s="3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s="9" customFormat="1" ht="15.75" customHeight="1" x14ac:dyDescent="0.2">
      <c r="A96" s="8"/>
      <c r="B96" s="8"/>
      <c r="C96" s="3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s="9" customFormat="1" ht="15.75" customHeight="1" x14ac:dyDescent="0.2">
      <c r="A97" s="8"/>
      <c r="B97" s="8"/>
      <c r="C97" s="3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s="9" customFormat="1" ht="15.75" customHeight="1" x14ac:dyDescent="0.2">
      <c r="A98" s="8"/>
      <c r="B98" s="8"/>
      <c r="C98" s="3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s="9" customFormat="1" ht="15.75" customHeight="1" x14ac:dyDescent="0.2">
      <c r="A99" s="8"/>
      <c r="B99" s="8"/>
      <c r="C99" s="3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s="9" customFormat="1" ht="15.75" customHeight="1" x14ac:dyDescent="0.2">
      <c r="A100" s="8"/>
      <c r="B100" s="8"/>
      <c r="C100" s="3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s="9" customFormat="1" ht="15.75" customHeight="1" x14ac:dyDescent="0.2">
      <c r="A101" s="8"/>
      <c r="B101" s="8"/>
      <c r="C101" s="3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s="9" customFormat="1" ht="15.75" customHeight="1" x14ac:dyDescent="0.2">
      <c r="A102" s="8"/>
      <c r="B102" s="8"/>
      <c r="C102" s="3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s="9" customFormat="1" ht="15.75" customHeight="1" x14ac:dyDescent="0.2">
      <c r="A103" s="8"/>
      <c r="B103" s="8"/>
      <c r="C103" s="3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s="9" customFormat="1" ht="15.75" customHeight="1" x14ac:dyDescent="0.2">
      <c r="A104" s="8"/>
      <c r="B104" s="8"/>
      <c r="C104" s="3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s="9" customFormat="1" ht="15.75" customHeight="1" x14ac:dyDescent="0.2">
      <c r="A105" s="8"/>
      <c r="B105" s="8"/>
      <c r="C105" s="3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s="9" customFormat="1" ht="15.75" customHeight="1" x14ac:dyDescent="0.2">
      <c r="A106" s="8"/>
      <c r="B106" s="8"/>
      <c r="C106" s="3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s="9" customFormat="1" ht="15.75" customHeight="1" x14ac:dyDescent="0.2">
      <c r="A107" s="8"/>
      <c r="B107" s="8"/>
      <c r="C107" s="3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s="9" customFormat="1" ht="15.75" customHeight="1" x14ac:dyDescent="0.2">
      <c r="A108" s="8"/>
      <c r="B108" s="8"/>
      <c r="C108" s="3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s="9" customFormat="1" ht="15.75" customHeight="1" x14ac:dyDescent="0.2">
      <c r="A109" s="8"/>
      <c r="B109" s="8"/>
      <c r="C109" s="3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s="9" customFormat="1" ht="15.75" customHeight="1" x14ac:dyDescent="0.2">
      <c r="A110" s="8"/>
      <c r="B110" s="8"/>
      <c r="C110" s="3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s="9" customFormat="1" ht="15.75" customHeight="1" x14ac:dyDescent="0.2">
      <c r="A111" s="8"/>
      <c r="B111" s="8"/>
      <c r="C111" s="3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s="9" customFormat="1" ht="15.75" customHeight="1" x14ac:dyDescent="0.2">
      <c r="A112" s="8"/>
      <c r="B112" s="8"/>
      <c r="C112" s="3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s="9" customFormat="1" ht="15.75" customHeight="1" x14ac:dyDescent="0.2">
      <c r="A113" s="8"/>
      <c r="B113" s="8"/>
      <c r="C113" s="3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s="9" customFormat="1" ht="15.75" customHeight="1" x14ac:dyDescent="0.2">
      <c r="A114" s="8"/>
      <c r="B114" s="8"/>
      <c r="C114" s="3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s="9" customFormat="1" ht="15.75" customHeight="1" x14ac:dyDescent="0.2">
      <c r="A115" s="8"/>
      <c r="B115" s="8"/>
      <c r="C115" s="3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s="9" customFormat="1" ht="15.75" customHeight="1" x14ac:dyDescent="0.2">
      <c r="A116" s="8"/>
      <c r="B116" s="8"/>
      <c r="C116" s="3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s="9" customFormat="1" ht="15.75" customHeight="1" x14ac:dyDescent="0.2">
      <c r="A117" s="8"/>
      <c r="B117" s="8"/>
      <c r="C117" s="3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s="9" customFormat="1" ht="15.75" customHeight="1" x14ac:dyDescent="0.2">
      <c r="A118" s="8"/>
      <c r="B118" s="8"/>
      <c r="C118" s="3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s="9" customFormat="1" ht="15.75" customHeight="1" x14ac:dyDescent="0.2">
      <c r="A119" s="8"/>
      <c r="B119" s="8"/>
      <c r="C119" s="3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s="9" customFormat="1" ht="15.75" customHeight="1" x14ac:dyDescent="0.2">
      <c r="A120" s="8"/>
      <c r="B120" s="8"/>
      <c r="C120" s="3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s="9" customFormat="1" ht="15.75" customHeight="1" x14ac:dyDescent="0.2">
      <c r="A121" s="8"/>
      <c r="B121" s="8"/>
      <c r="C121" s="3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s="9" customFormat="1" ht="15.75" customHeight="1" x14ac:dyDescent="0.2">
      <c r="A122" s="8"/>
      <c r="B122" s="8"/>
      <c r="C122" s="3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s="9" customFormat="1" ht="15.75" customHeight="1" x14ac:dyDescent="0.2">
      <c r="A123" s="8"/>
      <c r="B123" s="8"/>
      <c r="C123" s="3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s="9" customFormat="1" ht="15.75" customHeight="1" x14ac:dyDescent="0.2">
      <c r="A124" s="8"/>
      <c r="B124" s="8"/>
      <c r="C124" s="3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s="9" customFormat="1" ht="15.75" customHeight="1" x14ac:dyDescent="0.2">
      <c r="A125" s="8"/>
      <c r="B125" s="8"/>
      <c r="C125" s="3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s="9" customFormat="1" ht="15.75" customHeight="1" x14ac:dyDescent="0.2">
      <c r="A126" s="8"/>
      <c r="B126" s="8"/>
      <c r="C126" s="3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s="9" customFormat="1" ht="15.75" customHeight="1" x14ac:dyDescent="0.2">
      <c r="A127" s="8"/>
      <c r="B127" s="8"/>
      <c r="C127" s="3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s="9" customFormat="1" ht="15.75" customHeight="1" x14ac:dyDescent="0.2">
      <c r="A128" s="8"/>
      <c r="B128" s="8"/>
      <c r="C128" s="3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s="9" customFormat="1" ht="15.75" customHeight="1" x14ac:dyDescent="0.2">
      <c r="A129" s="8"/>
      <c r="B129" s="8"/>
      <c r="C129" s="3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s="9" customFormat="1" ht="15.75" customHeight="1" x14ac:dyDescent="0.2">
      <c r="A130" s="8"/>
      <c r="B130" s="8"/>
      <c r="C130" s="3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s="9" customFormat="1" ht="15.75" customHeight="1" x14ac:dyDescent="0.2">
      <c r="A131" s="8"/>
      <c r="B131" s="8"/>
      <c r="C131" s="3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s="9" customFormat="1" ht="15.75" customHeight="1" x14ac:dyDescent="0.2">
      <c r="A132" s="8"/>
      <c r="B132" s="8"/>
      <c r="C132" s="3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s="9" customFormat="1" ht="15.75" customHeight="1" x14ac:dyDescent="0.2">
      <c r="A133" s="8"/>
      <c r="B133" s="8"/>
      <c r="C133" s="3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s="9" customFormat="1" ht="15.75" customHeight="1" x14ac:dyDescent="0.2">
      <c r="A134" s="8"/>
      <c r="B134" s="8"/>
      <c r="C134" s="3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s="9" customFormat="1" ht="15.75" customHeight="1" x14ac:dyDescent="0.2">
      <c r="A135" s="8"/>
      <c r="B135" s="8"/>
      <c r="C135" s="3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s="9" customFormat="1" ht="15.75" customHeight="1" x14ac:dyDescent="0.2">
      <c r="A136" s="8"/>
      <c r="B136" s="8"/>
      <c r="C136" s="3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s="9" customFormat="1" ht="15.75" customHeight="1" x14ac:dyDescent="0.2">
      <c r="A137" s="8"/>
      <c r="B137" s="8"/>
      <c r="C137" s="3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s="9" customFormat="1" ht="15.75" customHeight="1" x14ac:dyDescent="0.2">
      <c r="A138" s="8"/>
      <c r="B138" s="8"/>
      <c r="C138" s="3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s="9" customFormat="1" ht="15.75" customHeight="1" x14ac:dyDescent="0.2">
      <c r="A139" s="8"/>
      <c r="B139" s="8"/>
      <c r="C139" s="3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s="9" customFormat="1" ht="15.75" customHeight="1" x14ac:dyDescent="0.2">
      <c r="A140" s="8"/>
      <c r="B140" s="8"/>
      <c r="C140" s="3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s="9" customFormat="1" ht="15.75" customHeight="1" x14ac:dyDescent="0.2">
      <c r="A141" s="8"/>
      <c r="B141" s="8"/>
      <c r="C141" s="3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s="9" customFormat="1" ht="15.75" customHeight="1" x14ac:dyDescent="0.2">
      <c r="A142" s="8"/>
      <c r="B142" s="8"/>
      <c r="C142" s="3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s="9" customFormat="1" ht="15.75" customHeight="1" x14ac:dyDescent="0.2">
      <c r="A143" s="8"/>
      <c r="B143" s="8"/>
      <c r="C143" s="3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s="9" customFormat="1" ht="15.75" customHeight="1" x14ac:dyDescent="0.2">
      <c r="A144" s="8"/>
      <c r="B144" s="8"/>
      <c r="C144" s="3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s="9" customFormat="1" ht="15.75" customHeight="1" x14ac:dyDescent="0.2">
      <c r="A145" s="8"/>
      <c r="B145" s="8"/>
      <c r="C145" s="3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s="9" customFormat="1" ht="15.75" customHeight="1" x14ac:dyDescent="0.2">
      <c r="A146" s="8"/>
      <c r="B146" s="8"/>
      <c r="C146" s="3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s="9" customFormat="1" ht="15.75" customHeight="1" x14ac:dyDescent="0.2">
      <c r="A147" s="8"/>
      <c r="B147" s="8"/>
      <c r="C147" s="3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s="9" customFormat="1" ht="15.75" customHeight="1" x14ac:dyDescent="0.2">
      <c r="A148" s="8"/>
      <c r="B148" s="8"/>
      <c r="C148" s="3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s="9" customFormat="1" ht="15.75" customHeight="1" x14ac:dyDescent="0.2">
      <c r="A149" s="8"/>
      <c r="B149" s="8"/>
      <c r="C149" s="3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s="9" customFormat="1" ht="15.75" customHeight="1" x14ac:dyDescent="0.2">
      <c r="A150" s="8"/>
      <c r="B150" s="8"/>
      <c r="C150" s="3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s="9" customFormat="1" ht="15.75" customHeight="1" x14ac:dyDescent="0.2">
      <c r="A151" s="8"/>
      <c r="B151" s="8"/>
      <c r="C151" s="3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s="9" customFormat="1" ht="15.75" customHeight="1" x14ac:dyDescent="0.2">
      <c r="A152" s="8"/>
      <c r="B152" s="8"/>
      <c r="C152" s="3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s="9" customFormat="1" ht="15.75" customHeight="1" x14ac:dyDescent="0.2">
      <c r="A153" s="8"/>
      <c r="B153" s="8"/>
      <c r="C153" s="3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s="9" customFormat="1" ht="15.75" customHeight="1" x14ac:dyDescent="0.2">
      <c r="A154" s="8"/>
      <c r="B154" s="8"/>
      <c r="C154" s="3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s="9" customFormat="1" ht="15.75" customHeight="1" x14ac:dyDescent="0.2">
      <c r="A155" s="8"/>
      <c r="B155" s="8"/>
      <c r="C155" s="3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s="9" customFormat="1" ht="15.75" customHeight="1" x14ac:dyDescent="0.2">
      <c r="A156" s="8"/>
      <c r="B156" s="8"/>
      <c r="C156" s="3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s="9" customFormat="1" ht="15.75" customHeight="1" x14ac:dyDescent="0.2">
      <c r="A157" s="8"/>
      <c r="B157" s="8"/>
      <c r="C157" s="3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s="9" customFormat="1" ht="15.75" customHeight="1" x14ac:dyDescent="0.2">
      <c r="A158" s="8"/>
      <c r="B158" s="8"/>
      <c r="C158" s="3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s="9" customFormat="1" ht="15.75" customHeight="1" x14ac:dyDescent="0.2">
      <c r="A159" s="8"/>
      <c r="B159" s="8"/>
      <c r="C159" s="3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s="9" customFormat="1" ht="15.75" customHeight="1" x14ac:dyDescent="0.2">
      <c r="A160" s="8"/>
      <c r="B160" s="8"/>
      <c r="C160" s="3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s="9" customFormat="1" ht="15.75" customHeight="1" x14ac:dyDescent="0.2">
      <c r="A161" s="8"/>
      <c r="B161" s="8"/>
      <c r="C161" s="3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s="9" customFormat="1" ht="15.75" customHeight="1" x14ac:dyDescent="0.2">
      <c r="A162" s="8"/>
      <c r="B162" s="8"/>
      <c r="C162" s="3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s="9" customFormat="1" ht="15.75" customHeight="1" x14ac:dyDescent="0.2">
      <c r="A163" s="8"/>
      <c r="B163" s="8"/>
      <c r="C163" s="3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s="9" customFormat="1" ht="15.75" customHeight="1" x14ac:dyDescent="0.2">
      <c r="A164" s="8"/>
      <c r="B164" s="8"/>
      <c r="C164" s="3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s="9" customFormat="1" ht="15.75" customHeight="1" x14ac:dyDescent="0.2">
      <c r="A165" s="8"/>
      <c r="B165" s="8"/>
      <c r="C165" s="3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s="9" customFormat="1" ht="15.75" customHeight="1" x14ac:dyDescent="0.2">
      <c r="A166" s="8"/>
      <c r="B166" s="8"/>
      <c r="C166" s="3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s="9" customFormat="1" ht="15.75" customHeight="1" x14ac:dyDescent="0.2">
      <c r="A167" s="8"/>
      <c r="B167" s="8"/>
      <c r="C167" s="3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s="9" customFormat="1" ht="15.75" customHeight="1" x14ac:dyDescent="0.2">
      <c r="A168" s="8"/>
      <c r="B168" s="8"/>
      <c r="C168" s="3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s="9" customFormat="1" ht="15.75" customHeight="1" x14ac:dyDescent="0.2">
      <c r="A169" s="8"/>
      <c r="B169" s="8"/>
      <c r="C169" s="3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s="9" customFormat="1" ht="15.75" customHeight="1" x14ac:dyDescent="0.2">
      <c r="A170" s="8"/>
      <c r="B170" s="8"/>
      <c r="C170" s="3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s="9" customFormat="1" ht="15.75" customHeight="1" x14ac:dyDescent="0.2">
      <c r="A171" s="8"/>
      <c r="B171" s="8"/>
      <c r="C171" s="3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s="9" customFormat="1" ht="15.75" customHeight="1" x14ac:dyDescent="0.2">
      <c r="A172" s="8"/>
      <c r="B172" s="8"/>
      <c r="C172" s="3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s="9" customFormat="1" ht="15.75" customHeight="1" x14ac:dyDescent="0.2">
      <c r="A173" s="8"/>
      <c r="B173" s="8"/>
      <c r="C173" s="3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s="9" customFormat="1" ht="15.75" customHeight="1" x14ac:dyDescent="0.2">
      <c r="A174" s="8"/>
      <c r="B174" s="8"/>
      <c r="C174" s="3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s="9" customFormat="1" ht="15.75" customHeight="1" x14ac:dyDescent="0.2">
      <c r="A175" s="8"/>
      <c r="B175" s="8"/>
      <c r="C175" s="3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s="9" customFormat="1" ht="15.75" customHeight="1" x14ac:dyDescent="0.2">
      <c r="A176" s="8"/>
      <c r="B176" s="8"/>
      <c r="C176" s="3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s="9" customFormat="1" ht="15.75" customHeight="1" x14ac:dyDescent="0.2">
      <c r="A177" s="8"/>
      <c r="B177" s="8"/>
      <c r="C177" s="3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s="9" customFormat="1" ht="15.75" customHeight="1" x14ac:dyDescent="0.2">
      <c r="A178" s="8"/>
      <c r="B178" s="8"/>
      <c r="C178" s="3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s="9" customFormat="1" ht="15.75" customHeight="1" x14ac:dyDescent="0.2">
      <c r="A179" s="8"/>
      <c r="B179" s="8"/>
      <c r="C179" s="3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s="9" customFormat="1" ht="15.75" customHeight="1" x14ac:dyDescent="0.2">
      <c r="A180" s="8"/>
      <c r="B180" s="8"/>
      <c r="C180" s="3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s="9" customFormat="1" ht="15.75" customHeight="1" x14ac:dyDescent="0.2">
      <c r="A181" s="8"/>
      <c r="B181" s="8"/>
      <c r="C181" s="3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s="9" customFormat="1" ht="15.75" customHeight="1" x14ac:dyDescent="0.2">
      <c r="A182" s="8"/>
      <c r="B182" s="8"/>
      <c r="C182" s="3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s="9" customFormat="1" ht="15.75" customHeight="1" x14ac:dyDescent="0.2">
      <c r="A183" s="8"/>
      <c r="B183" s="8"/>
      <c r="C183" s="3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s="9" customFormat="1" ht="15.75" customHeight="1" x14ac:dyDescent="0.2">
      <c r="A184" s="8"/>
      <c r="B184" s="8"/>
      <c r="C184" s="3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s="9" customFormat="1" ht="15.75" customHeight="1" x14ac:dyDescent="0.2">
      <c r="A185" s="8"/>
      <c r="B185" s="8"/>
      <c r="C185" s="3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s="9" customFormat="1" ht="15.75" customHeight="1" x14ac:dyDescent="0.2">
      <c r="A186" s="8"/>
      <c r="B186" s="8"/>
      <c r="C186" s="3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s="9" customFormat="1" ht="15.75" customHeight="1" x14ac:dyDescent="0.2">
      <c r="A187" s="8"/>
      <c r="B187" s="8"/>
      <c r="C187" s="3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s="9" customFormat="1" ht="15.75" customHeight="1" x14ac:dyDescent="0.2">
      <c r="A188" s="8"/>
      <c r="B188" s="8"/>
      <c r="C188" s="3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s="9" customFormat="1" ht="15.75" customHeight="1" x14ac:dyDescent="0.2">
      <c r="A189" s="8"/>
      <c r="B189" s="8"/>
      <c r="C189" s="3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s="9" customFormat="1" ht="15.75" customHeight="1" x14ac:dyDescent="0.2">
      <c r="A190" s="8"/>
      <c r="B190" s="8"/>
      <c r="C190" s="3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s="9" customFormat="1" ht="15.75" customHeight="1" x14ac:dyDescent="0.2">
      <c r="A191" s="8"/>
      <c r="B191" s="8"/>
      <c r="C191" s="3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s="9" customFormat="1" ht="15.75" customHeight="1" x14ac:dyDescent="0.2">
      <c r="A192" s="8"/>
      <c r="B192" s="8"/>
      <c r="C192" s="3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s="9" customFormat="1" ht="15.75" customHeight="1" x14ac:dyDescent="0.2">
      <c r="A193" s="8"/>
      <c r="B193" s="8"/>
      <c r="C193" s="3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s="9" customFormat="1" ht="15.75" customHeight="1" x14ac:dyDescent="0.2">
      <c r="A194" s="8"/>
      <c r="B194" s="8"/>
      <c r="C194" s="3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s="9" customFormat="1" ht="15.75" customHeight="1" x14ac:dyDescent="0.2">
      <c r="A195" s="8"/>
      <c r="B195" s="8"/>
      <c r="C195" s="3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s="9" customFormat="1" ht="15.75" customHeight="1" x14ac:dyDescent="0.2">
      <c r="A196" s="8"/>
      <c r="B196" s="8"/>
      <c r="C196" s="3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s="9" customFormat="1" ht="15.75" customHeight="1" x14ac:dyDescent="0.2">
      <c r="A197" s="8"/>
      <c r="B197" s="8"/>
      <c r="C197" s="3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s="9" customFormat="1" ht="15.75" customHeight="1" x14ac:dyDescent="0.2">
      <c r="A198" s="8"/>
      <c r="B198" s="8"/>
      <c r="C198" s="3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s="9" customFormat="1" ht="15.75" customHeight="1" x14ac:dyDescent="0.2">
      <c r="A199" s="8"/>
      <c r="B199" s="8"/>
      <c r="C199" s="3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s="9" customFormat="1" ht="15.75" customHeight="1" x14ac:dyDescent="0.2">
      <c r="A200" s="8"/>
      <c r="B200" s="8"/>
      <c r="C200" s="3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s="9" customFormat="1" ht="15.75" customHeight="1" x14ac:dyDescent="0.2">
      <c r="A201" s="8"/>
      <c r="B201" s="8"/>
      <c r="C201" s="3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s="9" customFormat="1" ht="15.75" customHeight="1" x14ac:dyDescent="0.2">
      <c r="A202" s="8"/>
      <c r="B202" s="8"/>
      <c r="C202" s="3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s="9" customFormat="1" ht="15.75" customHeight="1" x14ac:dyDescent="0.2">
      <c r="A203" s="8"/>
      <c r="B203" s="8"/>
      <c r="C203" s="3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s="9" customFormat="1" ht="15.75" customHeight="1" x14ac:dyDescent="0.2">
      <c r="A204" s="8"/>
      <c r="B204" s="8"/>
      <c r="C204" s="3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s="9" customFormat="1" ht="15.75" customHeight="1" x14ac:dyDescent="0.2">
      <c r="A205" s="8"/>
      <c r="B205" s="8"/>
      <c r="C205" s="3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s="9" customFormat="1" ht="15.75" customHeight="1" x14ac:dyDescent="0.2">
      <c r="A206" s="8"/>
      <c r="B206" s="8"/>
      <c r="C206" s="3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s="9" customFormat="1" ht="15.75" customHeight="1" x14ac:dyDescent="0.2">
      <c r="A207" s="8"/>
      <c r="B207" s="8"/>
      <c r="C207" s="3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s="9" customFormat="1" ht="15.75" customHeight="1" x14ac:dyDescent="0.2">
      <c r="A208" s="8"/>
      <c r="B208" s="8"/>
      <c r="C208" s="3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s="9" customFormat="1" ht="15.75" customHeight="1" x14ac:dyDescent="0.2">
      <c r="A209" s="8"/>
      <c r="B209" s="8"/>
      <c r="C209" s="3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s="9" customFormat="1" ht="15.75" customHeight="1" x14ac:dyDescent="0.2">
      <c r="A210" s="8"/>
      <c r="B210" s="8"/>
      <c r="C210" s="3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s="9" customFormat="1" ht="15.75" customHeight="1" x14ac:dyDescent="0.2">
      <c r="A211" s="8"/>
      <c r="B211" s="8"/>
      <c r="C211" s="3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s="9" customFormat="1" ht="15.75" customHeight="1" x14ac:dyDescent="0.2">
      <c r="A212" s="8"/>
      <c r="B212" s="8"/>
      <c r="C212" s="3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s="9" customFormat="1" ht="15.75" customHeight="1" x14ac:dyDescent="0.2">
      <c r="A213" s="8"/>
      <c r="B213" s="8"/>
      <c r="C213" s="3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s="9" customFormat="1" ht="15.75" customHeight="1" x14ac:dyDescent="0.2">
      <c r="A214" s="8"/>
      <c r="B214" s="8"/>
      <c r="C214" s="3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s="9" customFormat="1" ht="15.75" customHeight="1" x14ac:dyDescent="0.2">
      <c r="A215" s="8"/>
      <c r="B215" s="8"/>
      <c r="C215" s="3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s="9" customFormat="1" ht="15.75" customHeight="1" x14ac:dyDescent="0.2">
      <c r="A216" s="8"/>
      <c r="B216" s="8"/>
      <c r="C216" s="3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s="9" customFormat="1" ht="15.75" customHeight="1" x14ac:dyDescent="0.2">
      <c r="A217" s="8"/>
      <c r="B217" s="8"/>
      <c r="C217" s="3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s="9" customFormat="1" ht="15.75" customHeight="1" x14ac:dyDescent="0.2">
      <c r="A218" s="8"/>
      <c r="B218" s="8"/>
      <c r="C218" s="3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s="9" customFormat="1" ht="15.75" customHeight="1" x14ac:dyDescent="0.2">
      <c r="A219" s="8"/>
      <c r="B219" s="8"/>
      <c r="C219" s="3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s="9" customFormat="1" ht="15.75" customHeight="1" x14ac:dyDescent="0.2">
      <c r="A220" s="8"/>
      <c r="B220" s="8"/>
      <c r="C220" s="3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s="9" customFormat="1" ht="15.75" customHeight="1" x14ac:dyDescent="0.2">
      <c r="A221" s="8"/>
      <c r="B221" s="8"/>
      <c r="C221" s="3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s="9" customFormat="1" ht="15.75" customHeight="1" x14ac:dyDescent="0.2">
      <c r="A222" s="8"/>
      <c r="B222" s="8"/>
      <c r="C222" s="3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s="9" customFormat="1" ht="15.75" customHeight="1" x14ac:dyDescent="0.2">
      <c r="A223" s="8"/>
      <c r="B223" s="8"/>
      <c r="C223" s="3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s="9" customFormat="1" ht="15.75" customHeight="1" x14ac:dyDescent="0.2">
      <c r="A224" s="8"/>
      <c r="B224" s="8"/>
      <c r="C224" s="3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s="9" customFormat="1" ht="15.75" customHeight="1" x14ac:dyDescent="0.2">
      <c r="A225" s="8"/>
      <c r="B225" s="8"/>
      <c r="C225" s="3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s="9" customFormat="1" ht="15.75" customHeight="1" x14ac:dyDescent="0.2">
      <c r="A226" s="8"/>
      <c r="B226" s="8"/>
      <c r="C226" s="3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s="9" customFormat="1" ht="15.75" customHeight="1" x14ac:dyDescent="0.2">
      <c r="A227" s="8"/>
      <c r="B227" s="8"/>
      <c r="C227" s="3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s="9" customFormat="1" ht="15.75" customHeight="1" x14ac:dyDescent="0.2">
      <c r="A228" s="8"/>
      <c r="B228" s="8"/>
      <c r="C228" s="3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s="9" customFormat="1" ht="15.75" customHeight="1" x14ac:dyDescent="0.2">
      <c r="A229" s="8"/>
      <c r="B229" s="8"/>
      <c r="C229" s="3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s="9" customFormat="1" ht="15.75" customHeight="1" x14ac:dyDescent="0.2">
      <c r="A230" s="8"/>
      <c r="B230" s="8"/>
      <c r="C230" s="3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s="9" customFormat="1" ht="15.75" customHeight="1" x14ac:dyDescent="0.2">
      <c r="A231" s="8"/>
      <c r="B231" s="8"/>
      <c r="C231" s="3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s="9" customFormat="1" ht="15.75" customHeight="1" x14ac:dyDescent="0.2">
      <c r="A232" s="8"/>
      <c r="B232" s="8"/>
      <c r="C232" s="3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s="9" customFormat="1" ht="15.75" customHeight="1" x14ac:dyDescent="0.2">
      <c r="A233" s="8"/>
      <c r="B233" s="8"/>
      <c r="C233" s="3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s="9" customFormat="1" ht="15.75" customHeight="1" x14ac:dyDescent="0.2">
      <c r="A234" s="8"/>
      <c r="B234" s="8"/>
      <c r="C234" s="3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s="9" customFormat="1" ht="15.75" customHeight="1" x14ac:dyDescent="0.2">
      <c r="A235" s="8"/>
      <c r="B235" s="8"/>
      <c r="C235" s="3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s="9" customFormat="1" ht="15.75" customHeight="1" x14ac:dyDescent="0.2">
      <c r="A236" s="8"/>
      <c r="B236" s="8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s="9" customFormat="1" ht="15.75" customHeight="1" x14ac:dyDescent="0.2">
      <c r="A237" s="8"/>
      <c r="B237" s="8"/>
      <c r="C237" s="3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s="9" customFormat="1" ht="15.75" customHeight="1" x14ac:dyDescent="0.2">
      <c r="A238" s="8"/>
      <c r="B238" s="8"/>
      <c r="C238" s="3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s="9" customFormat="1" ht="15.75" customHeight="1" x14ac:dyDescent="0.2">
      <c r="A239" s="8"/>
      <c r="B239" s="8"/>
      <c r="C239" s="3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s="9" customFormat="1" ht="15.75" customHeight="1" x14ac:dyDescent="0.2">
      <c r="A240" s="8"/>
      <c r="B240" s="8"/>
      <c r="C240" s="3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s="9" customFormat="1" ht="15.75" customHeight="1" x14ac:dyDescent="0.2">
      <c r="A241" s="8"/>
      <c r="B241" s="8"/>
      <c r="C241" s="3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s="9" customFormat="1" ht="15.75" customHeight="1" x14ac:dyDescent="0.2">
      <c r="A242" s="8"/>
      <c r="B242" s="8"/>
      <c r="C242" s="3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s="9" customFormat="1" ht="15.75" customHeight="1" x14ac:dyDescent="0.2">
      <c r="A243" s="8"/>
      <c r="B243" s="8"/>
      <c r="C243" s="3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s="9" customFormat="1" ht="15.75" customHeight="1" x14ac:dyDescent="0.2">
      <c r="A244" s="8"/>
      <c r="B244" s="8"/>
      <c r="C244" s="3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s="9" customFormat="1" ht="15.75" customHeight="1" x14ac:dyDescent="0.2">
      <c r="A245" s="8"/>
      <c r="B245" s="8"/>
      <c r="C245" s="3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s="9" customFormat="1" ht="15.75" customHeight="1" x14ac:dyDescent="0.2">
      <c r="A246" s="8"/>
      <c r="B246" s="8"/>
      <c r="C246" s="3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s="9" customFormat="1" ht="15.75" customHeight="1" x14ac:dyDescent="0.2">
      <c r="A247" s="8"/>
      <c r="B247" s="8"/>
      <c r="C247" s="3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s="9" customFormat="1" ht="15.75" customHeight="1" x14ac:dyDescent="0.2">
      <c r="A248" s="8"/>
      <c r="B248" s="8"/>
      <c r="C248" s="3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s="9" customFormat="1" ht="15.75" customHeight="1" x14ac:dyDescent="0.2">
      <c r="A249" s="8"/>
      <c r="B249" s="8"/>
      <c r="C249" s="3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s="9" customFormat="1" ht="15.75" customHeight="1" x14ac:dyDescent="0.2">
      <c r="A250" s="8"/>
      <c r="B250" s="8"/>
      <c r="C250" s="3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s="9" customFormat="1" ht="15.75" customHeight="1" x14ac:dyDescent="0.2">
      <c r="A251" s="8"/>
      <c r="B251" s="8"/>
      <c r="C251" s="3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s="9" customFormat="1" ht="15.75" customHeight="1" x14ac:dyDescent="0.2">
      <c r="A252" s="8"/>
      <c r="B252" s="8"/>
      <c r="C252" s="3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s="9" customFormat="1" ht="15.75" customHeight="1" x14ac:dyDescent="0.2">
      <c r="A253" s="8"/>
      <c r="B253" s="8"/>
      <c r="C253" s="3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s="9" customFormat="1" ht="15.75" customHeight="1" x14ac:dyDescent="0.2">
      <c r="A254" s="8"/>
      <c r="B254" s="8"/>
      <c r="C254" s="3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s="9" customFormat="1" ht="15.75" customHeight="1" x14ac:dyDescent="0.2">
      <c r="A255" s="8"/>
      <c r="B255" s="8"/>
      <c r="C255" s="3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s="9" customFormat="1" ht="15.75" customHeight="1" x14ac:dyDescent="0.2">
      <c r="A256" s="8"/>
      <c r="B256" s="8"/>
      <c r="C256" s="3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s="9" customFormat="1" ht="15.75" customHeight="1" x14ac:dyDescent="0.2">
      <c r="A257" s="8"/>
      <c r="B257" s="8"/>
      <c r="C257" s="3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s="9" customFormat="1" ht="15.75" customHeight="1" x14ac:dyDescent="0.2">
      <c r="A258" s="8"/>
      <c r="B258" s="8"/>
      <c r="C258" s="3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s="9" customFormat="1" ht="15.75" customHeight="1" x14ac:dyDescent="0.2">
      <c r="A259" s="8"/>
      <c r="B259" s="8"/>
      <c r="C259" s="3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s="9" customFormat="1" ht="15.75" customHeight="1" x14ac:dyDescent="0.2">
      <c r="A260" s="8"/>
      <c r="B260" s="8"/>
      <c r="C260" s="3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s="9" customFormat="1" ht="15.75" customHeight="1" x14ac:dyDescent="0.2">
      <c r="A261" s="8"/>
      <c r="B261" s="8"/>
      <c r="C261" s="3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s="9" customFormat="1" ht="15.75" customHeight="1" x14ac:dyDescent="0.2">
      <c r="A262" s="8"/>
      <c r="B262" s="8"/>
      <c r="C262" s="3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s="9" customFormat="1" ht="15.75" customHeight="1" x14ac:dyDescent="0.2">
      <c r="A263" s="8"/>
      <c r="B263" s="8"/>
      <c r="C263" s="3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s="9" customFormat="1" ht="15.75" customHeight="1" x14ac:dyDescent="0.2">
      <c r="A264" s="8"/>
      <c r="B264" s="8"/>
      <c r="C264" s="3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s="9" customFormat="1" ht="15.75" customHeight="1" x14ac:dyDescent="0.2">
      <c r="A265" s="8"/>
      <c r="B265" s="8"/>
      <c r="C265" s="3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s="9" customFormat="1" ht="15.75" customHeight="1" x14ac:dyDescent="0.2">
      <c r="A266" s="8"/>
      <c r="B266" s="8"/>
      <c r="C266" s="3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s="9" customFormat="1" ht="15.75" customHeight="1" x14ac:dyDescent="0.2">
      <c r="A267" s="8"/>
      <c r="B267" s="8"/>
      <c r="C267" s="3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s="9" customFormat="1" ht="15.75" customHeight="1" x14ac:dyDescent="0.2">
      <c r="A268" s="8"/>
      <c r="B268" s="8"/>
      <c r="C268" s="3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s="9" customFormat="1" ht="15.75" customHeight="1" x14ac:dyDescent="0.2">
      <c r="A269" s="8"/>
      <c r="B269" s="8"/>
      <c r="C269" s="3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s="9" customFormat="1" ht="15.75" customHeight="1" x14ac:dyDescent="0.2">
      <c r="A270" s="8"/>
      <c r="B270" s="8"/>
      <c r="C270" s="3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s="9" customFormat="1" ht="15.75" customHeight="1" x14ac:dyDescent="0.2">
      <c r="A271" s="8"/>
      <c r="B271" s="8"/>
      <c r="C271" s="3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s="9" customFormat="1" ht="15.75" customHeight="1" x14ac:dyDescent="0.2">
      <c r="A272" s="8"/>
      <c r="B272" s="8"/>
      <c r="C272" s="3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s="9" customFormat="1" ht="15.75" customHeight="1" x14ac:dyDescent="0.2">
      <c r="A273" s="8"/>
      <c r="B273" s="8"/>
      <c r="C273" s="3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s="9" customFormat="1" ht="15.75" customHeight="1" x14ac:dyDescent="0.2">
      <c r="A274" s="8"/>
      <c r="B274" s="8"/>
      <c r="C274" s="3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s="9" customFormat="1" ht="15.75" customHeight="1" x14ac:dyDescent="0.2">
      <c r="A275" s="8"/>
      <c r="B275" s="8"/>
      <c r="C275" s="3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s="9" customFormat="1" ht="15.75" customHeight="1" x14ac:dyDescent="0.2">
      <c r="A276" s="8"/>
      <c r="B276" s="8"/>
      <c r="C276" s="3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s="9" customFormat="1" ht="15.75" customHeight="1" x14ac:dyDescent="0.2">
      <c r="A277" s="8"/>
      <c r="B277" s="8"/>
      <c r="C277" s="3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s="9" customFormat="1" ht="15.75" customHeight="1" x14ac:dyDescent="0.2">
      <c r="A278" s="8"/>
      <c r="B278" s="8"/>
      <c r="C278" s="3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s="9" customFormat="1" ht="15.75" customHeight="1" x14ac:dyDescent="0.2">
      <c r="A279" s="8"/>
      <c r="B279" s="8"/>
      <c r="C279" s="3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s="9" customFormat="1" ht="15.75" customHeight="1" x14ac:dyDescent="0.2">
      <c r="A280" s="8"/>
      <c r="B280" s="8"/>
      <c r="C280" s="3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s="9" customFormat="1" ht="15.75" customHeight="1" x14ac:dyDescent="0.2">
      <c r="A281" s="8"/>
      <c r="B281" s="8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s="9" customFormat="1" ht="15.75" customHeight="1" x14ac:dyDescent="0.2">
      <c r="A282" s="8"/>
      <c r="B282" s="8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s="9" customFormat="1" ht="15.75" customHeight="1" x14ac:dyDescent="0.2">
      <c r="A283" s="8"/>
      <c r="B283" s="8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s="9" customFormat="1" ht="15.75" customHeight="1" x14ac:dyDescent="0.2">
      <c r="A284" s="8"/>
      <c r="B284" s="8"/>
      <c r="C284" s="3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s="9" customFormat="1" ht="15.75" customHeight="1" x14ac:dyDescent="0.2">
      <c r="A285" s="8"/>
      <c r="B285" s="8"/>
      <c r="C285" s="3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s="9" customFormat="1" ht="15.75" customHeight="1" x14ac:dyDescent="0.2">
      <c r="A286" s="8"/>
      <c r="B286" s="8"/>
      <c r="C286" s="3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s="9" customFormat="1" ht="15.75" customHeight="1" x14ac:dyDescent="0.2">
      <c r="A287" s="8"/>
      <c r="B287" s="8"/>
      <c r="C287" s="3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s="9" customFormat="1" ht="15.75" customHeight="1" x14ac:dyDescent="0.2">
      <c r="A288" s="8"/>
      <c r="B288" s="8"/>
      <c r="C288" s="3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s="9" customFormat="1" ht="15.75" customHeight="1" x14ac:dyDescent="0.2">
      <c r="A289" s="8"/>
      <c r="B289" s="8"/>
      <c r="C289" s="3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s="9" customFormat="1" ht="15.75" customHeight="1" x14ac:dyDescent="0.2">
      <c r="A290" s="8"/>
      <c r="B290" s="8"/>
      <c r="C290" s="3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s="9" customFormat="1" ht="15.75" customHeight="1" x14ac:dyDescent="0.2">
      <c r="A291" s="8"/>
      <c r="B291" s="8"/>
      <c r="C291" s="3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s="9" customFormat="1" ht="15.75" customHeight="1" x14ac:dyDescent="0.2">
      <c r="A292" s="8"/>
      <c r="B292" s="8"/>
      <c r="C292" s="3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s="9" customFormat="1" ht="15.75" customHeight="1" x14ac:dyDescent="0.2">
      <c r="A293" s="8"/>
      <c r="B293" s="8"/>
      <c r="C293" s="3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s="9" customFormat="1" ht="15.75" customHeight="1" x14ac:dyDescent="0.2">
      <c r="A294" s="8"/>
      <c r="B294" s="8"/>
      <c r="C294" s="3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s="9" customFormat="1" ht="15.75" customHeight="1" x14ac:dyDescent="0.2">
      <c r="A295" s="8"/>
      <c r="B295" s="8"/>
      <c r="C295" s="3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s="9" customFormat="1" ht="15.75" customHeight="1" x14ac:dyDescent="0.2">
      <c r="A296" s="8"/>
      <c r="B296" s="8"/>
      <c r="C296" s="3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s="9" customFormat="1" ht="15.75" customHeight="1" x14ac:dyDescent="0.2">
      <c r="A297" s="8"/>
      <c r="B297" s="8"/>
      <c r="C297" s="3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s="9" customFormat="1" ht="15.75" customHeight="1" x14ac:dyDescent="0.2">
      <c r="A298" s="8"/>
      <c r="B298" s="8"/>
      <c r="C298" s="3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s="9" customFormat="1" ht="15.75" customHeight="1" x14ac:dyDescent="0.2">
      <c r="A299" s="8"/>
      <c r="B299" s="8"/>
      <c r="C299" s="3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s="9" customFormat="1" ht="15.75" customHeight="1" x14ac:dyDescent="0.2">
      <c r="A300" s="8"/>
      <c r="B300" s="8"/>
      <c r="C300" s="3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s="9" customFormat="1" ht="15.75" customHeight="1" x14ac:dyDescent="0.2">
      <c r="A301" s="8"/>
      <c r="B301" s="8"/>
      <c r="C301" s="3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s="9" customFormat="1" ht="15.75" customHeight="1" x14ac:dyDescent="0.2">
      <c r="A302" s="8"/>
      <c r="B302" s="8"/>
      <c r="C302" s="3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s="9" customFormat="1" ht="15.75" customHeight="1" x14ac:dyDescent="0.2">
      <c r="A303" s="8"/>
      <c r="B303" s="8"/>
      <c r="C303" s="3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s="9" customFormat="1" ht="15.75" customHeight="1" x14ac:dyDescent="0.2">
      <c r="A304" s="8"/>
      <c r="B304" s="8"/>
      <c r="C304" s="3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s="9" customFormat="1" ht="15.75" customHeight="1" x14ac:dyDescent="0.2">
      <c r="A305" s="8"/>
      <c r="B305" s="8"/>
      <c r="C305" s="3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s="9" customFormat="1" ht="15.75" customHeight="1" x14ac:dyDescent="0.2">
      <c r="A306" s="8"/>
      <c r="B306" s="8"/>
      <c r="C306" s="3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s="9" customFormat="1" ht="15.75" customHeight="1" x14ac:dyDescent="0.2">
      <c r="A307" s="8"/>
      <c r="B307" s="8"/>
      <c r="C307" s="3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s="9" customFormat="1" ht="15.75" customHeight="1" x14ac:dyDescent="0.2">
      <c r="A308" s="8"/>
      <c r="B308" s="8"/>
      <c r="C308" s="3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s="9" customFormat="1" ht="15.75" customHeight="1" x14ac:dyDescent="0.2">
      <c r="A309" s="8"/>
      <c r="B309" s="8"/>
      <c r="C309" s="3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s="9" customFormat="1" ht="15.75" customHeight="1" x14ac:dyDescent="0.2">
      <c r="A310" s="8"/>
      <c r="B310" s="8"/>
      <c r="C310" s="3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s="9" customFormat="1" ht="15.75" customHeight="1" x14ac:dyDescent="0.2">
      <c r="A311" s="8"/>
      <c r="B311" s="8"/>
      <c r="C311" s="3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s="9" customFormat="1" ht="15.75" customHeight="1" x14ac:dyDescent="0.2">
      <c r="A312" s="8"/>
      <c r="B312" s="8"/>
      <c r="C312" s="3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s="9" customFormat="1" ht="15.75" customHeight="1" x14ac:dyDescent="0.2">
      <c r="A313" s="8"/>
      <c r="B313" s="8"/>
      <c r="C313" s="3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s="9" customFormat="1" ht="15.75" customHeight="1" x14ac:dyDescent="0.2">
      <c r="A314" s="8"/>
      <c r="B314" s="8"/>
      <c r="C314" s="3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s="9" customFormat="1" ht="15.75" customHeight="1" x14ac:dyDescent="0.2">
      <c r="A315" s="8"/>
      <c r="B315" s="8"/>
      <c r="C315" s="3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s="9" customFormat="1" ht="15.75" customHeight="1" x14ac:dyDescent="0.2">
      <c r="A316" s="8"/>
      <c r="B316" s="8"/>
      <c r="C316" s="3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s="9" customFormat="1" ht="15.75" customHeight="1" x14ac:dyDescent="0.2">
      <c r="A317" s="8"/>
      <c r="B317" s="8"/>
      <c r="C317" s="3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s="9" customFormat="1" ht="15.75" customHeight="1" x14ac:dyDescent="0.2">
      <c r="A318" s="8"/>
      <c r="B318" s="8"/>
      <c r="C318" s="3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s="9" customFormat="1" ht="15.75" customHeight="1" x14ac:dyDescent="0.2">
      <c r="A319" s="8"/>
      <c r="B319" s="8"/>
      <c r="C319" s="3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s="9" customFormat="1" ht="15.75" customHeight="1" x14ac:dyDescent="0.2">
      <c r="A320" s="8"/>
      <c r="B320" s="8"/>
      <c r="C320" s="3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s="9" customFormat="1" ht="15.75" customHeight="1" x14ac:dyDescent="0.2">
      <c r="A321" s="8"/>
      <c r="B321" s="8"/>
      <c r="C321" s="3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s="9" customFormat="1" ht="15.75" customHeight="1" x14ac:dyDescent="0.2">
      <c r="A322" s="8"/>
      <c r="B322" s="8"/>
      <c r="C322" s="3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s="9" customFormat="1" ht="15.75" customHeight="1" x14ac:dyDescent="0.2">
      <c r="A323" s="8"/>
      <c r="B323" s="8"/>
      <c r="C323" s="3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s="9" customFormat="1" ht="15.75" customHeight="1" x14ac:dyDescent="0.2">
      <c r="A324" s="8"/>
      <c r="B324" s="8"/>
      <c r="C324" s="3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s="9" customFormat="1" ht="15.75" customHeight="1" x14ac:dyDescent="0.2">
      <c r="A325" s="8"/>
      <c r="B325" s="8"/>
      <c r="C325" s="3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s="9" customFormat="1" ht="15.75" customHeight="1" x14ac:dyDescent="0.2">
      <c r="A326" s="8"/>
      <c r="B326" s="8"/>
      <c r="C326" s="3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s="9" customFormat="1" ht="15.75" customHeight="1" x14ac:dyDescent="0.2">
      <c r="A327" s="8"/>
      <c r="B327" s="8"/>
      <c r="C327" s="3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s="9" customFormat="1" ht="15.75" customHeight="1" x14ac:dyDescent="0.2">
      <c r="A328" s="8"/>
      <c r="B328" s="8"/>
      <c r="C328" s="3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s="9" customFormat="1" ht="15.75" customHeight="1" x14ac:dyDescent="0.2">
      <c r="A329" s="8"/>
      <c r="B329" s="8"/>
      <c r="C329" s="3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s="9" customFormat="1" ht="15.75" customHeight="1" x14ac:dyDescent="0.2">
      <c r="A330" s="8"/>
      <c r="B330" s="8"/>
      <c r="C330" s="3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s="9" customFormat="1" ht="15.75" customHeight="1" x14ac:dyDescent="0.2">
      <c r="A331" s="8"/>
      <c r="B331" s="8"/>
      <c r="C331" s="3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s="9" customFormat="1" ht="15.75" customHeight="1" x14ac:dyDescent="0.2">
      <c r="A332" s="8"/>
      <c r="B332" s="8"/>
      <c r="C332" s="3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s="9" customFormat="1" ht="15.75" customHeight="1" x14ac:dyDescent="0.2">
      <c r="A333" s="8"/>
      <c r="B333" s="8"/>
      <c r="C333" s="3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s="9" customFormat="1" ht="15.75" customHeight="1" x14ac:dyDescent="0.2">
      <c r="A334" s="8"/>
      <c r="B334" s="8"/>
      <c r="C334" s="3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s="9" customFormat="1" ht="15.75" customHeight="1" x14ac:dyDescent="0.2">
      <c r="A335" s="8"/>
      <c r="B335" s="8"/>
      <c r="C335" s="3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s="9" customFormat="1" ht="15.75" customHeight="1" x14ac:dyDescent="0.2">
      <c r="A336" s="8"/>
      <c r="B336" s="8"/>
      <c r="C336" s="3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s="9" customFormat="1" ht="15.75" customHeight="1" x14ac:dyDescent="0.2">
      <c r="A337" s="8"/>
      <c r="B337" s="8"/>
      <c r="C337" s="3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s="9" customFormat="1" ht="15.75" customHeight="1" x14ac:dyDescent="0.2">
      <c r="A338" s="8"/>
      <c r="B338" s="8"/>
      <c r="C338" s="3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s="9" customFormat="1" ht="15.75" customHeight="1" x14ac:dyDescent="0.2">
      <c r="A339" s="8"/>
      <c r="B339" s="8"/>
      <c r="C339" s="3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s="9" customFormat="1" ht="15.75" customHeight="1" x14ac:dyDescent="0.2">
      <c r="A340" s="8"/>
      <c r="B340" s="8"/>
      <c r="C340" s="3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s="9" customFormat="1" ht="15.75" customHeight="1" x14ac:dyDescent="0.2">
      <c r="A341" s="8"/>
      <c r="B341" s="8"/>
      <c r="C341" s="3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s="9" customFormat="1" ht="15.75" customHeight="1" x14ac:dyDescent="0.2">
      <c r="A342" s="8"/>
      <c r="B342" s="8"/>
      <c r="C342" s="3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s="9" customFormat="1" ht="15.75" customHeight="1" x14ac:dyDescent="0.2">
      <c r="A343" s="8"/>
      <c r="B343" s="8"/>
      <c r="C343" s="3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s="9" customFormat="1" ht="15.75" customHeight="1" x14ac:dyDescent="0.2">
      <c r="A344" s="8"/>
      <c r="B344" s="8"/>
      <c r="C344" s="3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s="9" customFormat="1" ht="15.75" customHeight="1" x14ac:dyDescent="0.2">
      <c r="A345" s="8"/>
      <c r="B345" s="8"/>
      <c r="C345" s="3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s="9" customFormat="1" ht="15.75" customHeight="1" x14ac:dyDescent="0.2">
      <c r="A346" s="8"/>
      <c r="B346" s="8"/>
      <c r="C346" s="3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s="9" customFormat="1" ht="15.75" customHeight="1" x14ac:dyDescent="0.2">
      <c r="A347" s="8"/>
      <c r="B347" s="8"/>
      <c r="C347" s="3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s="9" customFormat="1" ht="15.75" customHeight="1" x14ac:dyDescent="0.2">
      <c r="A348" s="8"/>
      <c r="B348" s="8"/>
      <c r="C348" s="3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s="9" customFormat="1" ht="15.75" customHeight="1" x14ac:dyDescent="0.2">
      <c r="A349" s="8"/>
      <c r="B349" s="8"/>
      <c r="C349" s="3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s="9" customFormat="1" ht="15.75" customHeight="1" x14ac:dyDescent="0.2">
      <c r="A350" s="8"/>
      <c r="B350" s="8"/>
      <c r="C350" s="3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s="9" customFormat="1" ht="15.75" customHeight="1" x14ac:dyDescent="0.2">
      <c r="A351" s="8"/>
      <c r="B351" s="8"/>
      <c r="C351" s="3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s="9" customFormat="1" ht="15.75" customHeight="1" x14ac:dyDescent="0.2">
      <c r="A352" s="8"/>
      <c r="B352" s="8"/>
      <c r="C352" s="3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s="9" customFormat="1" ht="15.75" customHeight="1" x14ac:dyDescent="0.2">
      <c r="A353" s="8"/>
      <c r="B353" s="8"/>
      <c r="C353" s="3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s="9" customFormat="1" ht="15.75" customHeight="1" x14ac:dyDescent="0.2">
      <c r="A354" s="8"/>
      <c r="B354" s="8"/>
      <c r="C354" s="3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s="9" customFormat="1" ht="15.75" customHeight="1" x14ac:dyDescent="0.2">
      <c r="A355" s="8"/>
      <c r="B355" s="8"/>
      <c r="C355" s="3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s="9" customFormat="1" ht="15.75" customHeight="1" x14ac:dyDescent="0.2">
      <c r="A356" s="8"/>
      <c r="B356" s="8"/>
      <c r="C356" s="3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s="9" customFormat="1" ht="15.75" customHeight="1" x14ac:dyDescent="0.2">
      <c r="A357" s="8"/>
      <c r="B357" s="8"/>
      <c r="C357" s="3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s="9" customFormat="1" ht="15.75" customHeight="1" x14ac:dyDescent="0.2">
      <c r="A358" s="8"/>
      <c r="B358" s="8"/>
      <c r="C358" s="3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s="9" customFormat="1" ht="15.75" customHeight="1" x14ac:dyDescent="0.2">
      <c r="A359" s="8"/>
      <c r="B359" s="8"/>
      <c r="C359" s="3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s="9" customFormat="1" ht="15.75" customHeight="1" x14ac:dyDescent="0.2">
      <c r="A360" s="8"/>
      <c r="B360" s="8"/>
      <c r="C360" s="3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s="9" customFormat="1" ht="15.75" customHeight="1" x14ac:dyDescent="0.2">
      <c r="A361" s="8"/>
      <c r="B361" s="8"/>
      <c r="C361" s="3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s="9" customFormat="1" ht="15.75" customHeight="1" x14ac:dyDescent="0.2">
      <c r="A362" s="8"/>
      <c r="B362" s="8"/>
      <c r="C362" s="3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s="9" customFormat="1" ht="15.75" customHeight="1" x14ac:dyDescent="0.2">
      <c r="A363" s="8"/>
      <c r="B363" s="8"/>
      <c r="C363" s="3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s="9" customFormat="1" ht="15.75" customHeight="1" x14ac:dyDescent="0.2">
      <c r="A364" s="8"/>
      <c r="B364" s="8"/>
      <c r="C364" s="3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s="9" customFormat="1" ht="15.75" customHeight="1" x14ac:dyDescent="0.2">
      <c r="A365" s="8"/>
      <c r="B365" s="8"/>
      <c r="C365" s="3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s="9" customFormat="1" ht="15.75" customHeight="1" x14ac:dyDescent="0.2">
      <c r="A366" s="8"/>
      <c r="B366" s="8"/>
      <c r="C366" s="3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s="9" customFormat="1" ht="15.75" customHeight="1" x14ac:dyDescent="0.2">
      <c r="A367" s="8"/>
      <c r="B367" s="8"/>
      <c r="C367" s="3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s="9" customFormat="1" ht="15.75" customHeight="1" x14ac:dyDescent="0.2">
      <c r="A368" s="8"/>
      <c r="B368" s="8"/>
      <c r="C368" s="3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s="9" customFormat="1" ht="15.75" customHeight="1" x14ac:dyDescent="0.2">
      <c r="A369" s="8"/>
      <c r="B369" s="8"/>
      <c r="C369" s="3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s="9" customFormat="1" ht="15.75" customHeight="1" x14ac:dyDescent="0.2">
      <c r="A370" s="8"/>
      <c r="B370" s="8"/>
      <c r="C370" s="3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s="9" customFormat="1" ht="15.75" customHeight="1" x14ac:dyDescent="0.2">
      <c r="A371" s="8"/>
      <c r="B371" s="8"/>
      <c r="C371" s="3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s="9" customFormat="1" ht="15.75" customHeight="1" x14ac:dyDescent="0.2">
      <c r="A372" s="8"/>
      <c r="B372" s="8"/>
      <c r="C372" s="3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s="9" customFormat="1" ht="15.75" customHeight="1" x14ac:dyDescent="0.2">
      <c r="A373" s="8"/>
      <c r="B373" s="8"/>
      <c r="C373" s="3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s="9" customFormat="1" ht="15.75" customHeight="1" x14ac:dyDescent="0.2">
      <c r="A374" s="8"/>
      <c r="B374" s="8"/>
      <c r="C374" s="3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s="9" customFormat="1" ht="15.75" customHeight="1" x14ac:dyDescent="0.2">
      <c r="A375" s="8"/>
      <c r="B375" s="8"/>
      <c r="C375" s="3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s="9" customFormat="1" ht="15.75" customHeight="1" x14ac:dyDescent="0.2">
      <c r="A376" s="8"/>
      <c r="B376" s="8"/>
      <c r="C376" s="3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s="9" customFormat="1" ht="15.75" customHeight="1" x14ac:dyDescent="0.2">
      <c r="A377" s="8"/>
      <c r="B377" s="8"/>
      <c r="C377" s="3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s="9" customFormat="1" ht="15.75" customHeight="1" x14ac:dyDescent="0.2">
      <c r="A378" s="8"/>
      <c r="B378" s="8"/>
      <c r="C378" s="3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s="9" customFormat="1" ht="15.75" customHeight="1" x14ac:dyDescent="0.2">
      <c r="A379" s="8"/>
      <c r="B379" s="8"/>
      <c r="C379" s="3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s="9" customFormat="1" ht="15.75" customHeight="1" x14ac:dyDescent="0.2">
      <c r="A380" s="8"/>
      <c r="B380" s="8"/>
      <c r="C380" s="3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s="9" customFormat="1" ht="15.75" customHeight="1" x14ac:dyDescent="0.2">
      <c r="A381" s="8"/>
      <c r="B381" s="8"/>
      <c r="C381" s="3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s="9" customFormat="1" ht="15.75" customHeight="1" x14ac:dyDescent="0.2">
      <c r="A382" s="8"/>
      <c r="B382" s="8"/>
      <c r="C382" s="3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s="9" customFormat="1" ht="15.75" customHeight="1" x14ac:dyDescent="0.2">
      <c r="A383" s="8"/>
      <c r="B383" s="8"/>
      <c r="C383" s="3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s="9" customFormat="1" ht="15.75" customHeight="1" x14ac:dyDescent="0.2">
      <c r="A384" s="8"/>
      <c r="B384" s="8"/>
      <c r="C384" s="3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s="9" customFormat="1" ht="15.75" customHeight="1" x14ac:dyDescent="0.2">
      <c r="A385" s="8"/>
      <c r="B385" s="8"/>
      <c r="C385" s="3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s="9" customFormat="1" ht="15.75" customHeight="1" x14ac:dyDescent="0.2">
      <c r="A386" s="8"/>
      <c r="B386" s="8"/>
      <c r="C386" s="3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s="9" customFormat="1" ht="15.75" customHeight="1" x14ac:dyDescent="0.2">
      <c r="A387" s="8"/>
      <c r="B387" s="8"/>
      <c r="C387" s="3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s="9" customFormat="1" ht="15.75" customHeight="1" x14ac:dyDescent="0.2">
      <c r="A388" s="8"/>
      <c r="B388" s="8"/>
      <c r="C388" s="3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s="9" customFormat="1" ht="15.75" customHeight="1" x14ac:dyDescent="0.2">
      <c r="A389" s="8"/>
      <c r="B389" s="8"/>
      <c r="C389" s="3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s="9" customFormat="1" ht="15.75" customHeight="1" x14ac:dyDescent="0.2">
      <c r="A390" s="8"/>
      <c r="B390" s="8"/>
      <c r="C390" s="3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s="9" customFormat="1" ht="15.75" customHeight="1" x14ac:dyDescent="0.2">
      <c r="A391" s="8"/>
      <c r="B391" s="8"/>
      <c r="C391" s="3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s="9" customFormat="1" ht="15.75" customHeight="1" x14ac:dyDescent="0.2">
      <c r="A392" s="8"/>
      <c r="B392" s="8"/>
      <c r="C392" s="3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s="9" customFormat="1" ht="15.75" customHeight="1" x14ac:dyDescent="0.2">
      <c r="A393" s="8"/>
      <c r="B393" s="8"/>
      <c r="C393" s="3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s="9" customFormat="1" ht="15.75" customHeight="1" x14ac:dyDescent="0.2">
      <c r="A394" s="8"/>
      <c r="B394" s="8"/>
      <c r="C394" s="3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s="9" customFormat="1" ht="15.75" customHeight="1" x14ac:dyDescent="0.2">
      <c r="A395" s="8"/>
      <c r="B395" s="8"/>
      <c r="C395" s="3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s="9" customFormat="1" ht="15.75" customHeight="1" x14ac:dyDescent="0.2">
      <c r="A396" s="8"/>
      <c r="B396" s="8"/>
      <c r="C396" s="3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s="9" customFormat="1" ht="15.75" customHeight="1" x14ac:dyDescent="0.2">
      <c r="A397" s="8"/>
      <c r="B397" s="8"/>
      <c r="C397" s="3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s="9" customFormat="1" ht="15.75" customHeight="1" x14ac:dyDescent="0.2">
      <c r="A398" s="8"/>
      <c r="B398" s="8"/>
      <c r="C398" s="3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s="9" customFormat="1" ht="15.75" customHeight="1" x14ac:dyDescent="0.2">
      <c r="A399" s="8"/>
      <c r="B399" s="8"/>
      <c r="C399" s="3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s="9" customFormat="1" ht="15.75" customHeight="1" x14ac:dyDescent="0.2">
      <c r="A400" s="8"/>
      <c r="B400" s="8"/>
      <c r="C400" s="3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s="9" customFormat="1" ht="15.75" customHeight="1" x14ac:dyDescent="0.2">
      <c r="A401" s="8"/>
      <c r="B401" s="8"/>
      <c r="C401" s="3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s="9" customFormat="1" ht="15.75" customHeight="1" x14ac:dyDescent="0.2">
      <c r="A402" s="8"/>
      <c r="B402" s="8"/>
      <c r="C402" s="3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s="9" customFormat="1" ht="15.75" customHeight="1" x14ac:dyDescent="0.2">
      <c r="A403" s="8"/>
      <c r="B403" s="8"/>
      <c r="C403" s="3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s="9" customFormat="1" ht="15.75" customHeight="1" x14ac:dyDescent="0.2">
      <c r="A404" s="8"/>
      <c r="B404" s="8"/>
      <c r="C404" s="3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s="9" customFormat="1" ht="15.75" customHeight="1" x14ac:dyDescent="0.2">
      <c r="A405" s="8"/>
      <c r="B405" s="8"/>
      <c r="C405" s="3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s="9" customFormat="1" ht="15.75" customHeight="1" x14ac:dyDescent="0.2">
      <c r="A406" s="8"/>
      <c r="B406" s="8"/>
      <c r="C406" s="3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s="9" customFormat="1" ht="15.75" customHeight="1" x14ac:dyDescent="0.2">
      <c r="A407" s="8"/>
      <c r="B407" s="8"/>
      <c r="C407" s="3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s="9" customFormat="1" ht="15.75" customHeight="1" x14ac:dyDescent="0.2">
      <c r="A408" s="8"/>
      <c r="B408" s="8"/>
      <c r="C408" s="3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s="9" customFormat="1" ht="15.75" customHeight="1" x14ac:dyDescent="0.2">
      <c r="A409" s="8"/>
      <c r="B409" s="8"/>
      <c r="C409" s="3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s="9" customFormat="1" ht="15.75" customHeight="1" x14ac:dyDescent="0.2">
      <c r="A410" s="8"/>
      <c r="B410" s="8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s="9" customFormat="1" ht="15.75" customHeight="1" x14ac:dyDescent="0.2">
      <c r="A411" s="8"/>
      <c r="B411" s="8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s="9" customFormat="1" ht="15.75" customHeight="1" x14ac:dyDescent="0.2">
      <c r="A412" s="8"/>
      <c r="B412" s="8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s="9" customFormat="1" ht="15.75" customHeight="1" x14ac:dyDescent="0.2">
      <c r="A413" s="8"/>
      <c r="B413" s="8"/>
      <c r="C413" s="3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s="9" customFormat="1" ht="15.75" customHeight="1" x14ac:dyDescent="0.2">
      <c r="A414" s="8"/>
      <c r="B414" s="8"/>
      <c r="C414" s="3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s="9" customFormat="1" ht="15.75" customHeight="1" x14ac:dyDescent="0.2">
      <c r="A415" s="8"/>
      <c r="B415" s="8"/>
      <c r="C415" s="3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s="9" customFormat="1" ht="15.75" customHeight="1" x14ac:dyDescent="0.2">
      <c r="A416" s="8"/>
      <c r="B416" s="8"/>
      <c r="C416" s="3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s="9" customFormat="1" ht="15.75" customHeight="1" x14ac:dyDescent="0.2">
      <c r="A417" s="8"/>
      <c r="B417" s="8"/>
      <c r="C417" s="3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s="9" customFormat="1" ht="15.75" customHeight="1" x14ac:dyDescent="0.2">
      <c r="A418" s="8"/>
      <c r="B418" s="8"/>
      <c r="C418" s="3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s="9" customFormat="1" ht="15.75" customHeight="1" x14ac:dyDescent="0.2">
      <c r="A419" s="8"/>
      <c r="B419" s="8"/>
      <c r="C419" s="3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s="9" customFormat="1" ht="15.75" customHeight="1" x14ac:dyDescent="0.2">
      <c r="A420" s="8"/>
      <c r="B420" s="8"/>
      <c r="C420" s="3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s="9" customFormat="1" ht="15.75" customHeight="1" x14ac:dyDescent="0.2">
      <c r="A421" s="8"/>
      <c r="B421" s="8"/>
      <c r="C421" s="3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s="9" customFormat="1" ht="15.75" customHeight="1" x14ac:dyDescent="0.2">
      <c r="A422" s="8"/>
      <c r="B422" s="8"/>
      <c r="C422" s="3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s="9" customFormat="1" ht="15.75" customHeight="1" x14ac:dyDescent="0.2">
      <c r="A423" s="8"/>
      <c r="B423" s="8"/>
      <c r="C423" s="3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s="9" customFormat="1" ht="15.75" customHeight="1" x14ac:dyDescent="0.2">
      <c r="A424" s="8"/>
      <c r="B424" s="8"/>
      <c r="C424" s="3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s="9" customFormat="1" ht="15.75" customHeight="1" x14ac:dyDescent="0.2">
      <c r="A425" s="8"/>
      <c r="B425" s="8"/>
      <c r="C425" s="3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s="9" customFormat="1" ht="15.75" customHeight="1" x14ac:dyDescent="0.2">
      <c r="A426" s="8"/>
      <c r="B426" s="8"/>
      <c r="C426" s="3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s="9" customFormat="1" ht="15.75" customHeight="1" x14ac:dyDescent="0.2">
      <c r="A427" s="8"/>
      <c r="B427" s="8"/>
      <c r="C427" s="3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s="9" customFormat="1" ht="15.75" customHeight="1" x14ac:dyDescent="0.2">
      <c r="A428" s="8"/>
      <c r="B428" s="8"/>
      <c r="C428" s="3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s="9" customFormat="1" ht="15.75" customHeight="1" x14ac:dyDescent="0.2">
      <c r="A429" s="8"/>
      <c r="B429" s="8"/>
      <c r="C429" s="3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s="9" customFormat="1" ht="15.75" customHeight="1" x14ac:dyDescent="0.2">
      <c r="A430" s="8"/>
      <c r="B430" s="8"/>
      <c r="C430" s="3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s="9" customFormat="1" ht="15.75" customHeight="1" x14ac:dyDescent="0.2">
      <c r="A431" s="8"/>
      <c r="B431" s="8"/>
      <c r="C431" s="3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s="9" customFormat="1" ht="15.75" customHeight="1" x14ac:dyDescent="0.2">
      <c r="A432" s="8"/>
      <c r="B432" s="8"/>
      <c r="C432" s="3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s="9" customFormat="1" ht="15.75" customHeight="1" x14ac:dyDescent="0.2">
      <c r="A433" s="8"/>
      <c r="B433" s="8"/>
      <c r="C433" s="3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s="9" customFormat="1" ht="15.75" customHeight="1" x14ac:dyDescent="0.2">
      <c r="A434" s="8"/>
      <c r="B434" s="8"/>
      <c r="C434" s="3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s="9" customFormat="1" ht="15.75" customHeight="1" x14ac:dyDescent="0.2">
      <c r="A435" s="8"/>
      <c r="B435" s="8"/>
      <c r="C435" s="3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s="9" customFormat="1" ht="15.75" customHeight="1" x14ac:dyDescent="0.2">
      <c r="A436" s="8"/>
      <c r="B436" s="8"/>
      <c r="C436" s="3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s="9" customFormat="1" ht="15.75" customHeight="1" x14ac:dyDescent="0.2">
      <c r="A437" s="8"/>
      <c r="B437" s="8"/>
      <c r="C437" s="3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s="9" customFormat="1" ht="15.75" customHeight="1" x14ac:dyDescent="0.2">
      <c r="A438" s="8"/>
      <c r="B438" s="8"/>
      <c r="C438" s="3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s="9" customFormat="1" ht="15.75" customHeight="1" x14ac:dyDescent="0.2">
      <c r="A439" s="8"/>
      <c r="B439" s="8"/>
      <c r="C439" s="3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s="9" customFormat="1" ht="15.75" customHeight="1" x14ac:dyDescent="0.2">
      <c r="A440" s="8"/>
      <c r="B440" s="8"/>
      <c r="C440" s="3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s="9" customFormat="1" ht="15.75" customHeight="1" x14ac:dyDescent="0.2">
      <c r="A441" s="8"/>
      <c r="B441" s="8"/>
      <c r="C441" s="3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s="9" customFormat="1" ht="15.75" customHeight="1" x14ac:dyDescent="0.2">
      <c r="A442" s="8"/>
      <c r="B442" s="8"/>
      <c r="C442" s="3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s="9" customFormat="1" ht="15.75" customHeight="1" x14ac:dyDescent="0.2">
      <c r="A443" s="8"/>
      <c r="B443" s="8"/>
      <c r="C443" s="3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s="9" customFormat="1" ht="15.75" customHeight="1" x14ac:dyDescent="0.2">
      <c r="A444" s="8"/>
      <c r="B444" s="8"/>
      <c r="C444" s="3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s="9" customFormat="1" ht="15.75" customHeight="1" x14ac:dyDescent="0.2">
      <c r="A445" s="8"/>
      <c r="B445" s="8"/>
      <c r="C445" s="3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s="9" customFormat="1" ht="15.75" customHeight="1" x14ac:dyDescent="0.2">
      <c r="A446" s="8"/>
      <c r="B446" s="8"/>
      <c r="C446" s="3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s="9" customFormat="1" ht="15.75" customHeight="1" x14ac:dyDescent="0.2">
      <c r="A447" s="8"/>
      <c r="B447" s="8"/>
      <c r="C447" s="3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s="9" customFormat="1" ht="15.75" customHeight="1" x14ac:dyDescent="0.2">
      <c r="A448" s="8"/>
      <c r="B448" s="8"/>
      <c r="C448" s="3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s="9" customFormat="1" ht="15.75" customHeight="1" x14ac:dyDescent="0.2">
      <c r="A449" s="8"/>
      <c r="B449" s="8"/>
      <c r="C449" s="3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s="9" customFormat="1" ht="15.75" customHeight="1" x14ac:dyDescent="0.2">
      <c r="A450" s="8"/>
      <c r="B450" s="8"/>
      <c r="C450" s="3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s="9" customFormat="1" ht="15.75" customHeight="1" x14ac:dyDescent="0.2">
      <c r="A451" s="8"/>
      <c r="B451" s="8"/>
      <c r="C451" s="3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s="9" customFormat="1" ht="15.75" customHeight="1" x14ac:dyDescent="0.2">
      <c r="A452" s="8"/>
      <c r="B452" s="8"/>
      <c r="C452" s="3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s="9" customFormat="1" ht="15.75" customHeight="1" x14ac:dyDescent="0.2">
      <c r="A453" s="8"/>
      <c r="B453" s="8"/>
      <c r="C453" s="3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s="9" customFormat="1" ht="15.75" customHeight="1" x14ac:dyDescent="0.2">
      <c r="A454" s="8"/>
      <c r="B454" s="8"/>
      <c r="C454" s="3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s="9" customFormat="1" ht="15.75" customHeight="1" x14ac:dyDescent="0.2">
      <c r="A455" s="8"/>
      <c r="B455" s="8"/>
      <c r="C455" s="3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s="9" customFormat="1" ht="15.75" customHeight="1" x14ac:dyDescent="0.2">
      <c r="A456" s="8"/>
      <c r="B456" s="8"/>
      <c r="C456" s="3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s="9" customFormat="1" ht="15.75" customHeight="1" x14ac:dyDescent="0.2">
      <c r="A457" s="8"/>
      <c r="B457" s="8"/>
      <c r="C457" s="3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s="9" customFormat="1" ht="15.75" customHeight="1" x14ac:dyDescent="0.2">
      <c r="A458" s="8"/>
      <c r="B458" s="8"/>
      <c r="C458" s="3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s="9" customFormat="1" ht="15.75" customHeight="1" x14ac:dyDescent="0.2">
      <c r="A459" s="8"/>
      <c r="B459" s="8"/>
      <c r="C459" s="3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s="9" customFormat="1" ht="15.75" customHeight="1" x14ac:dyDescent="0.2">
      <c r="A460" s="8"/>
      <c r="B460" s="8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s="9" customFormat="1" ht="15.75" customHeight="1" x14ac:dyDescent="0.2">
      <c r="A461" s="8"/>
      <c r="B461" s="8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s="9" customFormat="1" ht="15.75" customHeight="1" x14ac:dyDescent="0.2">
      <c r="A462" s="8"/>
      <c r="B462" s="8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s="9" customFormat="1" ht="15.75" customHeight="1" x14ac:dyDescent="0.2">
      <c r="A463" s="8"/>
      <c r="B463" s="8"/>
      <c r="C463" s="3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s="9" customFormat="1" ht="15.75" customHeight="1" x14ac:dyDescent="0.2">
      <c r="A464" s="8"/>
      <c r="B464" s="8"/>
      <c r="C464" s="3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s="9" customFormat="1" ht="15.75" customHeight="1" x14ac:dyDescent="0.2">
      <c r="A465" s="8"/>
      <c r="B465" s="8"/>
      <c r="C465" s="3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s="9" customFormat="1" ht="15.75" customHeight="1" x14ac:dyDescent="0.2">
      <c r="A466" s="8"/>
      <c r="B466" s="8"/>
      <c r="C466" s="3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s="9" customFormat="1" ht="15.75" customHeight="1" x14ac:dyDescent="0.2">
      <c r="A467" s="8"/>
      <c r="B467" s="8"/>
      <c r="C467" s="3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s="9" customFormat="1" ht="15.75" customHeight="1" x14ac:dyDescent="0.2">
      <c r="A468" s="8"/>
      <c r="B468" s="8"/>
      <c r="C468" s="3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s="9" customFormat="1" ht="15.75" customHeight="1" x14ac:dyDescent="0.2">
      <c r="A469" s="8"/>
      <c r="B469" s="8"/>
      <c r="C469" s="3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s="9" customFormat="1" ht="15.75" customHeight="1" x14ac:dyDescent="0.2">
      <c r="A470" s="8"/>
      <c r="B470" s="8"/>
      <c r="C470" s="3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s="9" customFormat="1" ht="15.75" customHeight="1" x14ac:dyDescent="0.2">
      <c r="A471" s="8"/>
      <c r="B471" s="8"/>
      <c r="C471" s="3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s="9" customFormat="1" ht="15.75" customHeight="1" x14ac:dyDescent="0.2">
      <c r="A472" s="8"/>
      <c r="B472" s="8"/>
      <c r="C472" s="3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s="9" customFormat="1" ht="15.75" customHeight="1" x14ac:dyDescent="0.2">
      <c r="A473" s="8"/>
      <c r="B473" s="8"/>
      <c r="C473" s="3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s="9" customFormat="1" ht="15.75" customHeight="1" x14ac:dyDescent="0.2">
      <c r="A474" s="8"/>
      <c r="B474" s="8"/>
      <c r="C474" s="3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s="9" customFormat="1" ht="15.75" customHeight="1" x14ac:dyDescent="0.2">
      <c r="A475" s="8"/>
      <c r="B475" s="8"/>
      <c r="C475" s="3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s="9" customFormat="1" ht="15.75" customHeight="1" x14ac:dyDescent="0.2">
      <c r="A476" s="8"/>
      <c r="B476" s="8"/>
      <c r="C476" s="3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s="9" customFormat="1" ht="15.75" customHeight="1" x14ac:dyDescent="0.2">
      <c r="A477" s="8"/>
      <c r="B477" s="8"/>
      <c r="C477" s="3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s="9" customFormat="1" ht="15.75" customHeight="1" x14ac:dyDescent="0.2">
      <c r="A478" s="8"/>
      <c r="B478" s="8"/>
      <c r="C478" s="3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s="9" customFormat="1" ht="15.75" customHeight="1" x14ac:dyDescent="0.2">
      <c r="A479" s="8"/>
      <c r="B479" s="8"/>
      <c r="C479" s="3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s="9" customFormat="1" ht="15.75" customHeight="1" x14ac:dyDescent="0.2">
      <c r="A480" s="8"/>
      <c r="B480" s="8"/>
      <c r="C480" s="3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s="9" customFormat="1" ht="15.75" customHeight="1" x14ac:dyDescent="0.2">
      <c r="A481" s="8"/>
      <c r="B481" s="8"/>
      <c r="C481" s="3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s="9" customFormat="1" ht="15.75" customHeight="1" x14ac:dyDescent="0.2">
      <c r="A482" s="8"/>
      <c r="B482" s="8"/>
      <c r="C482" s="3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s="9" customFormat="1" ht="15.75" customHeight="1" x14ac:dyDescent="0.2">
      <c r="A483" s="8"/>
      <c r="B483" s="8"/>
      <c r="C483" s="3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s="9" customFormat="1" ht="15.75" customHeight="1" x14ac:dyDescent="0.2">
      <c r="A484" s="8"/>
      <c r="B484" s="8"/>
      <c r="C484" s="3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s="9" customFormat="1" ht="15.75" customHeight="1" x14ac:dyDescent="0.2">
      <c r="A485" s="8"/>
      <c r="B485" s="8"/>
      <c r="C485" s="3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s="9" customFormat="1" ht="15.75" customHeight="1" x14ac:dyDescent="0.2">
      <c r="A486" s="8"/>
      <c r="B486" s="8"/>
      <c r="C486" s="3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s="9" customFormat="1" ht="15.75" customHeight="1" x14ac:dyDescent="0.2">
      <c r="A487" s="8"/>
      <c r="B487" s="8"/>
      <c r="C487" s="3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s="9" customFormat="1" ht="15.75" customHeight="1" x14ac:dyDescent="0.2">
      <c r="A488" s="8"/>
      <c r="B488" s="8"/>
      <c r="C488" s="3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s="9" customFormat="1" ht="15.75" customHeight="1" x14ac:dyDescent="0.2">
      <c r="A489" s="8"/>
      <c r="B489" s="8"/>
      <c r="C489" s="3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s="9" customFormat="1" ht="15.75" customHeight="1" x14ac:dyDescent="0.2">
      <c r="A490" s="8"/>
      <c r="B490" s="8"/>
      <c r="C490" s="3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s="9" customFormat="1" ht="15.75" customHeight="1" x14ac:dyDescent="0.2">
      <c r="A491" s="8"/>
      <c r="B491" s="8"/>
      <c r="C491" s="3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s="9" customFormat="1" ht="15.75" customHeight="1" x14ac:dyDescent="0.2">
      <c r="A492" s="8"/>
      <c r="B492" s="8"/>
      <c r="C492" s="3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s="9" customFormat="1" ht="15.75" customHeight="1" x14ac:dyDescent="0.2">
      <c r="A493" s="8"/>
      <c r="B493" s="8"/>
      <c r="C493" s="3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s="9" customFormat="1" ht="15.75" customHeight="1" x14ac:dyDescent="0.2">
      <c r="A494" s="8"/>
      <c r="B494" s="8"/>
      <c r="C494" s="3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s="9" customFormat="1" ht="15.75" customHeight="1" x14ac:dyDescent="0.2">
      <c r="A495" s="8"/>
      <c r="B495" s="8"/>
      <c r="C495" s="3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s="9" customFormat="1" ht="15.75" customHeight="1" x14ac:dyDescent="0.2">
      <c r="A496" s="8"/>
      <c r="B496" s="8"/>
      <c r="C496" s="3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s="9" customFormat="1" ht="15.75" customHeight="1" x14ac:dyDescent="0.2">
      <c r="A497" s="8"/>
      <c r="B497" s="8"/>
      <c r="C497" s="3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s="9" customFormat="1" ht="15.75" customHeight="1" x14ac:dyDescent="0.2">
      <c r="A498" s="8"/>
      <c r="B498" s="8"/>
      <c r="C498" s="3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s="9" customFormat="1" ht="15.75" customHeight="1" x14ac:dyDescent="0.2">
      <c r="A499" s="8"/>
      <c r="B499" s="8"/>
      <c r="C499" s="3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s="9" customFormat="1" ht="15.75" customHeight="1" x14ac:dyDescent="0.2">
      <c r="A500" s="8"/>
      <c r="B500" s="8"/>
      <c r="C500" s="3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s="9" customFormat="1" ht="15.75" customHeight="1" x14ac:dyDescent="0.2">
      <c r="A501" s="8"/>
      <c r="B501" s="8"/>
      <c r="C501" s="3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s="9" customFormat="1" ht="15.75" customHeight="1" x14ac:dyDescent="0.2">
      <c r="A502" s="8"/>
      <c r="B502" s="8"/>
      <c r="C502" s="3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s="9" customFormat="1" ht="15.75" customHeight="1" x14ac:dyDescent="0.2">
      <c r="A503" s="8"/>
      <c r="B503" s="8"/>
      <c r="C503" s="3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s="9" customFormat="1" ht="15.75" customHeight="1" x14ac:dyDescent="0.2">
      <c r="A504" s="8"/>
      <c r="B504" s="8"/>
      <c r="C504" s="3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s="9" customFormat="1" ht="15.75" customHeight="1" x14ac:dyDescent="0.2">
      <c r="A505" s="8"/>
      <c r="B505" s="8"/>
      <c r="C505" s="3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s="9" customFormat="1" ht="15.75" customHeight="1" x14ac:dyDescent="0.2">
      <c r="A506" s="8"/>
      <c r="B506" s="8"/>
      <c r="C506" s="3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s="9" customFormat="1" ht="15.75" customHeight="1" x14ac:dyDescent="0.2">
      <c r="A507" s="8"/>
      <c r="B507" s="8"/>
      <c r="C507" s="3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s="9" customFormat="1" ht="15.75" customHeight="1" x14ac:dyDescent="0.2">
      <c r="A508" s="8"/>
      <c r="B508" s="8"/>
      <c r="C508" s="3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s="9" customFormat="1" ht="15.75" customHeight="1" x14ac:dyDescent="0.2">
      <c r="A509" s="8"/>
      <c r="B509" s="8"/>
      <c r="C509" s="3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s="9" customFormat="1" ht="15.75" customHeight="1" x14ac:dyDescent="0.2">
      <c r="A510" s="8"/>
      <c r="B510" s="8"/>
      <c r="C510" s="3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s="9" customFormat="1" ht="15.75" customHeight="1" x14ac:dyDescent="0.2">
      <c r="A511" s="8"/>
      <c r="B511" s="8"/>
      <c r="C511" s="3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s="9" customFormat="1" ht="15.75" customHeight="1" x14ac:dyDescent="0.2">
      <c r="A512" s="8"/>
      <c r="B512" s="8"/>
      <c r="C512" s="3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s="9" customFormat="1" ht="15.75" customHeight="1" x14ac:dyDescent="0.2">
      <c r="A513" s="8"/>
      <c r="B513" s="8"/>
      <c r="C513" s="3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s="9" customFormat="1" ht="15.75" customHeight="1" x14ac:dyDescent="0.2">
      <c r="A514" s="8"/>
      <c r="B514" s="8"/>
      <c r="C514" s="3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s="9" customFormat="1" ht="15.75" customHeight="1" x14ac:dyDescent="0.2">
      <c r="A515" s="8"/>
      <c r="B515" s="8"/>
      <c r="C515" s="3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s="9" customFormat="1" ht="15.75" customHeight="1" x14ac:dyDescent="0.2">
      <c r="A516" s="8"/>
      <c r="B516" s="8"/>
      <c r="C516" s="3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s="9" customFormat="1" ht="15.75" customHeight="1" x14ac:dyDescent="0.2">
      <c r="A517" s="8"/>
      <c r="B517" s="8"/>
      <c r="C517" s="3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s="9" customFormat="1" ht="15.75" customHeight="1" x14ac:dyDescent="0.2">
      <c r="A518" s="8"/>
      <c r="B518" s="8"/>
      <c r="C518" s="3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s="9" customFormat="1" ht="15.75" customHeight="1" x14ac:dyDescent="0.2">
      <c r="A519" s="8"/>
      <c r="B519" s="8"/>
      <c r="C519" s="3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s="9" customFormat="1" ht="15.75" customHeight="1" x14ac:dyDescent="0.2">
      <c r="A520" s="8"/>
      <c r="B520" s="8"/>
      <c r="C520" s="3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s="9" customFormat="1" ht="15.75" customHeight="1" x14ac:dyDescent="0.2">
      <c r="A521" s="8"/>
      <c r="B521" s="8"/>
      <c r="C521" s="3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s="9" customFormat="1" ht="15.75" customHeight="1" x14ac:dyDescent="0.2">
      <c r="A522" s="8"/>
      <c r="B522" s="8"/>
      <c r="C522" s="3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s="9" customFormat="1" ht="15.75" customHeight="1" x14ac:dyDescent="0.2">
      <c r="A523" s="8"/>
      <c r="B523" s="8"/>
      <c r="C523" s="3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s="9" customFormat="1" ht="15.75" customHeight="1" x14ac:dyDescent="0.2">
      <c r="A524" s="8"/>
      <c r="B524" s="8"/>
      <c r="C524" s="3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s="9" customFormat="1" ht="15.75" customHeight="1" x14ac:dyDescent="0.2">
      <c r="A525" s="8"/>
      <c r="B525" s="8"/>
      <c r="C525" s="3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s="9" customFormat="1" ht="15.75" customHeight="1" x14ac:dyDescent="0.2">
      <c r="A526" s="8"/>
      <c r="B526" s="8"/>
      <c r="C526" s="3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s="9" customFormat="1" ht="15.75" customHeight="1" x14ac:dyDescent="0.2">
      <c r="A527" s="8"/>
      <c r="B527" s="8"/>
      <c r="C527" s="3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s="9" customFormat="1" ht="15.75" customHeight="1" x14ac:dyDescent="0.2">
      <c r="A528" s="8"/>
      <c r="B528" s="8"/>
      <c r="C528" s="3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s="9" customFormat="1" ht="15.75" customHeight="1" x14ac:dyDescent="0.2">
      <c r="A529" s="8"/>
      <c r="B529" s="8"/>
      <c r="C529" s="3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s="9" customFormat="1" ht="15.75" customHeight="1" x14ac:dyDescent="0.2">
      <c r="A530" s="8"/>
      <c r="B530" s="8"/>
      <c r="C530" s="3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s="9" customFormat="1" ht="15.75" customHeight="1" x14ac:dyDescent="0.2">
      <c r="A531" s="8"/>
      <c r="B531" s="8"/>
      <c r="C531" s="3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s="9" customFormat="1" ht="15.75" customHeight="1" x14ac:dyDescent="0.2">
      <c r="A532" s="8"/>
      <c r="B532" s="8"/>
      <c r="C532" s="3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s="9" customFormat="1" ht="15.75" customHeight="1" x14ac:dyDescent="0.2">
      <c r="A533" s="8"/>
      <c r="B533" s="8"/>
      <c r="C533" s="3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s="9" customFormat="1" ht="15.75" customHeight="1" x14ac:dyDescent="0.2">
      <c r="A534" s="8"/>
      <c r="B534" s="8"/>
      <c r="C534" s="3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s="9" customFormat="1" ht="15.75" customHeight="1" x14ac:dyDescent="0.2">
      <c r="A535" s="8"/>
      <c r="B535" s="8"/>
      <c r="C535" s="3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s="9" customFormat="1" ht="15.75" customHeight="1" x14ac:dyDescent="0.2">
      <c r="A536" s="8"/>
      <c r="B536" s="8"/>
      <c r="C536" s="3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s="9" customFormat="1" ht="15.75" customHeight="1" x14ac:dyDescent="0.2">
      <c r="A537" s="8"/>
      <c r="B537" s="8"/>
      <c r="C537" s="3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s="9" customFormat="1" ht="15.75" customHeight="1" x14ac:dyDescent="0.2">
      <c r="A538" s="8"/>
      <c r="B538" s="8"/>
      <c r="C538" s="3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s="9" customFormat="1" ht="15.75" customHeight="1" x14ac:dyDescent="0.2">
      <c r="A539" s="8"/>
      <c r="B539" s="8"/>
      <c r="C539" s="3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s="9" customFormat="1" ht="15.75" customHeight="1" x14ac:dyDescent="0.2">
      <c r="A540" s="8"/>
      <c r="B540" s="8"/>
      <c r="C540" s="3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s="9" customFormat="1" ht="15.75" customHeight="1" x14ac:dyDescent="0.2">
      <c r="A541" s="8"/>
      <c r="B541" s="8"/>
      <c r="C541" s="3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s="9" customFormat="1" ht="15.75" customHeight="1" x14ac:dyDescent="0.2">
      <c r="A542" s="8"/>
      <c r="B542" s="8"/>
      <c r="C542" s="3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s="9" customFormat="1" ht="15.75" customHeight="1" x14ac:dyDescent="0.2">
      <c r="A543" s="8"/>
      <c r="B543" s="8"/>
      <c r="C543" s="3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s="9" customFormat="1" ht="15.75" customHeight="1" x14ac:dyDescent="0.2">
      <c r="A544" s="8"/>
      <c r="B544" s="8"/>
      <c r="C544" s="3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s="9" customFormat="1" ht="15.75" customHeight="1" x14ac:dyDescent="0.2">
      <c r="A545" s="8"/>
      <c r="B545" s="8"/>
      <c r="C545" s="3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s="9" customFormat="1" ht="15.75" customHeight="1" x14ac:dyDescent="0.2">
      <c r="A546" s="8"/>
      <c r="B546" s="8"/>
      <c r="C546" s="3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s="9" customFormat="1" ht="15.75" customHeight="1" x14ac:dyDescent="0.2">
      <c r="A547" s="8"/>
      <c r="B547" s="8"/>
      <c r="C547" s="3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s="9" customFormat="1" ht="15.75" customHeight="1" x14ac:dyDescent="0.2">
      <c r="A548" s="8"/>
      <c r="B548" s="8"/>
      <c r="C548" s="3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s="9" customFormat="1" ht="15.75" customHeight="1" x14ac:dyDescent="0.2">
      <c r="A549" s="8"/>
      <c r="B549" s="8"/>
      <c r="C549" s="3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s="9" customFormat="1" ht="15.75" customHeight="1" x14ac:dyDescent="0.2">
      <c r="A550" s="8"/>
      <c r="B550" s="8"/>
      <c r="C550" s="3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s="9" customFormat="1" ht="15.75" customHeight="1" x14ac:dyDescent="0.2">
      <c r="A551" s="8"/>
      <c r="B551" s="8"/>
      <c r="C551" s="3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s="9" customFormat="1" ht="15.75" customHeight="1" x14ac:dyDescent="0.2">
      <c r="A552" s="8"/>
      <c r="B552" s="8"/>
      <c r="C552" s="3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s="9" customFormat="1" ht="15.75" customHeight="1" x14ac:dyDescent="0.2">
      <c r="A553" s="8"/>
      <c r="B553" s="8"/>
      <c r="C553" s="3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s="9" customFormat="1" ht="15.75" customHeight="1" x14ac:dyDescent="0.2">
      <c r="A554" s="8"/>
      <c r="B554" s="8"/>
      <c r="C554" s="3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s="9" customFormat="1" ht="15.75" customHeight="1" x14ac:dyDescent="0.2">
      <c r="A555" s="8"/>
      <c r="B555" s="8"/>
      <c r="C555" s="3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s="9" customFormat="1" ht="15.75" customHeight="1" x14ac:dyDescent="0.2">
      <c r="A556" s="8"/>
      <c r="B556" s="8"/>
      <c r="C556" s="3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s="9" customFormat="1" ht="15.75" customHeight="1" x14ac:dyDescent="0.2">
      <c r="A557" s="8"/>
      <c r="B557" s="8"/>
      <c r="C557" s="3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s="9" customFormat="1" ht="15.75" customHeight="1" x14ac:dyDescent="0.2">
      <c r="A558" s="8"/>
      <c r="B558" s="8"/>
      <c r="C558" s="3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s="9" customFormat="1" ht="15.75" customHeight="1" x14ac:dyDescent="0.2">
      <c r="A559" s="8"/>
      <c r="B559" s="8"/>
      <c r="C559" s="3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s="9" customFormat="1" ht="15.75" customHeight="1" x14ac:dyDescent="0.2">
      <c r="A560" s="8"/>
      <c r="B560" s="8"/>
      <c r="C560" s="3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s="9" customFormat="1" ht="15.75" customHeight="1" x14ac:dyDescent="0.2">
      <c r="A561" s="8"/>
      <c r="B561" s="8"/>
      <c r="C561" s="3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s="9" customFormat="1" ht="15.75" customHeight="1" x14ac:dyDescent="0.2">
      <c r="A562" s="8"/>
      <c r="B562" s="8"/>
      <c r="C562" s="3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s="9" customFormat="1" ht="15.75" customHeight="1" x14ac:dyDescent="0.2">
      <c r="A563" s="8"/>
      <c r="B563" s="8"/>
      <c r="C563" s="3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s="9" customFormat="1" ht="15.75" customHeight="1" x14ac:dyDescent="0.2">
      <c r="A564" s="8"/>
      <c r="B564" s="8"/>
      <c r="C564" s="3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s="9" customFormat="1" ht="15.75" customHeight="1" x14ac:dyDescent="0.2">
      <c r="A565" s="8"/>
      <c r="B565" s="8"/>
      <c r="C565" s="3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s="9" customFormat="1" ht="15.75" customHeight="1" x14ac:dyDescent="0.2">
      <c r="A566" s="8"/>
      <c r="B566" s="8"/>
      <c r="C566" s="3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s="9" customFormat="1" ht="15.75" customHeight="1" x14ac:dyDescent="0.2">
      <c r="A567" s="8"/>
      <c r="B567" s="8"/>
      <c r="C567" s="3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s="9" customFormat="1" ht="15.75" customHeight="1" x14ac:dyDescent="0.2">
      <c r="A568" s="8"/>
      <c r="B568" s="8"/>
      <c r="C568" s="3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s="9" customFormat="1" ht="15.75" customHeight="1" x14ac:dyDescent="0.2">
      <c r="A569" s="8"/>
      <c r="B569" s="8"/>
      <c r="C569" s="3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s="9" customFormat="1" ht="15.75" customHeight="1" x14ac:dyDescent="0.2">
      <c r="A570" s="8"/>
      <c r="B570" s="8"/>
      <c r="C570" s="3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s="9" customFormat="1" ht="15.75" customHeight="1" x14ac:dyDescent="0.2">
      <c r="A571" s="8"/>
      <c r="B571" s="8"/>
      <c r="C571" s="3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s="9" customFormat="1" ht="15.75" customHeight="1" x14ac:dyDescent="0.2">
      <c r="A572" s="8"/>
      <c r="B572" s="8"/>
      <c r="C572" s="3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s="9" customFormat="1" ht="15.75" customHeight="1" x14ac:dyDescent="0.2">
      <c r="A573" s="8"/>
      <c r="B573" s="8"/>
      <c r="C573" s="3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s="9" customFormat="1" ht="15.75" customHeight="1" x14ac:dyDescent="0.2">
      <c r="A574" s="8"/>
      <c r="B574" s="8"/>
      <c r="C574" s="3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s="9" customFormat="1" ht="15.75" customHeight="1" x14ac:dyDescent="0.2">
      <c r="A575" s="8"/>
      <c r="B575" s="8"/>
      <c r="C575" s="3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s="9" customFormat="1" ht="15.75" customHeight="1" x14ac:dyDescent="0.2">
      <c r="A576" s="8"/>
      <c r="B576" s="8"/>
      <c r="C576" s="3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s="9" customFormat="1" ht="15.75" customHeight="1" x14ac:dyDescent="0.2">
      <c r="A577" s="8"/>
      <c r="B577" s="8"/>
      <c r="C577" s="3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s="9" customFormat="1" ht="15.75" customHeight="1" x14ac:dyDescent="0.2">
      <c r="A578" s="8"/>
      <c r="B578" s="8"/>
      <c r="C578" s="3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s="9" customFormat="1" ht="15.75" customHeight="1" x14ac:dyDescent="0.2">
      <c r="A579" s="8"/>
      <c r="B579" s="8"/>
      <c r="C579" s="3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s="9" customFormat="1" ht="15.75" customHeight="1" x14ac:dyDescent="0.2">
      <c r="A580" s="8"/>
      <c r="B580" s="8"/>
      <c r="C580" s="3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s="9" customFormat="1" ht="15.75" customHeight="1" x14ac:dyDescent="0.2">
      <c r="A581" s="8"/>
      <c r="B581" s="8"/>
      <c r="C581" s="3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s="9" customFormat="1" ht="15.75" customHeight="1" x14ac:dyDescent="0.2">
      <c r="A582" s="8"/>
      <c r="B582" s="8"/>
      <c r="C582" s="3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s="9" customFormat="1" ht="15.75" customHeight="1" x14ac:dyDescent="0.2">
      <c r="A583" s="8"/>
      <c r="B583" s="8"/>
      <c r="C583" s="3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s="9" customFormat="1" ht="15.75" customHeight="1" x14ac:dyDescent="0.2">
      <c r="A584" s="8"/>
      <c r="B584" s="8"/>
      <c r="C584" s="3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s="9" customFormat="1" ht="15.75" customHeight="1" x14ac:dyDescent="0.2">
      <c r="A585" s="8"/>
      <c r="B585" s="8"/>
      <c r="C585" s="3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s="9" customFormat="1" ht="15.75" customHeight="1" x14ac:dyDescent="0.2">
      <c r="A586" s="8"/>
      <c r="B586" s="8"/>
      <c r="C586" s="3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s="9" customFormat="1" ht="15.75" customHeight="1" x14ac:dyDescent="0.2">
      <c r="A587" s="8"/>
      <c r="B587" s="8"/>
      <c r="C587" s="3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s="9" customFormat="1" ht="15.75" customHeight="1" x14ac:dyDescent="0.2">
      <c r="A588" s="8"/>
      <c r="B588" s="8"/>
      <c r="C588" s="3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s="9" customFormat="1" ht="15.75" customHeight="1" x14ac:dyDescent="0.2">
      <c r="A589" s="8"/>
      <c r="B589" s="8"/>
      <c r="C589" s="3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s="9" customFormat="1" ht="15.75" customHeight="1" x14ac:dyDescent="0.2">
      <c r="A590" s="8"/>
      <c r="B590" s="8"/>
      <c r="C590" s="3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s="9" customFormat="1" ht="15.75" customHeight="1" x14ac:dyDescent="0.2">
      <c r="A591" s="8"/>
      <c r="B591" s="8"/>
      <c r="C591" s="3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s="9" customFormat="1" ht="15.75" customHeight="1" x14ac:dyDescent="0.2">
      <c r="A592" s="8"/>
      <c r="B592" s="8"/>
      <c r="C592" s="3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s="9" customFormat="1" ht="15.75" customHeight="1" x14ac:dyDescent="0.2">
      <c r="A593" s="8"/>
      <c r="B593" s="8"/>
      <c r="C593" s="3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s="9" customFormat="1" ht="15.75" customHeight="1" x14ac:dyDescent="0.2">
      <c r="A594" s="8"/>
      <c r="B594" s="8"/>
      <c r="C594" s="3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s="9" customFormat="1" ht="15.75" customHeight="1" x14ac:dyDescent="0.2">
      <c r="A595" s="8"/>
      <c r="B595" s="8"/>
      <c r="C595" s="3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s="9" customFormat="1" ht="15.75" customHeight="1" x14ac:dyDescent="0.2">
      <c r="A596" s="8"/>
      <c r="B596" s="8"/>
      <c r="C596" s="3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s="9" customFormat="1" ht="15.75" customHeight="1" x14ac:dyDescent="0.2">
      <c r="A597" s="8"/>
      <c r="B597" s="8"/>
      <c r="C597" s="3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s="9" customFormat="1" ht="15.75" customHeight="1" x14ac:dyDescent="0.2">
      <c r="A598" s="8"/>
      <c r="B598" s="8"/>
      <c r="C598" s="3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s="9" customFormat="1" ht="15.75" customHeight="1" x14ac:dyDescent="0.2">
      <c r="A599" s="8"/>
      <c r="B599" s="8"/>
      <c r="C599" s="3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s="9" customFormat="1" ht="15.75" customHeight="1" x14ac:dyDescent="0.2">
      <c r="A600" s="8"/>
      <c r="B600" s="8"/>
      <c r="C600" s="3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s="9" customFormat="1" ht="15.75" customHeight="1" x14ac:dyDescent="0.2">
      <c r="A601" s="8"/>
      <c r="B601" s="8"/>
      <c r="C601" s="3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s="9" customFormat="1" ht="15.75" customHeight="1" x14ac:dyDescent="0.2">
      <c r="A602" s="8"/>
      <c r="B602" s="8"/>
      <c r="C602" s="3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s="9" customFormat="1" ht="15.75" customHeight="1" x14ac:dyDescent="0.2">
      <c r="A603" s="8"/>
      <c r="B603" s="8"/>
      <c r="C603" s="3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s="9" customFormat="1" ht="15.75" customHeight="1" x14ac:dyDescent="0.2">
      <c r="A604" s="8"/>
      <c r="B604" s="8"/>
      <c r="C604" s="3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s="9" customFormat="1" ht="15.75" customHeight="1" x14ac:dyDescent="0.2">
      <c r="A605" s="8"/>
      <c r="B605" s="8"/>
      <c r="C605" s="3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s="9" customFormat="1" ht="15.75" customHeight="1" x14ac:dyDescent="0.2">
      <c r="A606" s="8"/>
      <c r="B606" s="8"/>
      <c r="C606" s="3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s="9" customFormat="1" ht="15.75" customHeight="1" x14ac:dyDescent="0.2">
      <c r="A607" s="8"/>
      <c r="B607" s="8"/>
      <c r="C607" s="3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s="9" customFormat="1" ht="15.75" customHeight="1" x14ac:dyDescent="0.2">
      <c r="A608" s="8"/>
      <c r="B608" s="8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s="9" customFormat="1" ht="15.75" customHeight="1" x14ac:dyDescent="0.2">
      <c r="A609" s="8"/>
      <c r="B609" s="8"/>
      <c r="C609" s="3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s="9" customFormat="1" ht="15.75" customHeight="1" x14ac:dyDescent="0.2">
      <c r="A610" s="8"/>
      <c r="B610" s="8"/>
      <c r="C610" s="3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s="9" customFormat="1" ht="15.75" customHeight="1" x14ac:dyDescent="0.2">
      <c r="A611" s="8"/>
      <c r="B611" s="8"/>
      <c r="C611" s="3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s="9" customFormat="1" ht="15.75" customHeight="1" x14ac:dyDescent="0.2">
      <c r="A612" s="8"/>
      <c r="B612" s="8"/>
      <c r="C612" s="3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s="9" customFormat="1" ht="15.75" customHeight="1" x14ac:dyDescent="0.2">
      <c r="A613" s="8"/>
      <c r="B613" s="8"/>
      <c r="C613" s="3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s="9" customFormat="1" ht="15.75" customHeight="1" x14ac:dyDescent="0.2">
      <c r="A614" s="8"/>
      <c r="B614" s="8"/>
      <c r="C614" s="3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s="9" customFormat="1" ht="15.75" customHeight="1" x14ac:dyDescent="0.2">
      <c r="A615" s="8"/>
      <c r="B615" s="8"/>
      <c r="C615" s="3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s="9" customFormat="1" ht="15.75" customHeight="1" x14ac:dyDescent="0.2">
      <c r="A616" s="8"/>
      <c r="B616" s="8"/>
      <c r="C616" s="3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s="9" customFormat="1" ht="15.75" customHeight="1" x14ac:dyDescent="0.2">
      <c r="A617" s="8"/>
      <c r="B617" s="8"/>
      <c r="C617" s="3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s="9" customFormat="1" ht="15.75" customHeight="1" x14ac:dyDescent="0.2">
      <c r="A618" s="8"/>
      <c r="B618" s="8"/>
      <c r="C618" s="3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s="9" customFormat="1" ht="15.75" customHeight="1" x14ac:dyDescent="0.2">
      <c r="A619" s="8"/>
      <c r="B619" s="8"/>
      <c r="C619" s="3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s="9" customFormat="1" ht="15.75" customHeight="1" x14ac:dyDescent="0.2">
      <c r="A620" s="8"/>
      <c r="B620" s="8"/>
      <c r="C620" s="3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s="9" customFormat="1" ht="15.75" customHeight="1" x14ac:dyDescent="0.2">
      <c r="A621" s="8"/>
      <c r="B621" s="8"/>
      <c r="C621" s="3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s="9" customFormat="1" ht="15.75" customHeight="1" x14ac:dyDescent="0.2">
      <c r="A622" s="8"/>
      <c r="B622" s="8"/>
      <c r="C622" s="3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s="9" customFormat="1" ht="15.75" customHeight="1" x14ac:dyDescent="0.2">
      <c r="A623" s="8"/>
      <c r="B623" s="8"/>
      <c r="C623" s="3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s="9" customFormat="1" ht="15.75" customHeight="1" x14ac:dyDescent="0.2">
      <c r="A624" s="8"/>
      <c r="B624" s="8"/>
      <c r="C624" s="3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s="9" customFormat="1" ht="15.75" customHeight="1" x14ac:dyDescent="0.2">
      <c r="A625" s="8"/>
      <c r="B625" s="8"/>
      <c r="C625" s="3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s="9" customFormat="1" ht="15.75" customHeight="1" x14ac:dyDescent="0.2">
      <c r="A626" s="8"/>
      <c r="B626" s="8"/>
      <c r="C626" s="3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s="9" customFormat="1" ht="15.75" customHeight="1" x14ac:dyDescent="0.2">
      <c r="A627" s="8"/>
      <c r="B627" s="8"/>
      <c r="C627" s="3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s="9" customFormat="1" ht="15.75" customHeight="1" x14ac:dyDescent="0.2">
      <c r="A628" s="8"/>
      <c r="B628" s="8"/>
      <c r="C628" s="3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s="9" customFormat="1" ht="15.75" customHeight="1" x14ac:dyDescent="0.2">
      <c r="A629" s="8"/>
      <c r="B629" s="8"/>
      <c r="C629" s="3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s="9" customFormat="1" ht="15.75" customHeight="1" x14ac:dyDescent="0.2">
      <c r="A630" s="8"/>
      <c r="B630" s="8"/>
      <c r="C630" s="3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s="9" customFormat="1" ht="15.75" customHeight="1" x14ac:dyDescent="0.2">
      <c r="A631" s="8"/>
      <c r="B631" s="8"/>
      <c r="C631" s="3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s="9" customFormat="1" ht="15.75" customHeight="1" x14ac:dyDescent="0.2">
      <c r="A632" s="8"/>
      <c r="B632" s="8"/>
      <c r="C632" s="3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s="9" customFormat="1" ht="15.75" customHeight="1" x14ac:dyDescent="0.2">
      <c r="A633" s="8"/>
      <c r="B633" s="8"/>
      <c r="C633" s="3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s="9" customFormat="1" ht="15.75" customHeight="1" x14ac:dyDescent="0.2">
      <c r="A634" s="8"/>
      <c r="B634" s="8"/>
      <c r="C634" s="3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s="9" customFormat="1" ht="15.75" customHeight="1" x14ac:dyDescent="0.2">
      <c r="A635" s="8"/>
      <c r="B635" s="8"/>
      <c r="C635" s="3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s="9" customFormat="1" ht="15.75" customHeight="1" x14ac:dyDescent="0.2">
      <c r="A636" s="8"/>
      <c r="B636" s="8"/>
      <c r="C636" s="3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s="9" customFormat="1" ht="15.75" customHeight="1" x14ac:dyDescent="0.2">
      <c r="A637" s="8"/>
      <c r="B637" s="8"/>
      <c r="C637" s="3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s="9" customFormat="1" ht="15.75" customHeight="1" x14ac:dyDescent="0.2">
      <c r="A638" s="8"/>
      <c r="B638" s="8"/>
      <c r="C638" s="3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s="9" customFormat="1" ht="15.75" customHeight="1" x14ac:dyDescent="0.2">
      <c r="A639" s="8"/>
      <c r="B639" s="8"/>
      <c r="C639" s="3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s="9" customFormat="1" ht="15.75" customHeight="1" x14ac:dyDescent="0.2">
      <c r="A640" s="8"/>
      <c r="B640" s="8"/>
      <c r="C640" s="3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s="9" customFormat="1" ht="15.75" customHeight="1" x14ac:dyDescent="0.2">
      <c r="A641" s="8"/>
      <c r="B641" s="8"/>
      <c r="C641" s="3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s="9" customFormat="1" ht="15.75" customHeight="1" x14ac:dyDescent="0.2">
      <c r="A642" s="8"/>
      <c r="B642" s="8"/>
      <c r="C642" s="3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s="9" customFormat="1" ht="15.75" customHeight="1" x14ac:dyDescent="0.2">
      <c r="A643" s="8"/>
      <c r="B643" s="8"/>
      <c r="C643" s="3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s="9" customFormat="1" ht="15.75" customHeight="1" x14ac:dyDescent="0.2">
      <c r="A644" s="8"/>
      <c r="B644" s="8"/>
      <c r="C644" s="3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s="9" customFormat="1" ht="15.75" customHeight="1" x14ac:dyDescent="0.2">
      <c r="A645" s="8"/>
      <c r="B645" s="8"/>
      <c r="C645" s="3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s="9" customFormat="1" ht="15.75" customHeight="1" x14ac:dyDescent="0.2">
      <c r="A646" s="8"/>
      <c r="B646" s="8"/>
      <c r="C646" s="3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s="9" customFormat="1" ht="15.75" customHeight="1" x14ac:dyDescent="0.2">
      <c r="A647" s="8"/>
      <c r="B647" s="8"/>
      <c r="C647" s="3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s="9" customFormat="1" ht="15.75" customHeight="1" x14ac:dyDescent="0.2">
      <c r="A648" s="8"/>
      <c r="B648" s="8"/>
      <c r="C648" s="3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s="9" customFormat="1" ht="15.75" customHeight="1" x14ac:dyDescent="0.2">
      <c r="A649" s="8"/>
      <c r="B649" s="8"/>
      <c r="C649" s="3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s="9" customFormat="1" ht="15.75" customHeight="1" x14ac:dyDescent="0.2">
      <c r="A650" s="8"/>
      <c r="B650" s="8"/>
      <c r="C650" s="3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s="9" customFormat="1" ht="15.75" customHeight="1" x14ac:dyDescent="0.2">
      <c r="A651" s="8"/>
      <c r="B651" s="8"/>
      <c r="C651" s="3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s="9" customFormat="1" ht="15.75" customHeight="1" x14ac:dyDescent="0.2">
      <c r="A652" s="8"/>
      <c r="B652" s="8"/>
      <c r="C652" s="3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s="9" customFormat="1" ht="15.75" customHeight="1" x14ac:dyDescent="0.2">
      <c r="A653" s="8"/>
      <c r="B653" s="8"/>
      <c r="C653" s="3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s="9" customFormat="1" ht="15.75" customHeight="1" x14ac:dyDescent="0.2">
      <c r="A654" s="8"/>
      <c r="B654" s="8"/>
      <c r="C654" s="3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s="9" customFormat="1" ht="15.75" customHeight="1" x14ac:dyDescent="0.2">
      <c r="A655" s="8"/>
      <c r="B655" s="8"/>
      <c r="C655" s="3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s="9" customFormat="1" ht="15.75" customHeight="1" x14ac:dyDescent="0.2">
      <c r="A656" s="8"/>
      <c r="B656" s="8"/>
      <c r="C656" s="3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s="9" customFormat="1" ht="15.75" customHeight="1" x14ac:dyDescent="0.2">
      <c r="A657" s="8"/>
      <c r="B657" s="8"/>
      <c r="C657" s="3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s="9" customFormat="1" ht="15.75" customHeight="1" x14ac:dyDescent="0.2">
      <c r="A658" s="8"/>
      <c r="B658" s="8"/>
      <c r="C658" s="3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s="9" customFormat="1" ht="15.75" customHeight="1" x14ac:dyDescent="0.2">
      <c r="A659" s="8"/>
      <c r="B659" s="8"/>
      <c r="C659" s="3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s="9" customFormat="1" ht="15.75" customHeight="1" x14ac:dyDescent="0.2">
      <c r="A660" s="8"/>
      <c r="B660" s="8"/>
      <c r="C660" s="3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s="9" customFormat="1" ht="15.75" customHeight="1" x14ac:dyDescent="0.2">
      <c r="A661" s="8"/>
      <c r="B661" s="8"/>
      <c r="C661" s="3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s="9" customFormat="1" ht="15.75" customHeight="1" x14ac:dyDescent="0.2">
      <c r="A662" s="8"/>
      <c r="B662" s="8"/>
      <c r="C662" s="3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s="9" customFormat="1" ht="15.75" customHeight="1" x14ac:dyDescent="0.2">
      <c r="A663" s="8"/>
      <c r="B663" s="8"/>
      <c r="C663" s="3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s="9" customFormat="1" ht="15.75" customHeight="1" x14ac:dyDescent="0.2">
      <c r="A664" s="8"/>
      <c r="B664" s="8"/>
      <c r="C664" s="3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s="9" customFormat="1" ht="15.75" customHeight="1" x14ac:dyDescent="0.2">
      <c r="A665" s="8"/>
      <c r="B665" s="8"/>
      <c r="C665" s="3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s="9" customFormat="1" ht="15.75" customHeight="1" x14ac:dyDescent="0.2">
      <c r="A666" s="8"/>
      <c r="B666" s="8"/>
      <c r="C666" s="3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s="9" customFormat="1" ht="15.75" customHeight="1" x14ac:dyDescent="0.2">
      <c r="A667" s="8"/>
      <c r="B667" s="8"/>
      <c r="C667" s="3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s="9" customFormat="1" ht="15.75" customHeight="1" x14ac:dyDescent="0.2">
      <c r="A668" s="8"/>
      <c r="B668" s="8"/>
      <c r="C668" s="3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s="9" customFormat="1" ht="15.75" customHeight="1" x14ac:dyDescent="0.2">
      <c r="A669" s="8"/>
      <c r="B669" s="8"/>
      <c r="C669" s="3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s="9" customFormat="1" ht="15.75" customHeight="1" x14ac:dyDescent="0.2">
      <c r="A670" s="8"/>
      <c r="B670" s="8"/>
      <c r="C670" s="3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s="9" customFormat="1" ht="15.75" customHeight="1" x14ac:dyDescent="0.2">
      <c r="A671" s="8"/>
      <c r="B671" s="8"/>
      <c r="C671" s="3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s="9" customFormat="1" ht="15.75" customHeight="1" x14ac:dyDescent="0.2">
      <c r="A672" s="8"/>
      <c r="B672" s="8"/>
      <c r="C672" s="3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s="9" customFormat="1" ht="15.75" customHeight="1" x14ac:dyDescent="0.2">
      <c r="A673" s="8"/>
      <c r="B673" s="8"/>
      <c r="C673" s="3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s="9" customFormat="1" ht="15.75" customHeight="1" x14ac:dyDescent="0.2">
      <c r="A674" s="8"/>
      <c r="B674" s="8"/>
      <c r="C674" s="3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s="9" customFormat="1" ht="15.75" customHeight="1" x14ac:dyDescent="0.2">
      <c r="A675" s="8"/>
      <c r="B675" s="8"/>
      <c r="C675" s="3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s="9" customFormat="1" ht="15.75" customHeight="1" x14ac:dyDescent="0.2">
      <c r="A676" s="8"/>
      <c r="B676" s="8"/>
      <c r="C676" s="3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s="9" customFormat="1" ht="15.75" customHeight="1" x14ac:dyDescent="0.2">
      <c r="A677" s="8"/>
      <c r="B677" s="8"/>
      <c r="C677" s="3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s="9" customFormat="1" ht="15.75" customHeight="1" x14ac:dyDescent="0.2">
      <c r="A678" s="8"/>
      <c r="B678" s="8"/>
      <c r="C678" s="3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s="9" customFormat="1" ht="15.75" customHeight="1" x14ac:dyDescent="0.2">
      <c r="A679" s="8"/>
      <c r="B679" s="8"/>
      <c r="C679" s="3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s="9" customFormat="1" ht="15.75" customHeight="1" x14ac:dyDescent="0.2">
      <c r="A680" s="8"/>
      <c r="B680" s="8"/>
      <c r="C680" s="3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s="9" customFormat="1" ht="15.75" customHeight="1" x14ac:dyDescent="0.2">
      <c r="A681" s="8"/>
      <c r="B681" s="8"/>
      <c r="C681" s="3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s="9" customFormat="1" ht="15.75" customHeight="1" x14ac:dyDescent="0.2">
      <c r="A682" s="8"/>
      <c r="B682" s="8"/>
      <c r="C682" s="3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s="9" customFormat="1" ht="15.75" customHeight="1" x14ac:dyDescent="0.2">
      <c r="A683" s="8"/>
      <c r="B683" s="8"/>
      <c r="C683" s="3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s="9" customFormat="1" ht="15.75" customHeight="1" x14ac:dyDescent="0.2">
      <c r="A684" s="8"/>
      <c r="B684" s="8"/>
      <c r="C684" s="3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s="9" customFormat="1" ht="15.75" customHeight="1" x14ac:dyDescent="0.2">
      <c r="A685" s="8"/>
      <c r="B685" s="8"/>
      <c r="C685" s="3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s="9" customFormat="1" ht="15.75" customHeight="1" x14ac:dyDescent="0.2">
      <c r="A686" s="8"/>
      <c r="B686" s="8"/>
      <c r="C686" s="3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s="9" customFormat="1" ht="15.75" customHeight="1" x14ac:dyDescent="0.2">
      <c r="A687" s="8"/>
      <c r="B687" s="8"/>
      <c r="C687" s="3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s="9" customFormat="1" ht="15.75" customHeight="1" x14ac:dyDescent="0.2">
      <c r="A688" s="8"/>
      <c r="B688" s="8"/>
      <c r="C688" s="3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s="9" customFormat="1" ht="15.75" customHeight="1" x14ac:dyDescent="0.2">
      <c r="A689" s="8"/>
      <c r="B689" s="8"/>
      <c r="C689" s="3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s="9" customFormat="1" ht="15.75" customHeight="1" x14ac:dyDescent="0.2">
      <c r="A690" s="8"/>
      <c r="B690" s="8"/>
      <c r="C690" s="3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s="9" customFormat="1" ht="15.75" customHeight="1" x14ac:dyDescent="0.2">
      <c r="A691" s="8"/>
      <c r="B691" s="8"/>
      <c r="C691" s="3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s="9" customFormat="1" ht="15.75" customHeight="1" x14ac:dyDescent="0.2">
      <c r="A692" s="8"/>
      <c r="B692" s="8"/>
      <c r="C692" s="3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s="9" customFormat="1" ht="15.75" customHeight="1" x14ac:dyDescent="0.2">
      <c r="A693" s="8"/>
      <c r="B693" s="8"/>
      <c r="C693" s="3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s="9" customFormat="1" ht="15.75" customHeight="1" x14ac:dyDescent="0.2">
      <c r="A694" s="8"/>
      <c r="B694" s="8"/>
      <c r="C694" s="3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s="9" customFormat="1" ht="15.75" customHeight="1" x14ac:dyDescent="0.2">
      <c r="A695" s="8"/>
      <c r="B695" s="8"/>
      <c r="C695" s="3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s="9" customFormat="1" ht="15.75" customHeight="1" x14ac:dyDescent="0.2">
      <c r="A696" s="8"/>
      <c r="B696" s="8"/>
      <c r="C696" s="3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s="9" customFormat="1" ht="15.75" customHeight="1" x14ac:dyDescent="0.2">
      <c r="A697" s="8"/>
      <c r="B697" s="8"/>
      <c r="C697" s="3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s="9" customFormat="1" ht="15.75" customHeight="1" x14ac:dyDescent="0.2">
      <c r="A698" s="8"/>
      <c r="B698" s="8"/>
      <c r="C698" s="3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s="9" customFormat="1" ht="15.75" customHeight="1" x14ac:dyDescent="0.2">
      <c r="A699" s="8"/>
      <c r="B699" s="8"/>
      <c r="C699" s="3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s="9" customFormat="1" ht="15.75" customHeight="1" x14ac:dyDescent="0.2">
      <c r="A700" s="8"/>
      <c r="B700" s="8"/>
      <c r="C700" s="3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s="9" customFormat="1" ht="15.75" customHeight="1" x14ac:dyDescent="0.2">
      <c r="A701" s="8"/>
      <c r="B701" s="8"/>
      <c r="C701" s="3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s="9" customFormat="1" ht="15.75" customHeight="1" x14ac:dyDescent="0.2">
      <c r="A702" s="8"/>
      <c r="B702" s="8"/>
      <c r="C702" s="3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s="9" customFormat="1" ht="15.75" customHeight="1" x14ac:dyDescent="0.2">
      <c r="A703" s="8"/>
      <c r="B703" s="8"/>
      <c r="C703" s="3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s="9" customFormat="1" ht="15.75" customHeight="1" x14ac:dyDescent="0.2">
      <c r="A704" s="8"/>
      <c r="B704" s="8"/>
      <c r="C704" s="3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s="9" customFormat="1" ht="15.75" customHeight="1" x14ac:dyDescent="0.2">
      <c r="A705" s="8"/>
      <c r="B705" s="8"/>
      <c r="C705" s="3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s="9" customFormat="1" ht="15.75" customHeight="1" x14ac:dyDescent="0.2">
      <c r="A706" s="8"/>
      <c r="B706" s="8"/>
      <c r="C706" s="3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s="9" customFormat="1" ht="15.75" customHeight="1" x14ac:dyDescent="0.2">
      <c r="A707" s="8"/>
      <c r="B707" s="8"/>
      <c r="C707" s="3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s="9" customFormat="1" ht="15.75" customHeight="1" x14ac:dyDescent="0.2">
      <c r="A708" s="8"/>
      <c r="B708" s="8"/>
      <c r="C708" s="3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s="9" customFormat="1" ht="15.75" customHeight="1" x14ac:dyDescent="0.2">
      <c r="A709" s="8"/>
      <c r="B709" s="8"/>
      <c r="C709" s="3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s="9" customFormat="1" ht="15.75" customHeight="1" x14ac:dyDescent="0.2">
      <c r="A710" s="8"/>
      <c r="B710" s="8"/>
      <c r="C710" s="3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s="9" customFormat="1" ht="15.75" customHeight="1" x14ac:dyDescent="0.2">
      <c r="A711" s="8"/>
      <c r="B711" s="8"/>
      <c r="C711" s="3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s="9" customFormat="1" ht="15.75" customHeight="1" x14ac:dyDescent="0.2">
      <c r="A712" s="8"/>
      <c r="B712" s="8"/>
      <c r="C712" s="3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s="9" customFormat="1" ht="15.75" customHeight="1" x14ac:dyDescent="0.2">
      <c r="A713" s="8"/>
      <c r="B713" s="8"/>
      <c r="C713" s="3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s="9" customFormat="1" ht="15.75" customHeight="1" x14ac:dyDescent="0.2">
      <c r="A714" s="8"/>
      <c r="B714" s="8"/>
      <c r="C714" s="3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s="9" customFormat="1" ht="15.75" customHeight="1" x14ac:dyDescent="0.2">
      <c r="A715" s="8"/>
      <c r="B715" s="8"/>
      <c r="C715" s="3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s="9" customFormat="1" ht="15.75" customHeight="1" x14ac:dyDescent="0.2">
      <c r="A716" s="8"/>
      <c r="B716" s="8"/>
      <c r="C716" s="3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s="9" customFormat="1" ht="15.75" customHeight="1" x14ac:dyDescent="0.2">
      <c r="A717" s="8"/>
      <c r="B717" s="8"/>
      <c r="C717" s="3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s="9" customFormat="1" ht="15.75" customHeight="1" x14ac:dyDescent="0.2">
      <c r="A718" s="8"/>
      <c r="B718" s="8"/>
      <c r="C718" s="3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s="9" customFormat="1" ht="15.75" customHeight="1" x14ac:dyDescent="0.2">
      <c r="A719" s="8"/>
      <c r="B719" s="8"/>
      <c r="C719" s="3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s="9" customFormat="1" ht="15.75" customHeight="1" x14ac:dyDescent="0.2">
      <c r="A720" s="8"/>
      <c r="B720" s="8"/>
      <c r="C720" s="3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s="9" customFormat="1" ht="15.75" customHeight="1" x14ac:dyDescent="0.2">
      <c r="A721" s="8"/>
      <c r="B721" s="8"/>
      <c r="C721" s="3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s="9" customFormat="1" ht="15.75" customHeight="1" x14ac:dyDescent="0.2">
      <c r="A722" s="8"/>
      <c r="B722" s="8"/>
      <c r="C722" s="3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s="9" customFormat="1" ht="15.75" customHeight="1" x14ac:dyDescent="0.2">
      <c r="A723" s="8"/>
      <c r="B723" s="8"/>
      <c r="C723" s="3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s="9" customFormat="1" ht="15.75" customHeight="1" x14ac:dyDescent="0.2">
      <c r="A724" s="8"/>
      <c r="B724" s="8"/>
      <c r="C724" s="3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s="9" customFormat="1" ht="15.75" customHeight="1" x14ac:dyDescent="0.2">
      <c r="A725" s="8"/>
      <c r="B725" s="8"/>
      <c r="C725" s="3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s="9" customFormat="1" ht="15.75" customHeight="1" x14ac:dyDescent="0.2">
      <c r="A726" s="8"/>
      <c r="B726" s="8"/>
      <c r="C726" s="3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s="9" customFormat="1" ht="15.75" customHeight="1" x14ac:dyDescent="0.2">
      <c r="A727" s="8"/>
      <c r="B727" s="8"/>
      <c r="C727" s="3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s="9" customFormat="1" ht="15.75" customHeight="1" x14ac:dyDescent="0.2">
      <c r="A728" s="8"/>
      <c r="B728" s="8"/>
      <c r="C728" s="3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s="9" customFormat="1" ht="15.75" customHeight="1" x14ac:dyDescent="0.2">
      <c r="A729" s="8"/>
      <c r="B729" s="8"/>
      <c r="C729" s="3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s="9" customFormat="1" ht="15.75" customHeight="1" x14ac:dyDescent="0.2">
      <c r="A730" s="8"/>
      <c r="B730" s="8"/>
      <c r="C730" s="3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s="9" customFormat="1" ht="15.75" customHeight="1" x14ac:dyDescent="0.2">
      <c r="A731" s="8"/>
      <c r="B731" s="8"/>
      <c r="C731" s="3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s="9" customFormat="1" ht="15.75" customHeight="1" x14ac:dyDescent="0.2">
      <c r="A732" s="8"/>
      <c r="B732" s="8"/>
      <c r="C732" s="3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s="9" customFormat="1" ht="15.75" customHeight="1" x14ac:dyDescent="0.2">
      <c r="A733" s="8"/>
      <c r="B733" s="8"/>
      <c r="C733" s="3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s="9" customFormat="1" ht="15.75" customHeight="1" x14ac:dyDescent="0.2">
      <c r="A734" s="8"/>
      <c r="B734" s="8"/>
      <c r="C734" s="3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s="9" customFormat="1" ht="15.75" customHeight="1" x14ac:dyDescent="0.2">
      <c r="A735" s="8"/>
      <c r="B735" s="8"/>
      <c r="C735" s="3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s="9" customFormat="1" ht="15.75" customHeight="1" x14ac:dyDescent="0.2">
      <c r="A736" s="8"/>
      <c r="B736" s="8"/>
      <c r="C736" s="3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s="9" customFormat="1" ht="15.75" customHeight="1" x14ac:dyDescent="0.2">
      <c r="A737" s="8"/>
      <c r="B737" s="8"/>
      <c r="C737" s="3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s="9" customFormat="1" ht="15.75" customHeight="1" x14ac:dyDescent="0.2">
      <c r="A738" s="8"/>
      <c r="B738" s="8"/>
      <c r="C738" s="3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s="9" customFormat="1" ht="15.75" customHeight="1" x14ac:dyDescent="0.2">
      <c r="A739" s="8"/>
      <c r="B739" s="8"/>
      <c r="C739" s="3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s="9" customFormat="1" ht="15.75" customHeight="1" x14ac:dyDescent="0.2">
      <c r="A740" s="8"/>
      <c r="B740" s="8"/>
      <c r="C740" s="3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s="9" customFormat="1" ht="15.75" customHeight="1" x14ac:dyDescent="0.2">
      <c r="A741" s="8"/>
      <c r="B741" s="8"/>
      <c r="C741" s="3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s="9" customFormat="1" ht="15.75" customHeight="1" x14ac:dyDescent="0.2">
      <c r="A742" s="8"/>
      <c r="B742" s="8"/>
      <c r="C742" s="3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s="9" customFormat="1" ht="15.75" customHeight="1" x14ac:dyDescent="0.2">
      <c r="A743" s="8"/>
      <c r="B743" s="8"/>
      <c r="C743" s="3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s="9" customFormat="1" ht="15.75" customHeight="1" x14ac:dyDescent="0.2">
      <c r="A744" s="8"/>
      <c r="B744" s="8"/>
      <c r="C744" s="3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s="9" customFormat="1" ht="15.75" customHeight="1" x14ac:dyDescent="0.2">
      <c r="A745" s="8"/>
      <c r="B745" s="8"/>
      <c r="C745" s="3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s="9" customFormat="1" ht="15.75" customHeight="1" x14ac:dyDescent="0.2">
      <c r="A746" s="8"/>
      <c r="B746" s="8"/>
      <c r="C746" s="3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s="9" customFormat="1" ht="15.75" customHeight="1" x14ac:dyDescent="0.2">
      <c r="A747" s="8"/>
      <c r="B747" s="8"/>
      <c r="C747" s="3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s="9" customFormat="1" ht="15.75" customHeight="1" x14ac:dyDescent="0.2">
      <c r="A748" s="8"/>
      <c r="B748" s="8"/>
      <c r="C748" s="3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s="9" customFormat="1" ht="15.75" customHeight="1" x14ac:dyDescent="0.2">
      <c r="A749" s="8"/>
      <c r="B749" s="8"/>
      <c r="C749" s="3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s="9" customFormat="1" ht="15.75" customHeight="1" x14ac:dyDescent="0.2">
      <c r="A750" s="8"/>
      <c r="B750" s="8"/>
      <c r="C750" s="3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s="9" customFormat="1" ht="15.75" customHeight="1" x14ac:dyDescent="0.2">
      <c r="A751" s="8"/>
      <c r="B751" s="8"/>
      <c r="C751" s="3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s="9" customFormat="1" ht="15.75" customHeight="1" x14ac:dyDescent="0.2">
      <c r="A752" s="8"/>
      <c r="B752" s="8"/>
      <c r="C752" s="3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s="9" customFormat="1" ht="15.75" customHeight="1" x14ac:dyDescent="0.2">
      <c r="A753" s="8"/>
      <c r="B753" s="8"/>
      <c r="C753" s="3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s="9" customFormat="1" ht="15.75" customHeight="1" x14ac:dyDescent="0.2">
      <c r="A754" s="8"/>
      <c r="B754" s="8"/>
      <c r="C754" s="3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s="9" customFormat="1" ht="15.75" customHeight="1" x14ac:dyDescent="0.2">
      <c r="A755" s="8"/>
      <c r="B755" s="8"/>
      <c r="C755" s="3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s="9" customFormat="1" ht="15.75" customHeight="1" x14ac:dyDescent="0.2">
      <c r="A756" s="8"/>
      <c r="B756" s="8"/>
      <c r="C756" s="3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s="9" customFormat="1" ht="15.75" customHeight="1" x14ac:dyDescent="0.2">
      <c r="A757" s="8"/>
      <c r="B757" s="8"/>
      <c r="C757" s="3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s="9" customFormat="1" ht="15.75" customHeight="1" x14ac:dyDescent="0.2">
      <c r="A758" s="8"/>
      <c r="B758" s="8"/>
      <c r="C758" s="3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s="9" customFormat="1" ht="15.75" customHeight="1" x14ac:dyDescent="0.2">
      <c r="A759" s="8"/>
      <c r="B759" s="8"/>
      <c r="C759" s="3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s="9" customFormat="1" ht="15.75" customHeight="1" x14ac:dyDescent="0.2">
      <c r="A760" s="8"/>
      <c r="B760" s="8"/>
      <c r="C760" s="3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s="9" customFormat="1" ht="15.75" customHeight="1" x14ac:dyDescent="0.2">
      <c r="A761" s="8"/>
      <c r="B761" s="8"/>
      <c r="C761" s="3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s="9" customFormat="1" ht="15.75" customHeight="1" x14ac:dyDescent="0.2">
      <c r="A762" s="8"/>
      <c r="B762" s="8"/>
      <c r="C762" s="3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s="9" customFormat="1" ht="15.75" customHeight="1" x14ac:dyDescent="0.2">
      <c r="A763" s="8"/>
      <c r="B763" s="8"/>
      <c r="C763" s="3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s="9" customFormat="1" ht="15.75" customHeight="1" x14ac:dyDescent="0.2">
      <c r="A764" s="8"/>
      <c r="B764" s="8"/>
      <c r="C764" s="3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s="9" customFormat="1" ht="15.75" customHeight="1" x14ac:dyDescent="0.2">
      <c r="A765" s="8"/>
      <c r="B765" s="8"/>
      <c r="C765" s="3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s="9" customFormat="1" ht="15.75" customHeight="1" x14ac:dyDescent="0.2">
      <c r="A766" s="8"/>
      <c r="B766" s="8"/>
      <c r="C766" s="3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s="9" customFormat="1" ht="15.75" customHeight="1" x14ac:dyDescent="0.2">
      <c r="A767" s="8"/>
      <c r="B767" s="8"/>
      <c r="C767" s="3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s="9" customFormat="1" ht="15.75" customHeight="1" x14ac:dyDescent="0.2">
      <c r="A768" s="8"/>
      <c r="B768" s="8"/>
      <c r="C768" s="3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s="9" customFormat="1" ht="15.75" customHeight="1" x14ac:dyDescent="0.2">
      <c r="A769" s="8"/>
      <c r="B769" s="8"/>
      <c r="C769" s="3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s="9" customFormat="1" ht="15.75" customHeight="1" x14ac:dyDescent="0.2">
      <c r="A770" s="8"/>
      <c r="B770" s="8"/>
      <c r="C770" s="3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s="9" customFormat="1" ht="15.75" customHeight="1" x14ac:dyDescent="0.2">
      <c r="A771" s="8"/>
      <c r="B771" s="8"/>
      <c r="C771" s="3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s="9" customFormat="1" ht="15.75" customHeight="1" x14ac:dyDescent="0.2">
      <c r="A772" s="8"/>
      <c r="B772" s="8"/>
      <c r="C772" s="3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s="9" customFormat="1" ht="15.75" customHeight="1" x14ac:dyDescent="0.2">
      <c r="A773" s="8"/>
      <c r="B773" s="8"/>
      <c r="C773" s="3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s="9" customFormat="1" ht="15.75" customHeight="1" x14ac:dyDescent="0.2">
      <c r="A774" s="8"/>
      <c r="B774" s="8"/>
      <c r="C774" s="3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s="9" customFormat="1" ht="15.75" customHeight="1" x14ac:dyDescent="0.2">
      <c r="A775" s="8"/>
      <c r="B775" s="8"/>
      <c r="C775" s="3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s="9" customFormat="1" ht="15.75" customHeight="1" x14ac:dyDescent="0.2">
      <c r="A776" s="8"/>
      <c r="B776" s="8"/>
      <c r="C776" s="3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s="9" customFormat="1" ht="15.75" customHeight="1" x14ac:dyDescent="0.2">
      <c r="A777" s="8"/>
      <c r="B777" s="8"/>
      <c r="C777" s="3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s="9" customFormat="1" ht="15.75" customHeight="1" x14ac:dyDescent="0.2">
      <c r="A778" s="8"/>
      <c r="B778" s="8"/>
      <c r="C778" s="3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s="9" customFormat="1" ht="15.75" customHeight="1" x14ac:dyDescent="0.2">
      <c r="A779" s="8"/>
      <c r="B779" s="8"/>
      <c r="C779" s="3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s="9" customFormat="1" ht="15.75" customHeight="1" x14ac:dyDescent="0.2">
      <c r="A780" s="8"/>
      <c r="B780" s="8"/>
      <c r="C780" s="3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s="9" customFormat="1" ht="15.75" customHeight="1" x14ac:dyDescent="0.2">
      <c r="A781" s="8"/>
      <c r="B781" s="8"/>
      <c r="C781" s="3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s="9" customFormat="1" ht="15.75" customHeight="1" x14ac:dyDescent="0.2">
      <c r="A782" s="8"/>
      <c r="B782" s="8"/>
      <c r="C782" s="3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s="9" customFormat="1" ht="15.75" customHeight="1" x14ac:dyDescent="0.2">
      <c r="A783" s="8"/>
      <c r="B783" s="8"/>
      <c r="C783" s="3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s="9" customFormat="1" ht="15.75" customHeight="1" x14ac:dyDescent="0.2">
      <c r="A784" s="8"/>
      <c r="B784" s="8"/>
      <c r="C784" s="3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s="9" customFormat="1" ht="15.75" customHeight="1" x14ac:dyDescent="0.2">
      <c r="A785" s="8"/>
      <c r="B785" s="8"/>
      <c r="C785" s="3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s="9" customFormat="1" ht="15.75" customHeight="1" x14ac:dyDescent="0.2">
      <c r="A786" s="8"/>
      <c r="B786" s="8"/>
      <c r="C786" s="3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s="9" customFormat="1" ht="15.75" customHeight="1" x14ac:dyDescent="0.2">
      <c r="A787" s="8"/>
      <c r="B787" s="8"/>
      <c r="C787" s="3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s="9" customFormat="1" ht="15.75" customHeight="1" x14ac:dyDescent="0.2">
      <c r="A788" s="8"/>
      <c r="B788" s="8"/>
      <c r="C788" s="3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s="9" customFormat="1" ht="15.75" customHeight="1" x14ac:dyDescent="0.2">
      <c r="A789" s="8"/>
      <c r="B789" s="8"/>
      <c r="C789" s="3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s="9" customFormat="1" ht="15.75" customHeight="1" x14ac:dyDescent="0.2">
      <c r="A790" s="8"/>
      <c r="B790" s="8"/>
      <c r="C790" s="3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s="9" customFormat="1" ht="15.75" customHeight="1" x14ac:dyDescent="0.2">
      <c r="A791" s="8"/>
      <c r="B791" s="8"/>
      <c r="C791" s="3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s="9" customFormat="1" ht="15.75" customHeight="1" x14ac:dyDescent="0.2">
      <c r="A792" s="8"/>
      <c r="B792" s="8"/>
      <c r="C792" s="3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s="9" customFormat="1" ht="15.75" customHeight="1" x14ac:dyDescent="0.2">
      <c r="A793" s="8"/>
      <c r="B793" s="8"/>
      <c r="C793" s="3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s="9" customFormat="1" ht="15.75" customHeight="1" x14ac:dyDescent="0.2">
      <c r="A794" s="8"/>
      <c r="B794" s="8"/>
      <c r="C794" s="3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s="9" customFormat="1" ht="15.75" customHeight="1" x14ac:dyDescent="0.2">
      <c r="A795" s="8"/>
      <c r="B795" s="8"/>
      <c r="C795" s="3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s="9" customFormat="1" ht="15.75" customHeight="1" x14ac:dyDescent="0.2">
      <c r="A796" s="8"/>
      <c r="B796" s="8"/>
      <c r="C796" s="3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s="9" customFormat="1" ht="15.75" customHeight="1" x14ac:dyDescent="0.2">
      <c r="A797" s="8"/>
      <c r="B797" s="8"/>
      <c r="C797" s="3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s="9" customFormat="1" ht="15.75" customHeight="1" x14ac:dyDescent="0.2">
      <c r="A798" s="8"/>
      <c r="B798" s="8"/>
      <c r="C798" s="3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s="9" customFormat="1" ht="15.75" customHeight="1" x14ac:dyDescent="0.2">
      <c r="A799" s="8"/>
      <c r="B799" s="8"/>
      <c r="C799" s="3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s="9" customFormat="1" ht="15.75" customHeight="1" x14ac:dyDescent="0.2">
      <c r="A800" s="8"/>
      <c r="B800" s="8"/>
      <c r="C800" s="3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s="9" customFormat="1" ht="15.75" customHeight="1" x14ac:dyDescent="0.2">
      <c r="A801" s="8"/>
      <c r="B801" s="8"/>
      <c r="C801" s="3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s="9" customFormat="1" ht="15.75" customHeight="1" x14ac:dyDescent="0.2">
      <c r="A802" s="8"/>
      <c r="B802" s="8"/>
      <c r="C802" s="3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s="9" customFormat="1" ht="15.75" customHeight="1" x14ac:dyDescent="0.2">
      <c r="A803" s="8"/>
      <c r="B803" s="8"/>
      <c r="C803" s="3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s="9" customFormat="1" ht="15.75" customHeight="1" x14ac:dyDescent="0.2">
      <c r="A804" s="8"/>
      <c r="B804" s="8"/>
      <c r="C804" s="3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s="9" customFormat="1" ht="15.75" customHeight="1" x14ac:dyDescent="0.2">
      <c r="A805" s="8"/>
      <c r="B805" s="8"/>
      <c r="C805" s="3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s="9" customFormat="1" ht="15.75" customHeight="1" x14ac:dyDescent="0.2">
      <c r="A806" s="8"/>
      <c r="B806" s="8"/>
      <c r="C806" s="3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s="9" customFormat="1" ht="15.75" customHeight="1" x14ac:dyDescent="0.2">
      <c r="A807" s="8"/>
      <c r="B807" s="8"/>
      <c r="C807" s="3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s="9" customFormat="1" ht="15.75" customHeight="1" x14ac:dyDescent="0.2">
      <c r="A808" s="8"/>
      <c r="B808" s="8"/>
      <c r="C808" s="3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s="9" customFormat="1" ht="15.75" customHeight="1" x14ac:dyDescent="0.2">
      <c r="A809" s="8"/>
      <c r="B809" s="8"/>
      <c r="C809" s="3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s="9" customFormat="1" ht="15.75" customHeight="1" x14ac:dyDescent="0.2">
      <c r="A810" s="8"/>
      <c r="B810" s="8"/>
      <c r="C810" s="3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s="9" customFormat="1" ht="15.75" customHeight="1" x14ac:dyDescent="0.2">
      <c r="A811" s="8"/>
      <c r="B811" s="8"/>
      <c r="C811" s="3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s="9" customFormat="1" ht="15.75" customHeight="1" x14ac:dyDescent="0.2">
      <c r="A812" s="8"/>
      <c r="B812" s="8"/>
      <c r="C812" s="3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s="9" customFormat="1" ht="15.75" customHeight="1" x14ac:dyDescent="0.2">
      <c r="A813" s="8"/>
      <c r="B813" s="8"/>
      <c r="C813" s="3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s="9" customFormat="1" ht="15.75" customHeight="1" x14ac:dyDescent="0.2">
      <c r="A814" s="8"/>
      <c r="B814" s="8"/>
      <c r="C814" s="3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s="9" customFormat="1" ht="15.75" customHeight="1" x14ac:dyDescent="0.2">
      <c r="A815" s="8"/>
      <c r="B815" s="8"/>
      <c r="C815" s="3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s="9" customFormat="1" ht="15.75" customHeight="1" x14ac:dyDescent="0.2">
      <c r="A816" s="8"/>
      <c r="B816" s="8"/>
      <c r="C816" s="3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s="9" customFormat="1" ht="15.75" customHeight="1" x14ac:dyDescent="0.2">
      <c r="A817" s="8"/>
      <c r="B817" s="8"/>
      <c r="C817" s="3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s="9" customFormat="1" ht="15.75" customHeight="1" x14ac:dyDescent="0.2">
      <c r="A818" s="8"/>
      <c r="B818" s="8"/>
      <c r="C818" s="3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s="9" customFormat="1" ht="15.75" customHeight="1" x14ac:dyDescent="0.2">
      <c r="A819" s="8"/>
      <c r="B819" s="8"/>
      <c r="C819" s="3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s="9" customFormat="1" ht="15.75" customHeight="1" x14ac:dyDescent="0.2">
      <c r="A820" s="8"/>
      <c r="B820" s="8"/>
      <c r="C820" s="3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s="9" customFormat="1" ht="15.75" customHeight="1" x14ac:dyDescent="0.2">
      <c r="A821" s="8"/>
      <c r="B821" s="8"/>
      <c r="C821" s="3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s="9" customFormat="1" ht="15.75" customHeight="1" x14ac:dyDescent="0.2">
      <c r="A822" s="8"/>
      <c r="B822" s="8"/>
      <c r="C822" s="3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s="9" customFormat="1" ht="15.75" customHeight="1" x14ac:dyDescent="0.2">
      <c r="A823" s="8"/>
      <c r="B823" s="8"/>
      <c r="C823" s="3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s="9" customFormat="1" ht="15.75" customHeight="1" x14ac:dyDescent="0.2">
      <c r="A824" s="8"/>
      <c r="B824" s="8"/>
      <c r="C824" s="3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s="9" customFormat="1" ht="15.75" customHeight="1" x14ac:dyDescent="0.2">
      <c r="A825" s="8"/>
      <c r="B825" s="8"/>
      <c r="C825" s="3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s="9" customFormat="1" ht="15.75" customHeight="1" x14ac:dyDescent="0.2">
      <c r="A826" s="8"/>
      <c r="B826" s="8"/>
      <c r="C826" s="3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s="9" customFormat="1" ht="15.75" customHeight="1" x14ac:dyDescent="0.2">
      <c r="A827" s="8"/>
      <c r="B827" s="8"/>
      <c r="C827" s="3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s="9" customFormat="1" ht="15.75" customHeight="1" x14ac:dyDescent="0.2">
      <c r="A828" s="8"/>
      <c r="B828" s="8"/>
      <c r="C828" s="3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s="9" customFormat="1" ht="15.75" customHeight="1" x14ac:dyDescent="0.2">
      <c r="A829" s="8"/>
      <c r="B829" s="8"/>
      <c r="C829" s="3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s="9" customFormat="1" ht="15.75" customHeight="1" x14ac:dyDescent="0.2">
      <c r="A830" s="8"/>
      <c r="B830" s="8"/>
      <c r="C830" s="3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s="9" customFormat="1" ht="15.75" customHeight="1" x14ac:dyDescent="0.2">
      <c r="A831" s="8"/>
      <c r="B831" s="8"/>
      <c r="C831" s="3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s="9" customFormat="1" ht="15.75" customHeight="1" x14ac:dyDescent="0.2">
      <c r="A832" s="8"/>
      <c r="B832" s="8"/>
      <c r="C832" s="3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s="9" customFormat="1" ht="15.75" customHeight="1" x14ac:dyDescent="0.2">
      <c r="A833" s="8"/>
      <c r="B833" s="8"/>
      <c r="C833" s="3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s="9" customFormat="1" ht="15.75" customHeight="1" x14ac:dyDescent="0.2">
      <c r="A834" s="8"/>
      <c r="B834" s="8"/>
      <c r="C834" s="3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s="9" customFormat="1" ht="15.75" customHeight="1" x14ac:dyDescent="0.2">
      <c r="A835" s="8"/>
      <c r="B835" s="8"/>
      <c r="C835" s="3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s="9" customFormat="1" ht="15.75" customHeight="1" x14ac:dyDescent="0.2">
      <c r="A836" s="8"/>
      <c r="B836" s="8"/>
      <c r="C836" s="3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s="9" customFormat="1" ht="15.75" customHeight="1" x14ac:dyDescent="0.2">
      <c r="A837" s="8"/>
      <c r="B837" s="8"/>
      <c r="C837" s="3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s="9" customFormat="1" ht="15.75" customHeight="1" x14ac:dyDescent="0.2">
      <c r="A838" s="8"/>
      <c r="B838" s="8"/>
      <c r="C838" s="3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s="9" customFormat="1" ht="15.75" customHeight="1" x14ac:dyDescent="0.2">
      <c r="A839" s="8"/>
      <c r="B839" s="8"/>
      <c r="C839" s="3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s="9" customFormat="1" ht="15.75" customHeight="1" x14ac:dyDescent="0.2">
      <c r="A840" s="8"/>
      <c r="B840" s="8"/>
      <c r="C840" s="3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s="9" customFormat="1" ht="15.75" customHeight="1" x14ac:dyDescent="0.2">
      <c r="A841" s="8"/>
      <c r="B841" s="8"/>
      <c r="C841" s="3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s="9" customFormat="1" ht="15.75" customHeight="1" x14ac:dyDescent="0.2">
      <c r="A842" s="8"/>
      <c r="B842" s="8"/>
      <c r="C842" s="3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s="9" customFormat="1" ht="15.75" customHeight="1" x14ac:dyDescent="0.2">
      <c r="A843" s="8"/>
      <c r="B843" s="8"/>
      <c r="C843" s="3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s="9" customFormat="1" ht="15.75" customHeight="1" x14ac:dyDescent="0.2">
      <c r="A844" s="8"/>
      <c r="B844" s="8"/>
      <c r="C844" s="3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s="9" customFormat="1" ht="15.75" customHeight="1" x14ac:dyDescent="0.2">
      <c r="A845" s="8"/>
      <c r="B845" s="8"/>
      <c r="C845" s="3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s="9" customFormat="1" ht="15.75" customHeight="1" x14ac:dyDescent="0.2">
      <c r="A846" s="8"/>
      <c r="B846" s="8"/>
      <c r="C846" s="3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s="9" customFormat="1" ht="15.75" customHeight="1" x14ac:dyDescent="0.2">
      <c r="A847" s="8"/>
      <c r="B847" s="8"/>
      <c r="C847" s="3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s="9" customFormat="1" ht="15.75" customHeight="1" x14ac:dyDescent="0.2">
      <c r="A848" s="8"/>
      <c r="B848" s="8"/>
      <c r="C848" s="3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s="9" customFormat="1" ht="15.75" customHeight="1" x14ac:dyDescent="0.2">
      <c r="A849" s="8"/>
      <c r="B849" s="8"/>
      <c r="C849" s="3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s="9" customFormat="1" ht="15.75" customHeight="1" x14ac:dyDescent="0.2">
      <c r="A850" s="8"/>
      <c r="B850" s="8"/>
      <c r="C850" s="3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s="9" customFormat="1" ht="15.75" customHeight="1" x14ac:dyDescent="0.2">
      <c r="A851" s="8"/>
      <c r="B851" s="8"/>
      <c r="C851" s="3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s="9" customFormat="1" ht="15.75" customHeight="1" x14ac:dyDescent="0.2">
      <c r="A852" s="8"/>
      <c r="B852" s="8"/>
      <c r="C852" s="3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s="9" customFormat="1" ht="15.75" customHeight="1" x14ac:dyDescent="0.2">
      <c r="A853" s="8"/>
      <c r="B853" s="8"/>
      <c r="C853" s="3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s="9" customFormat="1" ht="15.75" customHeight="1" x14ac:dyDescent="0.2">
      <c r="A854" s="8"/>
      <c r="B854" s="8"/>
      <c r="C854" s="3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s="9" customFormat="1" ht="15.75" customHeight="1" x14ac:dyDescent="0.2">
      <c r="A855" s="8"/>
      <c r="B855" s="8"/>
      <c r="C855" s="3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s="9" customFormat="1" ht="15.75" customHeight="1" x14ac:dyDescent="0.2">
      <c r="A856" s="8"/>
      <c r="B856" s="8"/>
      <c r="C856" s="3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s="9" customFormat="1" ht="15.75" customHeight="1" x14ac:dyDescent="0.2">
      <c r="A857" s="8"/>
      <c r="B857" s="8"/>
      <c r="C857" s="3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s="9" customFormat="1" ht="15.75" customHeight="1" x14ac:dyDescent="0.2">
      <c r="A858" s="8"/>
      <c r="B858" s="8"/>
      <c r="C858" s="3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s="9" customFormat="1" ht="15.75" customHeight="1" x14ac:dyDescent="0.2">
      <c r="A859" s="8"/>
      <c r="B859" s="8"/>
      <c r="C859" s="3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s="9" customFormat="1" ht="15.75" customHeight="1" x14ac:dyDescent="0.2">
      <c r="A860" s="8"/>
      <c r="B860" s="8"/>
      <c r="C860" s="3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s="9" customFormat="1" ht="15.75" customHeight="1" x14ac:dyDescent="0.2">
      <c r="A861" s="8"/>
      <c r="B861" s="8"/>
      <c r="C861" s="3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s="9" customFormat="1" ht="15.75" customHeight="1" x14ac:dyDescent="0.2">
      <c r="A862" s="8"/>
      <c r="B862" s="8"/>
      <c r="C862" s="3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s="9" customFormat="1" ht="15.75" customHeight="1" x14ac:dyDescent="0.2">
      <c r="A863" s="8"/>
      <c r="B863" s="8"/>
      <c r="C863" s="3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s="9" customFormat="1" ht="15.75" customHeight="1" x14ac:dyDescent="0.2">
      <c r="A864" s="8"/>
      <c r="B864" s="8"/>
      <c r="C864" s="3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s="9" customFormat="1" ht="15.75" customHeight="1" x14ac:dyDescent="0.2">
      <c r="A865" s="8"/>
      <c r="B865" s="8"/>
      <c r="C865" s="3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s="9" customFormat="1" ht="15.75" customHeight="1" x14ac:dyDescent="0.2">
      <c r="A866" s="8"/>
      <c r="B866" s="8"/>
      <c r="C866" s="3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s="9" customFormat="1" ht="15.75" customHeight="1" x14ac:dyDescent="0.2">
      <c r="A867" s="8"/>
      <c r="B867" s="8"/>
      <c r="C867" s="3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s="9" customFormat="1" ht="15.75" customHeight="1" x14ac:dyDescent="0.2">
      <c r="A868" s="8"/>
      <c r="B868" s="8"/>
      <c r="C868" s="3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s="9" customFormat="1" ht="15.75" customHeight="1" x14ac:dyDescent="0.2">
      <c r="A869" s="8"/>
      <c r="B869" s="8"/>
      <c r="C869" s="3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s="9" customFormat="1" ht="15.75" customHeight="1" x14ac:dyDescent="0.2">
      <c r="A870" s="8"/>
      <c r="B870" s="8"/>
      <c r="C870" s="3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s="9" customFormat="1" ht="15.75" customHeight="1" x14ac:dyDescent="0.2">
      <c r="A871" s="8"/>
      <c r="B871" s="8"/>
      <c r="C871" s="3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s="9" customFormat="1" ht="15.75" customHeight="1" x14ac:dyDescent="0.2">
      <c r="A872" s="8"/>
      <c r="B872" s="8"/>
      <c r="C872" s="3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s="9" customFormat="1" ht="15.75" customHeight="1" x14ac:dyDescent="0.2">
      <c r="A873" s="8"/>
      <c r="B873" s="8"/>
      <c r="C873" s="3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s="9" customFormat="1" ht="15.75" customHeight="1" x14ac:dyDescent="0.2">
      <c r="A874" s="8"/>
      <c r="B874" s="8"/>
      <c r="C874" s="3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s="9" customFormat="1" ht="15.75" customHeight="1" x14ac:dyDescent="0.2">
      <c r="A875" s="8"/>
      <c r="B875" s="8"/>
      <c r="C875" s="3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s="9" customFormat="1" ht="15.75" customHeight="1" x14ac:dyDescent="0.2">
      <c r="A876" s="8"/>
      <c r="B876" s="8"/>
      <c r="C876" s="3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s="9" customFormat="1" ht="15.75" customHeight="1" x14ac:dyDescent="0.2">
      <c r="A877" s="8"/>
      <c r="B877" s="8"/>
      <c r="C877" s="3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s="9" customFormat="1" ht="15.75" customHeight="1" x14ac:dyDescent="0.2">
      <c r="A878" s="8"/>
      <c r="B878" s="8"/>
      <c r="C878" s="3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s="9" customFormat="1" ht="15.75" customHeight="1" x14ac:dyDescent="0.2">
      <c r="A879" s="8"/>
      <c r="B879" s="8"/>
      <c r="C879" s="3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s="9" customFormat="1" ht="15.75" customHeight="1" x14ac:dyDescent="0.2">
      <c r="A880" s="8"/>
      <c r="B880" s="8"/>
      <c r="C880" s="3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s="9" customFormat="1" ht="15.75" customHeight="1" x14ac:dyDescent="0.2">
      <c r="A881" s="8"/>
      <c r="B881" s="8"/>
      <c r="C881" s="3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s="9" customFormat="1" ht="15.75" customHeight="1" x14ac:dyDescent="0.2">
      <c r="A882" s="8"/>
      <c r="B882" s="8"/>
      <c r="C882" s="3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s="9" customFormat="1" ht="15.75" customHeight="1" x14ac:dyDescent="0.2">
      <c r="A883" s="8"/>
      <c r="B883" s="8"/>
      <c r="C883" s="3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s="9" customFormat="1" ht="15.75" customHeight="1" x14ac:dyDescent="0.2">
      <c r="A884" s="8"/>
      <c r="B884" s="8"/>
      <c r="C884" s="3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s="9" customFormat="1" ht="15.75" customHeight="1" x14ac:dyDescent="0.2">
      <c r="A885" s="8"/>
      <c r="B885" s="8"/>
      <c r="C885" s="3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s="9" customFormat="1" ht="15.75" customHeight="1" x14ac:dyDescent="0.2">
      <c r="A886" s="8"/>
      <c r="B886" s="8"/>
      <c r="C886" s="3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s="9" customFormat="1" ht="15.75" customHeight="1" x14ac:dyDescent="0.2">
      <c r="A887" s="8"/>
      <c r="B887" s="8"/>
      <c r="C887" s="3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s="9" customFormat="1" ht="15.75" customHeight="1" x14ac:dyDescent="0.2">
      <c r="A888" s="8"/>
      <c r="B888" s="8"/>
      <c r="C888" s="3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s="9" customFormat="1" ht="15.75" customHeight="1" x14ac:dyDescent="0.2">
      <c r="A889" s="8"/>
      <c r="B889" s="8"/>
      <c r="C889" s="3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s="9" customFormat="1" ht="15.75" customHeight="1" x14ac:dyDescent="0.2">
      <c r="A890" s="8"/>
      <c r="B890" s="8"/>
      <c r="C890" s="3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s="9" customFormat="1" ht="15.75" customHeight="1" x14ac:dyDescent="0.2">
      <c r="A891" s="8"/>
      <c r="B891" s="8"/>
      <c r="C891" s="3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s="9" customFormat="1" ht="15.75" customHeight="1" x14ac:dyDescent="0.2">
      <c r="A892" s="8"/>
      <c r="B892" s="8"/>
      <c r="C892" s="3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s="9" customFormat="1" ht="15.75" customHeight="1" x14ac:dyDescent="0.2">
      <c r="A893" s="8"/>
      <c r="B893" s="8"/>
      <c r="C893" s="3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s="9" customFormat="1" ht="15.75" customHeight="1" x14ac:dyDescent="0.2">
      <c r="A894" s="8"/>
      <c r="B894" s="8"/>
      <c r="C894" s="3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s="9" customFormat="1" ht="15.75" customHeight="1" x14ac:dyDescent="0.2">
      <c r="A895" s="8"/>
      <c r="B895" s="8"/>
      <c r="C895" s="3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s="9" customFormat="1" ht="15.75" customHeight="1" x14ac:dyDescent="0.2">
      <c r="A896" s="8"/>
      <c r="B896" s="8"/>
      <c r="C896" s="3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s="9" customFormat="1" ht="15.75" customHeight="1" x14ac:dyDescent="0.2">
      <c r="A897" s="8"/>
      <c r="B897" s="8"/>
      <c r="C897" s="3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s="9" customFormat="1" ht="15.75" customHeight="1" x14ac:dyDescent="0.2">
      <c r="A898" s="8"/>
      <c r="B898" s="8"/>
      <c r="C898" s="3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s="9" customFormat="1" ht="15.75" customHeight="1" x14ac:dyDescent="0.2">
      <c r="A899" s="8"/>
      <c r="B899" s="8"/>
      <c r="C899" s="3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s="9" customFormat="1" ht="15.75" customHeight="1" x14ac:dyDescent="0.2">
      <c r="A900" s="8"/>
      <c r="B900" s="8"/>
      <c r="C900" s="3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s="9" customFormat="1" ht="15.75" customHeight="1" x14ac:dyDescent="0.2">
      <c r="A901" s="8"/>
      <c r="B901" s="8"/>
      <c r="C901" s="3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s="9" customFormat="1" ht="15.75" customHeight="1" x14ac:dyDescent="0.2">
      <c r="A902" s="8"/>
      <c r="B902" s="8"/>
      <c r="C902" s="3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s="9" customFormat="1" ht="15.75" customHeight="1" x14ac:dyDescent="0.2">
      <c r="A903" s="8"/>
      <c r="B903" s="8"/>
      <c r="C903" s="3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s="9" customFormat="1" ht="15.75" customHeight="1" x14ac:dyDescent="0.2">
      <c r="A904" s="8"/>
      <c r="B904" s="8"/>
      <c r="C904" s="3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s="9" customFormat="1" ht="15.75" customHeight="1" x14ac:dyDescent="0.2">
      <c r="A905" s="8"/>
      <c r="B905" s="8"/>
      <c r="C905" s="3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s="9" customFormat="1" ht="15.75" customHeight="1" x14ac:dyDescent="0.2">
      <c r="A906" s="8"/>
      <c r="B906" s="8"/>
      <c r="C906" s="3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s="9" customFormat="1" ht="15.75" customHeight="1" x14ac:dyDescent="0.2">
      <c r="A907" s="8"/>
      <c r="B907" s="8"/>
      <c r="C907" s="3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s="9" customFormat="1" ht="15.75" customHeight="1" x14ac:dyDescent="0.2">
      <c r="A908" s="8"/>
      <c r="B908" s="8"/>
      <c r="C908" s="3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s="9" customFormat="1" ht="15.75" customHeight="1" x14ac:dyDescent="0.2">
      <c r="A909" s="8"/>
      <c r="B909" s="8"/>
      <c r="C909" s="3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s="9" customFormat="1" ht="15.75" customHeight="1" x14ac:dyDescent="0.2">
      <c r="A910" s="8"/>
      <c r="B910" s="8"/>
      <c r="C910" s="3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s="9" customFormat="1" ht="15.75" customHeight="1" x14ac:dyDescent="0.2">
      <c r="A911" s="8"/>
      <c r="B911" s="8"/>
      <c r="C911" s="3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s="9" customFormat="1" ht="15.75" customHeight="1" x14ac:dyDescent="0.2">
      <c r="A912" s="8"/>
      <c r="B912" s="8"/>
      <c r="C912" s="3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s="9" customFormat="1" ht="15.75" customHeight="1" x14ac:dyDescent="0.2">
      <c r="A913" s="8"/>
      <c r="B913" s="8"/>
      <c r="C913" s="3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s="9" customFormat="1" ht="15.75" customHeight="1" x14ac:dyDescent="0.2">
      <c r="A914" s="8"/>
      <c r="B914" s="8"/>
      <c r="C914" s="3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s="9" customFormat="1" ht="15.75" customHeight="1" x14ac:dyDescent="0.2">
      <c r="A915" s="8"/>
      <c r="B915" s="8"/>
      <c r="C915" s="3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s="9" customFormat="1" ht="15.75" customHeight="1" x14ac:dyDescent="0.2">
      <c r="A916" s="8"/>
      <c r="B916" s="8"/>
      <c r="C916" s="3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s="9" customFormat="1" ht="15.75" customHeight="1" x14ac:dyDescent="0.2">
      <c r="A917" s="8"/>
      <c r="B917" s="8"/>
      <c r="C917" s="3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s="9" customFormat="1" ht="15.75" customHeight="1" x14ac:dyDescent="0.2">
      <c r="A918" s="8"/>
      <c r="B918" s="8"/>
      <c r="C918" s="3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s="9" customFormat="1" ht="15.75" customHeight="1" x14ac:dyDescent="0.2">
      <c r="A919" s="8"/>
      <c r="B919" s="8"/>
      <c r="C919" s="3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s="9" customFormat="1" ht="15.75" customHeight="1" x14ac:dyDescent="0.2">
      <c r="A920" s="8"/>
      <c r="B920" s="8"/>
      <c r="C920" s="3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s="9" customFormat="1" ht="15.75" customHeight="1" x14ac:dyDescent="0.2">
      <c r="A921" s="8"/>
      <c r="B921" s="8"/>
      <c r="C921" s="3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s="9" customFormat="1" ht="15.75" customHeight="1" x14ac:dyDescent="0.2">
      <c r="A922" s="8"/>
      <c r="B922" s="8"/>
      <c r="C922" s="3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s="9" customFormat="1" ht="15.75" customHeight="1" x14ac:dyDescent="0.2">
      <c r="A923" s="8"/>
      <c r="B923" s="8"/>
      <c r="C923" s="3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s="9" customFormat="1" ht="15.75" customHeight="1" x14ac:dyDescent="0.2">
      <c r="A924" s="8"/>
      <c r="B924" s="8"/>
      <c r="C924" s="3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s="9" customFormat="1" ht="15.75" customHeight="1" x14ac:dyDescent="0.2">
      <c r="A925" s="8"/>
      <c r="B925" s="8"/>
      <c r="C925" s="3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s="9" customFormat="1" ht="15.75" customHeight="1" x14ac:dyDescent="0.2">
      <c r="A926" s="8"/>
      <c r="B926" s="8"/>
      <c r="C926" s="3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s="9" customFormat="1" ht="15.75" customHeight="1" x14ac:dyDescent="0.2">
      <c r="A927" s="8"/>
      <c r="B927" s="8"/>
      <c r="C927" s="3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s="9" customFormat="1" ht="15.75" customHeight="1" x14ac:dyDescent="0.2">
      <c r="A928" s="8"/>
      <c r="B928" s="8"/>
      <c r="C928" s="3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s="9" customFormat="1" ht="15.75" customHeight="1" x14ac:dyDescent="0.2">
      <c r="A929" s="8"/>
      <c r="B929" s="8"/>
      <c r="C929" s="3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s="9" customFormat="1" ht="15.75" customHeight="1" x14ac:dyDescent="0.2">
      <c r="A930" s="8"/>
      <c r="B930" s="8"/>
      <c r="C930" s="3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s="9" customFormat="1" ht="15.75" customHeight="1" x14ac:dyDescent="0.2">
      <c r="A931" s="8"/>
      <c r="B931" s="8"/>
      <c r="C931" s="3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s="9" customFormat="1" ht="15.75" customHeight="1" x14ac:dyDescent="0.2">
      <c r="A932" s="8"/>
      <c r="B932" s="8"/>
      <c r="C932" s="3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s="9" customFormat="1" ht="15.75" customHeight="1" x14ac:dyDescent="0.2">
      <c r="A933" s="8"/>
      <c r="B933" s="8"/>
      <c r="C933" s="3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s="9" customFormat="1" ht="15.75" customHeight="1" x14ac:dyDescent="0.2">
      <c r="A934" s="8"/>
      <c r="B934" s="8"/>
      <c r="C934" s="3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s="9" customFormat="1" ht="15.75" customHeight="1" x14ac:dyDescent="0.2">
      <c r="A935" s="8"/>
      <c r="B935" s="8"/>
      <c r="C935" s="3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s="9" customFormat="1" ht="15.75" customHeight="1" x14ac:dyDescent="0.2">
      <c r="A936" s="8"/>
      <c r="B936" s="8"/>
      <c r="C936" s="3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s="9" customFormat="1" ht="15.75" customHeight="1" x14ac:dyDescent="0.2">
      <c r="A937" s="8"/>
      <c r="B937" s="8"/>
      <c r="C937" s="3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s="9" customFormat="1" ht="15.75" customHeight="1" x14ac:dyDescent="0.2">
      <c r="A938" s="8"/>
      <c r="B938" s="8"/>
      <c r="C938" s="3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s="9" customFormat="1" ht="15.75" customHeight="1" x14ac:dyDescent="0.2">
      <c r="A939" s="8"/>
      <c r="B939" s="8"/>
      <c r="C939" s="3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s="9" customFormat="1" ht="15.75" customHeight="1" x14ac:dyDescent="0.2">
      <c r="A940" s="8"/>
      <c r="B940" s="8"/>
      <c r="C940" s="3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s="9" customFormat="1" ht="15.75" customHeight="1" x14ac:dyDescent="0.2">
      <c r="A941" s="8"/>
      <c r="B941" s="8"/>
      <c r="C941" s="3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s="9" customFormat="1" ht="15.75" customHeight="1" x14ac:dyDescent="0.2">
      <c r="A942" s="8"/>
      <c r="B942" s="8"/>
      <c r="C942" s="3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s="9" customFormat="1" ht="15.75" customHeight="1" x14ac:dyDescent="0.2">
      <c r="A943" s="8"/>
      <c r="B943" s="8"/>
      <c r="C943" s="3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s="9" customFormat="1" ht="15.75" customHeight="1" x14ac:dyDescent="0.2">
      <c r="A944" s="8"/>
      <c r="B944" s="8"/>
      <c r="C944" s="3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s="9" customFormat="1" ht="15.75" customHeight="1" x14ac:dyDescent="0.2">
      <c r="A945" s="8"/>
      <c r="B945" s="8"/>
      <c r="C945" s="3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s="9" customFormat="1" ht="15.75" customHeight="1" x14ac:dyDescent="0.2">
      <c r="A946" s="8"/>
      <c r="B946" s="8"/>
      <c r="C946" s="3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s="9" customFormat="1" ht="15.75" customHeight="1" x14ac:dyDescent="0.2">
      <c r="A947" s="8"/>
      <c r="B947" s="8"/>
      <c r="C947" s="3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s="9" customFormat="1" ht="15.75" customHeight="1" x14ac:dyDescent="0.2">
      <c r="A948" s="8"/>
      <c r="B948" s="8"/>
      <c r="C948" s="3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s="9" customFormat="1" ht="15.75" customHeight="1" x14ac:dyDescent="0.2">
      <c r="A949" s="8"/>
      <c r="B949" s="8"/>
      <c r="C949" s="3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s="9" customFormat="1" ht="15.75" customHeight="1" x14ac:dyDescent="0.2">
      <c r="A950" s="8"/>
      <c r="B950" s="8"/>
      <c r="C950" s="3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s="9" customFormat="1" ht="15.75" customHeight="1" x14ac:dyDescent="0.2">
      <c r="A951" s="8"/>
      <c r="B951" s="8"/>
      <c r="C951" s="3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s="9" customFormat="1" ht="15.75" customHeight="1" x14ac:dyDescent="0.2">
      <c r="A952" s="8"/>
      <c r="B952" s="8"/>
      <c r="C952" s="3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s="9" customFormat="1" ht="15.75" customHeight="1" x14ac:dyDescent="0.2">
      <c r="A953" s="8"/>
      <c r="B953" s="8"/>
      <c r="C953" s="3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s="9" customFormat="1" ht="15.75" customHeight="1" x14ac:dyDescent="0.2">
      <c r="A954" s="8"/>
      <c r="B954" s="8"/>
      <c r="C954" s="3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s="9" customFormat="1" ht="15.75" customHeight="1" x14ac:dyDescent="0.2">
      <c r="A955" s="8"/>
      <c r="B955" s="8"/>
      <c r="C955" s="3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s="9" customFormat="1" ht="15.75" customHeight="1" x14ac:dyDescent="0.2">
      <c r="A956" s="8"/>
      <c r="B956" s="8"/>
      <c r="C956" s="3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s="9" customFormat="1" ht="15.75" customHeight="1" x14ac:dyDescent="0.2">
      <c r="A957" s="8"/>
      <c r="B957" s="8"/>
      <c r="C957" s="3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s="9" customFormat="1" ht="15.75" customHeight="1" x14ac:dyDescent="0.2">
      <c r="A958" s="8"/>
      <c r="B958" s="8"/>
      <c r="C958" s="3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s="9" customFormat="1" ht="15.75" customHeight="1" x14ac:dyDescent="0.2">
      <c r="A959" s="8"/>
      <c r="B959" s="8"/>
      <c r="C959" s="3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s="9" customFormat="1" ht="15.75" customHeight="1" x14ac:dyDescent="0.2">
      <c r="A960" s="8"/>
      <c r="B960" s="8"/>
      <c r="C960" s="3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s="9" customFormat="1" ht="15.75" customHeight="1" x14ac:dyDescent="0.2">
      <c r="A961" s="8"/>
      <c r="B961" s="8"/>
      <c r="C961" s="3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s="9" customFormat="1" ht="15.75" customHeight="1" x14ac:dyDescent="0.2">
      <c r="A962" s="8"/>
      <c r="B962" s="8"/>
      <c r="C962" s="3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s="9" customFormat="1" ht="15.75" customHeight="1" x14ac:dyDescent="0.2">
      <c r="A963" s="8"/>
      <c r="B963" s="8"/>
      <c r="C963" s="3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s="9" customFormat="1" ht="15.75" customHeight="1" x14ac:dyDescent="0.2">
      <c r="A964" s="8"/>
      <c r="B964" s="8"/>
      <c r="C964" s="3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s="9" customFormat="1" ht="15.75" customHeight="1" x14ac:dyDescent="0.2">
      <c r="A965" s="8"/>
      <c r="B965" s="8"/>
      <c r="C965" s="3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s="9" customFormat="1" ht="15.75" customHeight="1" x14ac:dyDescent="0.2">
      <c r="A966" s="8"/>
      <c r="B966" s="8"/>
      <c r="C966" s="3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s="9" customFormat="1" ht="15.75" customHeight="1" x14ac:dyDescent="0.2">
      <c r="A967" s="8"/>
      <c r="B967" s="8"/>
      <c r="C967" s="3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s="9" customFormat="1" ht="15.75" customHeight="1" x14ac:dyDescent="0.2">
      <c r="A968" s="8"/>
      <c r="B968" s="8"/>
      <c r="C968" s="3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s="9" customFormat="1" ht="15.75" customHeight="1" x14ac:dyDescent="0.2">
      <c r="A969" s="8"/>
      <c r="B969" s="8"/>
      <c r="C969" s="3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s="9" customFormat="1" ht="15.75" customHeight="1" x14ac:dyDescent="0.2">
      <c r="A970" s="8"/>
      <c r="B970" s="8"/>
      <c r="C970" s="3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s="9" customFormat="1" ht="15.75" customHeight="1" x14ac:dyDescent="0.2">
      <c r="A971" s="8"/>
      <c r="B971" s="8"/>
      <c r="C971" s="3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s="9" customFormat="1" ht="15.75" customHeight="1" x14ac:dyDescent="0.2">
      <c r="A972" s="8"/>
      <c r="B972" s="8"/>
      <c r="C972" s="3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s="9" customFormat="1" ht="15.75" customHeight="1" x14ac:dyDescent="0.2">
      <c r="A973" s="8"/>
      <c r="B973" s="8"/>
      <c r="C973" s="3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s="9" customFormat="1" ht="15.75" customHeight="1" x14ac:dyDescent="0.2">
      <c r="A974" s="8"/>
      <c r="B974" s="8"/>
      <c r="C974" s="3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s="9" customFormat="1" ht="15.75" customHeight="1" x14ac:dyDescent="0.2">
      <c r="A975" s="8"/>
      <c r="B975" s="8"/>
      <c r="C975" s="3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s="9" customFormat="1" ht="15.75" customHeight="1" x14ac:dyDescent="0.2">
      <c r="A976" s="8"/>
      <c r="B976" s="8"/>
      <c r="C976" s="3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s="9" customFormat="1" ht="15.75" customHeight="1" x14ac:dyDescent="0.2">
      <c r="A977" s="8"/>
      <c r="B977" s="8"/>
      <c r="C977" s="3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s="9" customFormat="1" ht="15.75" customHeight="1" x14ac:dyDescent="0.2">
      <c r="A978" s="8"/>
      <c r="B978" s="8"/>
      <c r="C978" s="3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s="9" customFormat="1" ht="15.75" customHeight="1" x14ac:dyDescent="0.2">
      <c r="A979" s="8"/>
      <c r="B979" s="8"/>
      <c r="C979" s="3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s="9" customFormat="1" ht="15.75" customHeight="1" x14ac:dyDescent="0.2">
      <c r="A980" s="8"/>
      <c r="B980" s="8"/>
      <c r="C980" s="3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s="9" customFormat="1" ht="15.75" customHeight="1" x14ac:dyDescent="0.2">
      <c r="A981" s="8"/>
      <c r="B981" s="8"/>
      <c r="C981" s="3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s="9" customFormat="1" ht="15.75" customHeight="1" x14ac:dyDescent="0.2">
      <c r="A982" s="8"/>
      <c r="B982" s="8"/>
      <c r="C982" s="3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s="9" customFormat="1" ht="15.75" customHeight="1" x14ac:dyDescent="0.2">
      <c r="A983" s="8"/>
      <c r="B983" s="8"/>
      <c r="C983" s="3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s="9" customFormat="1" ht="15.75" customHeight="1" x14ac:dyDescent="0.2">
      <c r="A984" s="8"/>
      <c r="B984" s="8"/>
      <c r="C984" s="3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s="9" customFormat="1" ht="15.75" customHeight="1" x14ac:dyDescent="0.2">
      <c r="A985" s="8"/>
      <c r="B985" s="8"/>
      <c r="C985" s="3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s="9" customFormat="1" ht="15.75" customHeight="1" x14ac:dyDescent="0.2">
      <c r="A986" s="8"/>
      <c r="B986" s="8"/>
      <c r="C986" s="3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s="9" customFormat="1" ht="15.75" customHeight="1" x14ac:dyDescent="0.2">
      <c r="A987" s="8"/>
      <c r="B987" s="8"/>
      <c r="C987" s="3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s="9" customFormat="1" ht="15.75" customHeight="1" x14ac:dyDescent="0.2">
      <c r="A988" s="8"/>
      <c r="B988" s="8"/>
      <c r="C988" s="3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s="9" customFormat="1" ht="15.75" customHeight="1" x14ac:dyDescent="0.2">
      <c r="A989" s="8"/>
      <c r="B989" s="8"/>
      <c r="C989" s="3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s="9" customFormat="1" ht="15.75" customHeight="1" x14ac:dyDescent="0.2">
      <c r="A990" s="8"/>
      <c r="B990" s="8"/>
      <c r="C990" s="3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s="9" customFormat="1" ht="15.75" customHeight="1" x14ac:dyDescent="0.2">
      <c r="A991" s="8"/>
      <c r="B991" s="8"/>
      <c r="C991" s="3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s="9" customFormat="1" ht="15.75" customHeight="1" x14ac:dyDescent="0.2">
      <c r="A992" s="8"/>
      <c r="B992" s="8"/>
      <c r="C992" s="3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s="9" customFormat="1" ht="15.75" customHeight="1" x14ac:dyDescent="0.2">
      <c r="A993" s="8"/>
      <c r="B993" s="8"/>
      <c r="C993" s="3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s="9" customFormat="1" ht="15.75" customHeight="1" x14ac:dyDescent="0.2">
      <c r="A994" s="8"/>
      <c r="B994" s="8"/>
      <c r="C994" s="3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s="9" customFormat="1" ht="15.75" customHeight="1" x14ac:dyDescent="0.2">
      <c r="A995" s="8"/>
      <c r="B995" s="8"/>
      <c r="C995" s="3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s="9" customFormat="1" ht="15.75" customHeight="1" x14ac:dyDescent="0.2">
      <c r="A996" s="8"/>
      <c r="B996" s="8"/>
      <c r="C996" s="3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s="9" customFormat="1" ht="15.75" customHeight="1" x14ac:dyDescent="0.2">
      <c r="A997" s="8"/>
      <c r="B997" s="8"/>
      <c r="C997" s="3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s="9" customFormat="1" ht="15.75" customHeight="1" x14ac:dyDescent="0.2">
      <c r="A998" s="8"/>
      <c r="B998" s="8"/>
      <c r="C998" s="3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s="9" customFormat="1" ht="15.75" customHeight="1" x14ac:dyDescent="0.2">
      <c r="A999" s="8"/>
      <c r="B999" s="8"/>
      <c r="C999" s="3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s="9" customFormat="1" ht="15.75" customHeight="1" x14ac:dyDescent="0.2">
      <c r="A1000" s="8"/>
      <c r="B1000" s="8"/>
      <c r="C1000" s="3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s="9" customFormat="1" ht="15.75" customHeight="1" x14ac:dyDescent="0.2">
      <c r="A1001" s="8"/>
      <c r="B1001" s="8"/>
      <c r="C1001" s="3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</sheetData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B1001"/>
  <sheetViews>
    <sheetView workbookViewId="0">
      <pane xSplit="3" ySplit="2" topLeftCell="D3" activePane="bottomRight" state="frozen"/>
      <selection activeCell="C35" sqref="C35"/>
      <selection pane="topRight" activeCell="C35" sqref="C35"/>
      <selection pane="bottomLeft" activeCell="C35" sqref="C35"/>
      <selection pane="bottomRight" activeCell="C35" sqref="C35"/>
    </sheetView>
  </sheetViews>
  <sheetFormatPr baseColWidth="10" defaultColWidth="11.1640625" defaultRowHeight="15" customHeight="1" x14ac:dyDescent="0.2"/>
  <cols>
    <col min="1" max="1" width="3.1640625" customWidth="1"/>
    <col min="2" max="2" width="3.5" bestFit="1" customWidth="1"/>
    <col min="3" max="3" width="112.33203125" bestFit="1" customWidth="1"/>
    <col min="4" max="4" width="9.5" bestFit="1" customWidth="1"/>
    <col min="5" max="5" width="12.1640625" bestFit="1" customWidth="1"/>
    <col min="6" max="6" width="15.6640625" bestFit="1" customWidth="1"/>
    <col min="7" max="7" width="15.5" bestFit="1" customWidth="1"/>
    <col min="8" max="8" width="10.5" customWidth="1"/>
  </cols>
  <sheetData>
    <row r="1" spans="1:28" ht="15.75" customHeight="1" x14ac:dyDescent="0.2">
      <c r="A1" s="1"/>
      <c r="B1" s="1"/>
      <c r="C1" s="1"/>
      <c r="D1" s="1"/>
      <c r="E1" s="1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</row>
    <row r="2" spans="1:28" ht="15.75" customHeight="1" x14ac:dyDescent="0.2">
      <c r="A2" s="1"/>
      <c r="B2" s="7" t="s">
        <v>147</v>
      </c>
      <c r="C2" s="1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</row>
    <row r="3" spans="1:28" ht="15.75" customHeight="1" x14ac:dyDescent="0.2">
      <c r="A3" s="3"/>
      <c r="B3" s="3">
        <v>1</v>
      </c>
      <c r="C3" s="3" t="s">
        <v>9</v>
      </c>
      <c r="D3" s="3" t="s">
        <v>10</v>
      </c>
      <c r="E3" s="3">
        <v>0.44654339551925659</v>
      </c>
      <c r="F3" s="3" t="s">
        <v>10</v>
      </c>
      <c r="G3" s="4">
        <f t="array" ref="G3">SUM(IF(D3=F3, 1, 0))</f>
        <v>1</v>
      </c>
      <c r="H3" s="12">
        <f>COUNTIFS(D:D, "positive", F:F, "positive") / (COUNTIFS(D:D, "positive", F:F, "positive") + COUNTIFS(D:D, "positive", F:F, "&lt;&gt;positive"))</f>
        <v>0.4</v>
      </c>
      <c r="I3" s="12">
        <f>COUNTIFS(D:D, "neutral", F:F, "neutral") / (COUNTIFS(D:D, "neutral", F:F, "neutral") + COUNTIFS(D:D, "neutral", F:F, "&lt;&gt;neutral"))</f>
        <v>0</v>
      </c>
      <c r="J3" s="12">
        <f>COUNTIFS(D:D, "negative", F:F, "negative") / (COUNTIFS(D:D, "negative", F:F, "negative") + COUNTIFS(D:D, "negative", F:F, "&lt;&gt;negative"))</f>
        <v>0.34090909090909088</v>
      </c>
      <c r="K3" s="13">
        <f>COUNTIFS(F:F, "positive", D:D, "positive") / (COUNTIFS(F:F, "positive", D:D, "positive") + COUNTIFS(F:F, "positive", D:D, "&lt;&gt;positive"))</f>
        <v>8.6956521739130432E-2</v>
      </c>
      <c r="L3" s="13">
        <f>COUNTIFS(F:F, "neutral", D:D, "neutral") / (COUNTIFS(F:F, "neutral", D:D, "neutral") + COUNTIFS(F:F, "neutral", D:D, "&lt;&gt;neutral"))</f>
        <v>0</v>
      </c>
      <c r="M3" s="13">
        <f>COUNTIFS(F:F, "negative", D:D, "negative") / (COUNTIFS(F:F, "negative", D:D, "negative") + COUNTIFS(F:F, "negative", D:D, "&lt;&gt;negative"))</f>
        <v>0.88235294117647056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</row>
    <row r="4" spans="1:28" ht="15.75" customHeight="1" x14ac:dyDescent="0.2">
      <c r="A4" s="3"/>
      <c r="B4" s="3">
        <v>2</v>
      </c>
      <c r="C4" s="3" t="s">
        <v>11</v>
      </c>
      <c r="D4" s="3" t="s">
        <v>10</v>
      </c>
      <c r="E4" s="3">
        <v>0.4644852876663208</v>
      </c>
      <c r="F4" s="3" t="s">
        <v>10</v>
      </c>
      <c r="G4" s="4">
        <f t="array" ref="G4">SUM(IF(D4=F4, 1, 0))</f>
        <v>1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</row>
    <row r="5" spans="1:28" ht="15.75" customHeight="1" x14ac:dyDescent="0.2">
      <c r="A5" s="3"/>
      <c r="B5" s="3">
        <v>3</v>
      </c>
      <c r="C5" s="3" t="s">
        <v>12</v>
      </c>
      <c r="D5" s="3" t="s">
        <v>10</v>
      </c>
      <c r="E5" s="3">
        <v>0.42399895191192633</v>
      </c>
      <c r="F5" s="3" t="s">
        <v>10</v>
      </c>
      <c r="G5" s="4">
        <f t="array" ref="G5">SUM(IF(D5=F5, 1, 0))</f>
        <v>1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</row>
    <row r="6" spans="1:28" ht="15.75" customHeight="1" x14ac:dyDescent="0.2">
      <c r="A6" s="3"/>
      <c r="B6" s="3">
        <v>4</v>
      </c>
      <c r="C6" s="3" t="s">
        <v>13</v>
      </c>
      <c r="D6" s="3" t="s">
        <v>39</v>
      </c>
      <c r="E6" s="3">
        <v>0.28438606858253479</v>
      </c>
      <c r="F6" s="3" t="s">
        <v>10</v>
      </c>
      <c r="G6" s="4">
        <f t="array" ref="G6">SUM(IF(D6=F6, 1, 0))</f>
        <v>0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</row>
    <row r="7" spans="1:28" ht="15.75" customHeight="1" x14ac:dyDescent="0.2">
      <c r="A7" s="3"/>
      <c r="B7" s="3">
        <v>5</v>
      </c>
      <c r="C7" s="3" t="s">
        <v>14</v>
      </c>
      <c r="D7" s="3" t="s">
        <v>10</v>
      </c>
      <c r="E7" s="3">
        <v>0.38784521818161011</v>
      </c>
      <c r="F7" s="3" t="s">
        <v>10</v>
      </c>
      <c r="G7" s="4">
        <f t="array" ref="G7">SUM(IF(D7=F7, 1, 0))</f>
        <v>1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</row>
    <row r="8" spans="1:28" ht="15.75" customHeight="1" x14ac:dyDescent="0.2">
      <c r="A8" s="3"/>
      <c r="B8" s="3">
        <v>6</v>
      </c>
      <c r="C8" s="3" t="s">
        <v>15</v>
      </c>
      <c r="D8" s="3" t="s">
        <v>10</v>
      </c>
      <c r="E8" s="3">
        <v>0.34993398189544678</v>
      </c>
      <c r="F8" s="3" t="s">
        <v>10</v>
      </c>
      <c r="G8" s="4">
        <f t="array" ref="G8">SUM(IF(D8=F8, 1, 0))</f>
        <v>1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</row>
    <row r="9" spans="1:28" ht="15.75" customHeight="1" x14ac:dyDescent="0.2">
      <c r="A9" s="3"/>
      <c r="B9" s="3">
        <v>7</v>
      </c>
      <c r="C9" s="3" t="s">
        <v>16</v>
      </c>
      <c r="D9" s="3" t="s">
        <v>10</v>
      </c>
      <c r="E9" s="3">
        <v>0.46592992544174189</v>
      </c>
      <c r="F9" s="3" t="s">
        <v>10</v>
      </c>
      <c r="G9" s="4">
        <f t="array" ref="G9">SUM(IF(D9=F9, 1, 0))</f>
        <v>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</row>
    <row r="10" spans="1:28" ht="15.75" customHeight="1" x14ac:dyDescent="0.2">
      <c r="A10" s="3"/>
      <c r="B10" s="3">
        <v>8</v>
      </c>
      <c r="C10" s="3" t="s">
        <v>17</v>
      </c>
      <c r="D10" s="3" t="s">
        <v>39</v>
      </c>
      <c r="E10" s="3">
        <v>0.34002178907394409</v>
      </c>
      <c r="F10" s="3" t="s">
        <v>10</v>
      </c>
      <c r="G10" s="4">
        <f t="array" ref="G10">SUM(IF(D10=F10, 1, 0))</f>
        <v>0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</row>
    <row r="11" spans="1:28" ht="15.75" customHeight="1" x14ac:dyDescent="0.2">
      <c r="A11" s="3"/>
      <c r="B11" s="3">
        <v>9</v>
      </c>
      <c r="C11" s="3" t="s">
        <v>18</v>
      </c>
      <c r="D11" s="3" t="s">
        <v>10</v>
      </c>
      <c r="E11" s="3">
        <v>0.6795116662979126</v>
      </c>
      <c r="F11" s="3" t="s">
        <v>10</v>
      </c>
      <c r="G11" s="4">
        <f t="array" ref="G11">SUM(IF(D11=F11, 1, 0))</f>
        <v>1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</row>
    <row r="12" spans="1:28" ht="15.75" customHeight="1" x14ac:dyDescent="0.2">
      <c r="A12" s="3"/>
      <c r="B12" s="3">
        <v>10</v>
      </c>
      <c r="C12" s="3" t="s">
        <v>19</v>
      </c>
      <c r="D12" s="3" t="s">
        <v>10</v>
      </c>
      <c r="E12" s="3">
        <v>0.55274558067321777</v>
      </c>
      <c r="F12" s="3" t="s">
        <v>10</v>
      </c>
      <c r="G12" s="4">
        <f t="array" ref="G12">SUM(IF(D12=F12, 1, 0))</f>
        <v>1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</row>
    <row r="13" spans="1:28" ht="15.75" customHeight="1" x14ac:dyDescent="0.2">
      <c r="A13" s="3"/>
      <c r="B13" s="3">
        <v>11</v>
      </c>
      <c r="C13" s="3" t="s">
        <v>20</v>
      </c>
      <c r="D13" s="3" t="s">
        <v>10</v>
      </c>
      <c r="E13" s="3">
        <v>0.37558194994926453</v>
      </c>
      <c r="F13" s="3" t="s">
        <v>10</v>
      </c>
      <c r="G13" s="4">
        <f t="array" ref="G13">SUM(IF(D13=F13, 1, 0))</f>
        <v>1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</row>
    <row r="14" spans="1:28" ht="15.75" customHeight="1" x14ac:dyDescent="0.2">
      <c r="A14" s="3"/>
      <c r="B14" s="3">
        <v>12</v>
      </c>
      <c r="C14" s="16" t="s">
        <v>21</v>
      </c>
      <c r="D14" s="3" t="s">
        <v>10</v>
      </c>
      <c r="E14" s="3">
        <v>0.55899494886398315</v>
      </c>
      <c r="F14" s="3" t="s">
        <v>10</v>
      </c>
      <c r="G14" s="4">
        <f t="array" ref="G14">SUM(IF(D14=F14, 1, 0))</f>
        <v>1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</row>
    <row r="15" spans="1:28" ht="15.75" customHeight="1" x14ac:dyDescent="0.2">
      <c r="A15" s="3"/>
      <c r="B15" s="3">
        <v>13</v>
      </c>
      <c r="C15" s="3" t="s">
        <v>22</v>
      </c>
      <c r="D15" s="3" t="s">
        <v>10</v>
      </c>
      <c r="E15" s="3">
        <v>0.40317285060882568</v>
      </c>
      <c r="F15" s="3" t="s">
        <v>10</v>
      </c>
      <c r="G15" s="4">
        <f t="array" ref="G15">SUM(IF(D15=F15, 1, 0))</f>
        <v>1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</row>
    <row r="16" spans="1:28" ht="15.75" customHeight="1" x14ac:dyDescent="0.2">
      <c r="A16" s="3"/>
      <c r="B16" s="3">
        <v>14</v>
      </c>
      <c r="C16" s="3" t="s">
        <v>23</v>
      </c>
      <c r="D16" s="3" t="s">
        <v>10</v>
      </c>
      <c r="E16" s="3">
        <v>0.45790323615074158</v>
      </c>
      <c r="F16" s="3" t="s">
        <v>10</v>
      </c>
      <c r="G16" s="4">
        <f t="array" ref="G16">SUM(IF(D16=F16, 1, 0))</f>
        <v>1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</row>
    <row r="17" spans="1:28" ht="15.75" customHeight="1" x14ac:dyDescent="0.2">
      <c r="A17" s="3"/>
      <c r="B17" s="3">
        <v>15</v>
      </c>
      <c r="C17" s="3" t="s">
        <v>24</v>
      </c>
      <c r="D17" s="3" t="s">
        <v>10</v>
      </c>
      <c r="E17" s="3">
        <v>0.82361131906509399</v>
      </c>
      <c r="F17" s="3" t="s">
        <v>10</v>
      </c>
      <c r="G17" s="4">
        <f t="array" ref="G17">SUM(IF(D17=F17, 1, 0))</f>
        <v>1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</row>
    <row r="18" spans="1:28" ht="15.75" customHeight="1" x14ac:dyDescent="0.2">
      <c r="A18" s="3"/>
      <c r="B18" s="3">
        <v>16</v>
      </c>
      <c r="C18" s="3" t="s">
        <v>25</v>
      </c>
      <c r="D18" s="3" t="s">
        <v>10</v>
      </c>
      <c r="E18" s="3">
        <v>0.39150485396385187</v>
      </c>
      <c r="F18" s="3" t="s">
        <v>10</v>
      </c>
      <c r="G18" s="4">
        <f t="array" ref="G18">SUM(IF(D18=F18, 1, 0))</f>
        <v>1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</row>
    <row r="19" spans="1:28" ht="15.75" customHeight="1" x14ac:dyDescent="0.2">
      <c r="A19" s="3"/>
      <c r="B19" s="3">
        <v>17</v>
      </c>
      <c r="C19" s="3" t="s">
        <v>26</v>
      </c>
      <c r="D19" s="3" t="s">
        <v>10</v>
      </c>
      <c r="E19" s="3">
        <v>0.3304678201675415</v>
      </c>
      <c r="F19" s="3" t="s">
        <v>10</v>
      </c>
      <c r="G19" s="4">
        <f t="array" ref="G19">SUM(IF(D19=F19, 1, 0))</f>
        <v>1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</row>
    <row r="20" spans="1:28" ht="15.75" customHeight="1" x14ac:dyDescent="0.2">
      <c r="A20" s="3"/>
      <c r="B20" s="3">
        <v>18</v>
      </c>
      <c r="C20" s="3" t="s">
        <v>27</v>
      </c>
      <c r="D20" s="3" t="s">
        <v>10</v>
      </c>
      <c r="E20" s="3">
        <v>0.28022313117980963</v>
      </c>
      <c r="F20" s="3" t="s">
        <v>28</v>
      </c>
      <c r="G20" s="4">
        <f t="array" ref="G20">SUM(IF(D20=F20, 1, 0))</f>
        <v>0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</row>
    <row r="21" spans="1:28" ht="15.75" customHeight="1" x14ac:dyDescent="0.2">
      <c r="A21" s="3"/>
      <c r="B21" s="3">
        <v>19</v>
      </c>
      <c r="C21" s="17" t="s">
        <v>29</v>
      </c>
      <c r="D21" s="3" t="s">
        <v>39</v>
      </c>
      <c r="E21" s="3">
        <v>0.23303268849849701</v>
      </c>
      <c r="F21" s="3" t="s">
        <v>28</v>
      </c>
      <c r="G21" s="4">
        <f t="array" ref="G21">SUM(IF(D21=F21, 1, 0))</f>
        <v>0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</row>
    <row r="22" spans="1:28" ht="15.75" customHeight="1" x14ac:dyDescent="0.2">
      <c r="A22" s="3"/>
      <c r="B22" s="3">
        <v>20</v>
      </c>
      <c r="C22" s="3" t="s">
        <v>30</v>
      </c>
      <c r="D22" s="3" t="s">
        <v>10</v>
      </c>
      <c r="E22" s="3">
        <v>0.36907479166984558</v>
      </c>
      <c r="F22" s="3" t="s">
        <v>28</v>
      </c>
      <c r="G22" s="4">
        <f t="array" ref="G22">SUM(IF(D22=F22, 1, 0))</f>
        <v>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</row>
    <row r="23" spans="1:28" ht="15.75" customHeight="1" x14ac:dyDescent="0.2">
      <c r="A23" s="3"/>
      <c r="B23" s="3">
        <v>21</v>
      </c>
      <c r="C23" s="3" t="s">
        <v>31</v>
      </c>
      <c r="D23" s="3" t="s">
        <v>10</v>
      </c>
      <c r="E23" s="3">
        <v>0.42232292890548712</v>
      </c>
      <c r="F23" s="3" t="s">
        <v>28</v>
      </c>
      <c r="G23" s="4">
        <f t="array" ref="G23">SUM(IF(D23=F23, 1, 0))</f>
        <v>0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</row>
    <row r="24" spans="1:28" ht="15.75" customHeight="1" x14ac:dyDescent="0.2">
      <c r="A24" s="3"/>
      <c r="B24" s="3">
        <v>22</v>
      </c>
      <c r="C24" s="3" t="s">
        <v>32</v>
      </c>
      <c r="D24" s="3" t="s">
        <v>10</v>
      </c>
      <c r="E24" s="3">
        <v>0.38669025897979742</v>
      </c>
      <c r="F24" s="3" t="s">
        <v>28</v>
      </c>
      <c r="G24" s="4">
        <f t="array" ref="G24">SUM(IF(D24=F24, 1, 0))</f>
        <v>0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</row>
    <row r="25" spans="1:28" ht="15.75" customHeight="1" x14ac:dyDescent="0.2">
      <c r="A25" s="3"/>
      <c r="B25" s="3">
        <v>23</v>
      </c>
      <c r="C25" s="3" t="s">
        <v>33</v>
      </c>
      <c r="D25" s="3" t="s">
        <v>10</v>
      </c>
      <c r="E25" s="3">
        <v>0.5472409725189209</v>
      </c>
      <c r="F25" s="3" t="s">
        <v>28</v>
      </c>
      <c r="G25" s="4">
        <f t="array" ref="G25">SUM(IF(D25=F25, 1, 0))</f>
        <v>0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</row>
    <row r="26" spans="1:28" ht="15.75" customHeight="1" x14ac:dyDescent="0.2">
      <c r="A26" s="3"/>
      <c r="B26" s="3">
        <v>24</v>
      </c>
      <c r="C26" s="3" t="s">
        <v>34</v>
      </c>
      <c r="D26" s="3" t="s">
        <v>10</v>
      </c>
      <c r="E26" s="3">
        <v>0.33071890473365778</v>
      </c>
      <c r="F26" s="3" t="s">
        <v>28</v>
      </c>
      <c r="G26" s="4">
        <f t="array" ref="G26">SUM(IF(D26=F26, 1, 0))</f>
        <v>0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</row>
    <row r="27" spans="1:28" ht="15.75" customHeight="1" x14ac:dyDescent="0.2">
      <c r="A27" s="3"/>
      <c r="B27" s="3">
        <v>25</v>
      </c>
      <c r="C27" s="3" t="s">
        <v>35</v>
      </c>
      <c r="D27" s="3" t="s">
        <v>10</v>
      </c>
      <c r="E27" s="3">
        <v>0.54688441753387451</v>
      </c>
      <c r="F27" s="3" t="s">
        <v>28</v>
      </c>
      <c r="G27" s="4">
        <f t="array" ref="G27">SUM(IF(D27=F27, 1, 0))</f>
        <v>0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</row>
    <row r="28" spans="1:28" ht="15.75" customHeight="1" x14ac:dyDescent="0.2">
      <c r="A28" s="3"/>
      <c r="B28" s="3">
        <v>26</v>
      </c>
      <c r="C28" s="3" t="s">
        <v>36</v>
      </c>
      <c r="D28" s="3" t="s">
        <v>10</v>
      </c>
      <c r="E28" s="3">
        <v>0.4894067645072937</v>
      </c>
      <c r="F28" s="3" t="s">
        <v>28</v>
      </c>
      <c r="G28" s="4">
        <f t="array" ref="G28">SUM(IF(D28=F28, 1, 0))</f>
        <v>0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</row>
    <row r="29" spans="1:28" ht="15.75" customHeight="1" x14ac:dyDescent="0.2">
      <c r="A29" s="3"/>
      <c r="B29" s="3">
        <v>27</v>
      </c>
      <c r="C29" s="3" t="s">
        <v>37</v>
      </c>
      <c r="D29" s="3" t="s">
        <v>10</v>
      </c>
      <c r="E29" s="3">
        <v>0.36990272998809809</v>
      </c>
      <c r="F29" s="3" t="s">
        <v>28</v>
      </c>
      <c r="G29" s="4">
        <f t="array" ref="G29">SUM(IF(D29=F29, 1, 0))</f>
        <v>0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</row>
    <row r="30" spans="1:28" ht="15.75" customHeight="1" x14ac:dyDescent="0.2">
      <c r="A30" s="3"/>
      <c r="B30" s="3">
        <v>28</v>
      </c>
      <c r="C30" s="3" t="s">
        <v>38</v>
      </c>
      <c r="D30" s="3" t="s">
        <v>10</v>
      </c>
      <c r="E30" s="3">
        <v>0.48203131556510931</v>
      </c>
      <c r="F30" s="3" t="s">
        <v>39</v>
      </c>
      <c r="G30" s="4">
        <f t="array" ref="G30">SUM(IF(D30=F30, 1, 0))</f>
        <v>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</row>
    <row r="31" spans="1:28" ht="15.75" customHeight="1" x14ac:dyDescent="0.2">
      <c r="A31" s="3"/>
      <c r="B31" s="3">
        <v>29</v>
      </c>
      <c r="C31" s="3" t="s">
        <v>40</v>
      </c>
      <c r="D31" s="3" t="s">
        <v>10</v>
      </c>
      <c r="E31" s="3">
        <v>0.54476034641265869</v>
      </c>
      <c r="F31" s="3" t="s">
        <v>39</v>
      </c>
      <c r="G31" s="4">
        <f t="array" ref="G31">SUM(IF(D31=F31, 1, 0))</f>
        <v>0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</row>
    <row r="32" spans="1:28" ht="15.75" customHeight="1" x14ac:dyDescent="0.2">
      <c r="A32" s="3"/>
      <c r="B32" s="3">
        <v>30</v>
      </c>
      <c r="C32" s="20" t="s">
        <v>41</v>
      </c>
      <c r="D32" s="3" t="s">
        <v>10</v>
      </c>
      <c r="E32" s="3">
        <v>0.34793451428413391</v>
      </c>
      <c r="F32" s="3" t="s">
        <v>39</v>
      </c>
      <c r="G32" s="4">
        <f t="array" ref="G32">SUM(IF(D32=F32, 1, 0))</f>
        <v>0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</row>
    <row r="33" spans="1:28" ht="15.75" customHeight="1" x14ac:dyDescent="0.2">
      <c r="A33" s="3"/>
      <c r="B33" s="3">
        <v>31</v>
      </c>
      <c r="C33" s="3" t="s">
        <v>42</v>
      </c>
      <c r="D33" s="3" t="s">
        <v>10</v>
      </c>
      <c r="E33" s="3">
        <v>0.49383807182312012</v>
      </c>
      <c r="F33" s="3" t="s">
        <v>39</v>
      </c>
      <c r="G33" s="4">
        <f t="array" ref="G33">SUM(IF(D33=F33, 1, 0))</f>
        <v>0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</row>
    <row r="34" spans="1:28" ht="15.75" customHeight="1" x14ac:dyDescent="0.2">
      <c r="A34" s="3"/>
      <c r="B34" s="3">
        <v>32</v>
      </c>
      <c r="C34" s="3" t="s">
        <v>43</v>
      </c>
      <c r="D34" s="3" t="s">
        <v>10</v>
      </c>
      <c r="E34" s="3">
        <v>0.60050415992736816</v>
      </c>
      <c r="F34" s="3" t="s">
        <v>39</v>
      </c>
      <c r="G34" s="4">
        <f t="array" ref="G34">SUM(IF(D34=F34, 1, 0))</f>
        <v>0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</row>
    <row r="35" spans="1:28" ht="15.75" customHeight="1" x14ac:dyDescent="0.2">
      <c r="A35" s="3"/>
      <c r="B35" s="3">
        <v>33</v>
      </c>
      <c r="C35" s="3" t="s">
        <v>44</v>
      </c>
      <c r="D35" s="3" t="s">
        <v>10</v>
      </c>
      <c r="E35" s="3">
        <v>0.29416695237159729</v>
      </c>
      <c r="F35" s="3" t="s">
        <v>39</v>
      </c>
      <c r="G35" s="4">
        <f t="array" ref="G35">SUM(IF(D35=F35, 1, 0))</f>
        <v>0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</row>
    <row r="36" spans="1:28" ht="15.75" customHeight="1" x14ac:dyDescent="0.2">
      <c r="A36" s="3"/>
      <c r="B36" s="3">
        <v>34</v>
      </c>
      <c r="C36" s="3" t="s">
        <v>45</v>
      </c>
      <c r="D36" s="3" t="s">
        <v>10</v>
      </c>
      <c r="E36" s="3">
        <v>0.53464502096176147</v>
      </c>
      <c r="F36" s="3" t="s">
        <v>39</v>
      </c>
      <c r="G36" s="4">
        <f t="array" ref="G36">SUM(IF(D36=F36, 1, 0))</f>
        <v>0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</row>
    <row r="37" spans="1:28" ht="15.75" customHeight="1" x14ac:dyDescent="0.2">
      <c r="A37" s="3"/>
      <c r="B37" s="3">
        <v>35</v>
      </c>
      <c r="C37" s="3" t="s">
        <v>46</v>
      </c>
      <c r="D37" s="3" t="s">
        <v>10</v>
      </c>
      <c r="E37" s="3">
        <v>0.50764310359954834</v>
      </c>
      <c r="F37" s="3" t="s">
        <v>39</v>
      </c>
      <c r="G37" s="4">
        <f t="array" ref="G37">SUM(IF(D37=F37, 1, 0))</f>
        <v>0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</row>
    <row r="38" spans="1:28" ht="15.75" customHeight="1" x14ac:dyDescent="0.2">
      <c r="A38" s="3"/>
      <c r="B38" s="3">
        <v>36</v>
      </c>
      <c r="C38" s="16" t="s">
        <v>47</v>
      </c>
      <c r="D38" s="3" t="s">
        <v>10</v>
      </c>
      <c r="E38" s="3">
        <v>0.59932982921600342</v>
      </c>
      <c r="F38" s="3" t="s">
        <v>39</v>
      </c>
      <c r="G38" s="4">
        <f t="array" ref="G38">SUM(IF(D38=F38, 1, 0))</f>
        <v>0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</row>
    <row r="39" spans="1:28" ht="15.75" customHeight="1" x14ac:dyDescent="0.2">
      <c r="A39" s="3"/>
      <c r="B39" s="3">
        <v>37</v>
      </c>
      <c r="C39" s="3" t="s">
        <v>48</v>
      </c>
      <c r="D39" s="3" t="s">
        <v>10</v>
      </c>
      <c r="E39" s="3">
        <v>0.49152737855911249</v>
      </c>
      <c r="F39" s="3" t="s">
        <v>39</v>
      </c>
      <c r="G39" s="4">
        <f t="array" ref="G39">SUM(IF(D39=F39, 1, 0))</f>
        <v>0</v>
      </c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</row>
    <row r="40" spans="1:28" ht="15.75" customHeight="1" x14ac:dyDescent="0.2">
      <c r="A40" s="3"/>
      <c r="B40" s="3">
        <v>38</v>
      </c>
      <c r="C40" s="3" t="s">
        <v>49</v>
      </c>
      <c r="D40" s="3" t="s">
        <v>10</v>
      </c>
      <c r="E40" s="3">
        <v>0.5352330207824707</v>
      </c>
      <c r="F40" s="3" t="s">
        <v>39</v>
      </c>
      <c r="G40" s="4">
        <f t="array" ref="G40">SUM(IF(D40=F40, 1, 0))</f>
        <v>0</v>
      </c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</row>
    <row r="41" spans="1:28" ht="15.75" customHeight="1" x14ac:dyDescent="0.2">
      <c r="A41" s="3"/>
      <c r="B41" s="3">
        <v>39</v>
      </c>
      <c r="C41" s="3" t="s">
        <v>50</v>
      </c>
      <c r="D41" s="3" t="s">
        <v>39</v>
      </c>
      <c r="E41" s="3">
        <v>0.23051160573959351</v>
      </c>
      <c r="F41" s="3" t="s">
        <v>39</v>
      </c>
      <c r="G41" s="4">
        <f t="array" ref="G41">SUM(IF(D41=F41, 1, 0))</f>
        <v>1</v>
      </c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</row>
    <row r="42" spans="1:28" ht="15.75" customHeight="1" x14ac:dyDescent="0.2">
      <c r="A42" s="3"/>
      <c r="B42" s="3">
        <v>40</v>
      </c>
      <c r="C42" s="3" t="s">
        <v>51</v>
      </c>
      <c r="D42" s="3" t="s">
        <v>28</v>
      </c>
      <c r="E42" s="3">
        <v>0.24199673533439639</v>
      </c>
      <c r="F42" s="3" t="s">
        <v>39</v>
      </c>
      <c r="G42" s="4">
        <f t="array" ref="G42">SUM(IF(D42=F42, 1, 0))</f>
        <v>0</v>
      </c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</row>
    <row r="43" spans="1:28" ht="15.75" customHeight="1" x14ac:dyDescent="0.2">
      <c r="A43" s="3"/>
      <c r="B43" s="3">
        <v>41</v>
      </c>
      <c r="C43" s="3" t="s">
        <v>52</v>
      </c>
      <c r="D43" s="3" t="s">
        <v>10</v>
      </c>
      <c r="E43" s="3">
        <v>0.28745129704475397</v>
      </c>
      <c r="F43" s="3" t="s">
        <v>39</v>
      </c>
      <c r="G43" s="4">
        <f t="array" ref="G43">SUM(IF(D43=F43, 1, 0))</f>
        <v>0</v>
      </c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</row>
    <row r="44" spans="1:28" ht="15.75" customHeight="1" x14ac:dyDescent="0.2">
      <c r="A44" s="3"/>
      <c r="B44" s="3">
        <v>42</v>
      </c>
      <c r="C44" s="3" t="s">
        <v>53</v>
      </c>
      <c r="D44" s="3" t="s">
        <v>10</v>
      </c>
      <c r="E44" s="3">
        <v>0.66773480176925659</v>
      </c>
      <c r="F44" s="3" t="s">
        <v>39</v>
      </c>
      <c r="G44" s="4">
        <f t="array" ref="G44">SUM(IF(D44=F44, 1, 0))</f>
        <v>0</v>
      </c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</row>
    <row r="45" spans="1:28" ht="15.75" customHeight="1" x14ac:dyDescent="0.2">
      <c r="A45" s="3"/>
      <c r="B45" s="3">
        <v>43</v>
      </c>
      <c r="C45" s="3" t="s">
        <v>54</v>
      </c>
      <c r="D45" s="3" t="s">
        <v>10</v>
      </c>
      <c r="E45" s="3">
        <v>0.28892341256141663</v>
      </c>
      <c r="F45" s="3" t="s">
        <v>39</v>
      </c>
      <c r="G45" s="4">
        <f t="array" ref="G45">SUM(IF(D45=F45, 1, 0))</f>
        <v>0</v>
      </c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</row>
    <row r="46" spans="1:28" ht="15.75" customHeight="1" x14ac:dyDescent="0.2">
      <c r="A46" s="3"/>
      <c r="B46" s="3">
        <v>44</v>
      </c>
      <c r="C46" s="3" t="s">
        <v>55</v>
      </c>
      <c r="D46" s="3" t="s">
        <v>10</v>
      </c>
      <c r="E46" s="3">
        <v>0.52026987075805664</v>
      </c>
      <c r="F46" s="3" t="s">
        <v>39</v>
      </c>
      <c r="G46" s="4">
        <f t="array" ref="G46">SUM(IF(D46=F46, 1, 0))</f>
        <v>0</v>
      </c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</row>
    <row r="47" spans="1:28" ht="15.75" customHeight="1" x14ac:dyDescent="0.2">
      <c r="A47" s="3"/>
      <c r="B47" s="3">
        <v>45</v>
      </c>
      <c r="C47" s="3" t="s">
        <v>56</v>
      </c>
      <c r="D47" s="3" t="s">
        <v>10</v>
      </c>
      <c r="E47" s="3">
        <v>0.41616693139076227</v>
      </c>
      <c r="F47" s="3" t="s">
        <v>39</v>
      </c>
      <c r="G47" s="4">
        <f t="array" ref="G47">SUM(IF(D47=F47, 1, 0))</f>
        <v>0</v>
      </c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</row>
    <row r="48" spans="1:28" ht="15.75" customHeight="1" x14ac:dyDescent="0.2">
      <c r="A48" s="3"/>
      <c r="B48" s="3">
        <v>46</v>
      </c>
      <c r="C48" s="3" t="s">
        <v>57</v>
      </c>
      <c r="D48" s="3" t="s">
        <v>10</v>
      </c>
      <c r="E48" s="3">
        <v>0.68971091508865356</v>
      </c>
      <c r="F48" s="3" t="s">
        <v>39</v>
      </c>
      <c r="G48" s="4">
        <f t="array" ref="G48">SUM(IF(D48=F48, 1, 0))</f>
        <v>0</v>
      </c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</row>
    <row r="49" spans="1:28" ht="15.75" customHeight="1" x14ac:dyDescent="0.2">
      <c r="A49" s="3"/>
      <c r="B49" s="3">
        <v>47</v>
      </c>
      <c r="C49" s="3" t="s">
        <v>58</v>
      </c>
      <c r="D49" s="3" t="s">
        <v>10</v>
      </c>
      <c r="E49" s="3">
        <v>0.43775048851966858</v>
      </c>
      <c r="F49" s="3" t="s">
        <v>39</v>
      </c>
      <c r="G49" s="4">
        <f t="array" ref="G49">SUM(IF(D49=F49, 1, 0))</f>
        <v>0</v>
      </c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</row>
    <row r="50" spans="1:28" ht="15.75" customHeight="1" x14ac:dyDescent="0.2">
      <c r="A50" s="3"/>
      <c r="B50" s="3">
        <v>48</v>
      </c>
      <c r="C50" s="3" t="s">
        <v>59</v>
      </c>
      <c r="D50" s="3" t="s">
        <v>39</v>
      </c>
      <c r="E50" s="3">
        <v>0.65372771024703979</v>
      </c>
      <c r="F50" s="3" t="s">
        <v>39</v>
      </c>
      <c r="G50" s="4">
        <f t="array" ref="G50">SUM(IF(D50=F50, 1, 0))</f>
        <v>1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</row>
    <row r="51" spans="1:28" ht="15.75" customHeight="1" x14ac:dyDescent="0.2">
      <c r="A51" s="3"/>
      <c r="B51" s="3">
        <v>49</v>
      </c>
      <c r="C51" s="3" t="s">
        <v>60</v>
      </c>
      <c r="D51" s="3" t="s">
        <v>10</v>
      </c>
      <c r="E51" s="3">
        <v>0.33056601881980902</v>
      </c>
      <c r="F51" s="3" t="s">
        <v>39</v>
      </c>
      <c r="G51" s="4">
        <f t="array" ref="G51">SUM(IF(D51=F51, 1, 0))</f>
        <v>0</v>
      </c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</row>
    <row r="52" spans="1:28" ht="15.75" customHeight="1" x14ac:dyDescent="0.2">
      <c r="A52" s="3"/>
      <c r="B52" s="3">
        <v>50</v>
      </c>
      <c r="C52" s="16" t="s">
        <v>61</v>
      </c>
      <c r="D52" s="3" t="s">
        <v>10</v>
      </c>
      <c r="E52" s="3">
        <v>0.60934913158416748</v>
      </c>
      <c r="F52" s="3" t="s">
        <v>39</v>
      </c>
      <c r="G52" s="4">
        <f t="array" ref="G52">SUM(IF(D52=F52, 1, 0))</f>
        <v>0</v>
      </c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</row>
    <row r="53" spans="1:28" ht="15.75" customHeight="1" x14ac:dyDescent="0.2">
      <c r="A53" s="3"/>
      <c r="C53" s="3"/>
      <c r="D53" s="3"/>
      <c r="E53" s="14">
        <f>AVERAGE(E3:E52)</f>
        <v>0.4503581812977791</v>
      </c>
      <c r="F53" s="3"/>
      <c r="G53" s="2">
        <f>SUM(G3:G52)</f>
        <v>17</v>
      </c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</row>
    <row r="54" spans="1:28" ht="15.75" customHeight="1" x14ac:dyDescent="0.2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</row>
    <row r="55" spans="1:28" ht="15.75" customHeight="1" x14ac:dyDescent="0.2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</row>
    <row r="56" spans="1:28" ht="15.75" customHeight="1" x14ac:dyDescent="0.2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</row>
    <row r="57" spans="1:28" ht="15.75" customHeight="1" x14ac:dyDescent="0.2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</row>
    <row r="58" spans="1:28" ht="15.75" customHeight="1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</row>
    <row r="59" spans="1:28" ht="15.75" customHeight="1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</row>
    <row r="60" spans="1:28" ht="15.75" customHeight="1" x14ac:dyDescent="0.2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</row>
    <row r="61" spans="1:28" ht="15.75" customHeight="1" x14ac:dyDescent="0.2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</row>
    <row r="62" spans="1:28" ht="15.75" customHeight="1" x14ac:dyDescent="0.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</row>
    <row r="63" spans="1:28" ht="15.75" customHeight="1" x14ac:dyDescent="0.2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</row>
    <row r="64" spans="1:28" ht="15.75" customHeight="1" x14ac:dyDescent="0.2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</row>
    <row r="65" spans="1:28" ht="15.75" customHeight="1" x14ac:dyDescent="0.2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</row>
    <row r="66" spans="1:28" ht="15.75" customHeight="1" x14ac:dyDescent="0.2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</row>
    <row r="67" spans="1:28" ht="15.75" customHeight="1" x14ac:dyDescent="0.2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</row>
    <row r="68" spans="1:28" ht="15.75" customHeight="1" x14ac:dyDescent="0.2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</row>
    <row r="69" spans="1:28" ht="15.75" customHeight="1" x14ac:dyDescent="0.2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</row>
    <row r="70" spans="1:28" ht="15.75" customHeight="1" x14ac:dyDescent="0.2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</row>
    <row r="71" spans="1:28" ht="15.75" customHeight="1" x14ac:dyDescent="0.2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</row>
    <row r="72" spans="1:28" ht="15.75" customHeight="1" x14ac:dyDescent="0.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</row>
    <row r="73" spans="1:28" ht="15.75" customHeight="1" x14ac:dyDescent="0.2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</row>
    <row r="74" spans="1:28" ht="15.75" customHeight="1" x14ac:dyDescent="0.2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</row>
    <row r="75" spans="1:28" ht="15.75" customHeight="1" x14ac:dyDescent="0.2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</row>
    <row r="76" spans="1:28" ht="15.75" customHeight="1" x14ac:dyDescent="0.2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</row>
    <row r="77" spans="1:28" ht="15.75" customHeight="1" x14ac:dyDescent="0.2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</row>
    <row r="78" spans="1:28" ht="15.75" customHeight="1" x14ac:dyDescent="0.2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</row>
    <row r="79" spans="1:28" ht="15.75" customHeight="1" x14ac:dyDescent="0.2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</row>
    <row r="80" spans="1:28" ht="15.75" customHeight="1" x14ac:dyDescent="0.2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</row>
    <row r="81" spans="1:28" ht="15.75" customHeight="1" x14ac:dyDescent="0.2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</row>
    <row r="82" spans="1:28" ht="15.75" customHeight="1" x14ac:dyDescent="0.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</row>
    <row r="83" spans="1:28" ht="15.75" customHeight="1" x14ac:dyDescent="0.2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</row>
    <row r="84" spans="1:28" ht="15.75" customHeight="1" x14ac:dyDescent="0.2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</row>
    <row r="85" spans="1:28" ht="15.75" customHeight="1" x14ac:dyDescent="0.2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</row>
    <row r="86" spans="1:28" ht="15.75" customHeight="1" x14ac:dyDescent="0.2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</row>
    <row r="87" spans="1:28" ht="15.75" customHeight="1" x14ac:dyDescent="0.2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</row>
    <row r="88" spans="1:28" ht="15.75" customHeight="1" x14ac:dyDescent="0.2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</row>
    <row r="89" spans="1:28" ht="15.75" customHeight="1" x14ac:dyDescent="0.2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</row>
    <row r="90" spans="1:28" ht="15.75" customHeight="1" x14ac:dyDescent="0.2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</row>
    <row r="91" spans="1:28" ht="15.75" customHeight="1" x14ac:dyDescent="0.2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</row>
    <row r="92" spans="1:28" ht="15.75" customHeight="1" x14ac:dyDescent="0.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</row>
    <row r="93" spans="1:28" ht="15.75" customHeight="1" x14ac:dyDescent="0.2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</row>
    <row r="94" spans="1:28" ht="15.75" customHeight="1" x14ac:dyDescent="0.2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</row>
    <row r="95" spans="1:28" ht="15.75" customHeight="1" x14ac:dyDescent="0.2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</row>
    <row r="96" spans="1:28" ht="15.75" customHeight="1" x14ac:dyDescent="0.2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</row>
    <row r="97" spans="1:28" ht="15.75" customHeight="1" x14ac:dyDescent="0.2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</row>
    <row r="98" spans="1:28" ht="15.75" customHeight="1" x14ac:dyDescent="0.2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</row>
    <row r="99" spans="1:28" ht="15.75" customHeight="1" x14ac:dyDescent="0.2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</row>
    <row r="100" spans="1:28" ht="15.75" customHeight="1" x14ac:dyDescent="0.2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</row>
    <row r="101" spans="1:28" ht="15.75" customHeight="1" x14ac:dyDescent="0.2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</row>
    <row r="102" spans="1:28" ht="15.75" customHeight="1" x14ac:dyDescent="0.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</row>
    <row r="103" spans="1:28" ht="15.75" customHeight="1" x14ac:dyDescent="0.2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</row>
    <row r="104" spans="1:28" ht="15.75" customHeight="1" x14ac:dyDescent="0.2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</row>
    <row r="105" spans="1:28" ht="15.75" customHeight="1" x14ac:dyDescent="0.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</row>
    <row r="106" spans="1:28" ht="15.75" customHeight="1" x14ac:dyDescent="0.2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</row>
    <row r="107" spans="1:28" ht="15.75" customHeight="1" x14ac:dyDescent="0.2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</row>
    <row r="108" spans="1:28" ht="15.75" customHeight="1" x14ac:dyDescent="0.2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</row>
    <row r="109" spans="1:28" ht="15.75" customHeight="1" x14ac:dyDescent="0.2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</row>
    <row r="110" spans="1:28" ht="15.75" customHeight="1" x14ac:dyDescent="0.2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</row>
    <row r="111" spans="1:28" ht="15.75" customHeight="1" x14ac:dyDescent="0.2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</row>
    <row r="112" spans="1:28" ht="15.75" customHeight="1" x14ac:dyDescent="0.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</row>
    <row r="113" spans="1:28" ht="15.75" customHeight="1" x14ac:dyDescent="0.2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</row>
    <row r="114" spans="1:28" ht="15.75" customHeight="1" x14ac:dyDescent="0.2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</row>
    <row r="115" spans="1:28" ht="15.75" customHeight="1" x14ac:dyDescent="0.2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</row>
    <row r="116" spans="1:28" ht="15.75" customHeight="1" x14ac:dyDescent="0.2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</row>
    <row r="117" spans="1:28" ht="15.75" customHeight="1" x14ac:dyDescent="0.2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</row>
    <row r="118" spans="1:28" ht="15.75" customHeight="1" x14ac:dyDescent="0.2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</row>
    <row r="119" spans="1:28" ht="15.75" customHeight="1" x14ac:dyDescent="0.2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</row>
    <row r="120" spans="1:28" ht="15.75" customHeight="1" x14ac:dyDescent="0.2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</row>
    <row r="121" spans="1:28" ht="15.75" customHeight="1" x14ac:dyDescent="0.2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</row>
    <row r="122" spans="1:28" ht="15.75" customHeight="1" x14ac:dyDescent="0.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</row>
    <row r="123" spans="1:28" ht="15.75" customHeight="1" x14ac:dyDescent="0.2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</row>
    <row r="124" spans="1:28" ht="15.75" customHeight="1" x14ac:dyDescent="0.2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</row>
    <row r="125" spans="1:28" ht="15.75" customHeight="1" x14ac:dyDescent="0.2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</row>
    <row r="126" spans="1:28" ht="15.75" customHeight="1" x14ac:dyDescent="0.2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</row>
    <row r="127" spans="1:28" ht="15.75" customHeight="1" x14ac:dyDescent="0.2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</row>
    <row r="128" spans="1:28" ht="15.75" customHeight="1" x14ac:dyDescent="0.2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</row>
    <row r="129" spans="1:28" ht="15.75" customHeight="1" x14ac:dyDescent="0.2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</row>
    <row r="130" spans="1:28" ht="15.75" customHeight="1" x14ac:dyDescent="0.2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</row>
    <row r="131" spans="1:28" ht="15.75" customHeight="1" x14ac:dyDescent="0.2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</row>
    <row r="132" spans="1:28" ht="15.75" customHeight="1" x14ac:dyDescent="0.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</row>
    <row r="133" spans="1:28" ht="15.75" customHeight="1" x14ac:dyDescent="0.2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</row>
    <row r="134" spans="1:28" ht="15.75" customHeight="1" x14ac:dyDescent="0.2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</row>
    <row r="135" spans="1:28" ht="15.75" customHeight="1" x14ac:dyDescent="0.2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</row>
    <row r="136" spans="1:28" ht="15.75" customHeight="1" x14ac:dyDescent="0.2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</row>
    <row r="137" spans="1:28" ht="15.75" customHeight="1" x14ac:dyDescent="0.2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</row>
    <row r="138" spans="1:28" ht="15.75" customHeight="1" x14ac:dyDescent="0.2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</row>
    <row r="139" spans="1:28" ht="15.75" customHeight="1" x14ac:dyDescent="0.2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</row>
    <row r="140" spans="1:28" ht="15.75" customHeight="1" x14ac:dyDescent="0.2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</row>
    <row r="141" spans="1:28" ht="15.75" customHeight="1" x14ac:dyDescent="0.2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</row>
    <row r="142" spans="1:28" ht="15.75" customHeight="1" x14ac:dyDescent="0.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</row>
    <row r="143" spans="1:28" ht="15.75" customHeight="1" x14ac:dyDescent="0.2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</row>
    <row r="144" spans="1:28" ht="15.75" customHeight="1" x14ac:dyDescent="0.2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</row>
    <row r="145" spans="1:28" ht="15.75" customHeight="1" x14ac:dyDescent="0.2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</row>
    <row r="146" spans="1:28" ht="15.75" customHeight="1" x14ac:dyDescent="0.2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</row>
    <row r="147" spans="1:28" ht="15.75" customHeight="1" x14ac:dyDescent="0.2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</row>
    <row r="148" spans="1:28" ht="15.75" customHeight="1" x14ac:dyDescent="0.2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</row>
    <row r="149" spans="1:28" ht="15.75" customHeight="1" x14ac:dyDescent="0.2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</row>
    <row r="150" spans="1:28" ht="15.75" customHeight="1" x14ac:dyDescent="0.2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</row>
    <row r="151" spans="1:28" ht="15.75" customHeight="1" x14ac:dyDescent="0.2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</row>
    <row r="152" spans="1:28" ht="15.75" customHeight="1" x14ac:dyDescent="0.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</row>
    <row r="153" spans="1:28" ht="15.75" customHeight="1" x14ac:dyDescent="0.2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</row>
    <row r="154" spans="1:28" ht="15.75" customHeight="1" x14ac:dyDescent="0.2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</row>
    <row r="155" spans="1:28" ht="15.75" customHeight="1" x14ac:dyDescent="0.2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</row>
    <row r="156" spans="1:28" ht="15.75" customHeight="1" x14ac:dyDescent="0.2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</row>
    <row r="157" spans="1:28" ht="15.75" customHeight="1" x14ac:dyDescent="0.2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</row>
    <row r="158" spans="1:28" ht="15.75" customHeight="1" x14ac:dyDescent="0.2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</row>
    <row r="159" spans="1:28" ht="15.75" customHeight="1" x14ac:dyDescent="0.2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</row>
    <row r="160" spans="1:28" ht="15.75" customHeight="1" x14ac:dyDescent="0.2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</row>
    <row r="161" spans="1:28" ht="15.75" customHeight="1" x14ac:dyDescent="0.2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</row>
    <row r="162" spans="1:28" ht="15.75" customHeight="1" x14ac:dyDescent="0.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</row>
    <row r="163" spans="1:28" ht="15.75" customHeight="1" x14ac:dyDescent="0.2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</row>
    <row r="164" spans="1:28" ht="15.75" customHeight="1" x14ac:dyDescent="0.2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</row>
    <row r="165" spans="1:28" ht="15.75" customHeight="1" x14ac:dyDescent="0.2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</row>
    <row r="166" spans="1:28" ht="15.75" customHeight="1" x14ac:dyDescent="0.2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</row>
    <row r="167" spans="1:28" ht="15.75" customHeight="1" x14ac:dyDescent="0.2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</row>
    <row r="168" spans="1:28" ht="15.75" customHeight="1" x14ac:dyDescent="0.2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</row>
    <row r="169" spans="1:28" ht="15.75" customHeight="1" x14ac:dyDescent="0.2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</row>
    <row r="170" spans="1:28" ht="15.75" customHeight="1" x14ac:dyDescent="0.2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</row>
    <row r="171" spans="1:28" ht="15.75" customHeight="1" x14ac:dyDescent="0.2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</row>
    <row r="172" spans="1:28" ht="15.75" customHeight="1" x14ac:dyDescent="0.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</row>
    <row r="173" spans="1:28" ht="15.75" customHeight="1" x14ac:dyDescent="0.2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</row>
    <row r="174" spans="1:28" ht="15.75" customHeight="1" x14ac:dyDescent="0.2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</row>
    <row r="175" spans="1:28" ht="15.75" customHeight="1" x14ac:dyDescent="0.2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</row>
    <row r="176" spans="1:28" ht="15.75" customHeight="1" x14ac:dyDescent="0.2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</row>
    <row r="177" spans="1:28" ht="15.75" customHeight="1" x14ac:dyDescent="0.2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</row>
    <row r="178" spans="1:28" ht="15.75" customHeight="1" x14ac:dyDescent="0.2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</row>
    <row r="179" spans="1:28" ht="15.75" customHeight="1" x14ac:dyDescent="0.2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</row>
    <row r="180" spans="1:28" ht="15.75" customHeight="1" x14ac:dyDescent="0.2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</row>
    <row r="181" spans="1:28" ht="15.75" customHeight="1" x14ac:dyDescent="0.2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</row>
    <row r="182" spans="1:28" ht="15.75" customHeight="1" x14ac:dyDescent="0.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</row>
    <row r="183" spans="1:28" ht="15.75" customHeight="1" x14ac:dyDescent="0.2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</row>
    <row r="184" spans="1:28" ht="15.75" customHeight="1" x14ac:dyDescent="0.2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</row>
    <row r="185" spans="1:28" ht="15.75" customHeight="1" x14ac:dyDescent="0.2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</row>
    <row r="186" spans="1:28" ht="15.75" customHeight="1" x14ac:dyDescent="0.2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</row>
    <row r="187" spans="1:28" ht="15.75" customHeight="1" x14ac:dyDescent="0.2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</row>
    <row r="188" spans="1:28" ht="15.75" customHeight="1" x14ac:dyDescent="0.2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</row>
    <row r="189" spans="1:28" ht="15.75" customHeight="1" x14ac:dyDescent="0.2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</row>
    <row r="190" spans="1:28" ht="15.75" customHeight="1" x14ac:dyDescent="0.2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</row>
    <row r="191" spans="1:28" ht="15.75" customHeight="1" x14ac:dyDescent="0.2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</row>
    <row r="192" spans="1:28" ht="15.75" customHeight="1" x14ac:dyDescent="0.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</row>
    <row r="193" spans="1:28" ht="15.75" customHeight="1" x14ac:dyDescent="0.2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</row>
    <row r="194" spans="1:28" ht="15.75" customHeight="1" x14ac:dyDescent="0.2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</row>
    <row r="195" spans="1:28" ht="15.75" customHeight="1" x14ac:dyDescent="0.2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</row>
    <row r="196" spans="1:28" ht="15.75" customHeight="1" x14ac:dyDescent="0.2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</row>
    <row r="197" spans="1:28" ht="15.75" customHeight="1" x14ac:dyDescent="0.2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</row>
    <row r="198" spans="1:28" ht="15.75" customHeight="1" x14ac:dyDescent="0.2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</row>
    <row r="199" spans="1:28" ht="15.75" customHeight="1" x14ac:dyDescent="0.2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</row>
    <row r="200" spans="1:28" ht="15.75" customHeight="1" x14ac:dyDescent="0.2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</row>
    <row r="201" spans="1:28" ht="15.75" customHeight="1" x14ac:dyDescent="0.2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</row>
    <row r="202" spans="1:28" ht="15.75" customHeight="1" x14ac:dyDescent="0.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</row>
    <row r="203" spans="1:28" ht="15.75" customHeight="1" x14ac:dyDescent="0.2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</row>
    <row r="204" spans="1:28" ht="15.75" customHeight="1" x14ac:dyDescent="0.2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</row>
    <row r="205" spans="1:28" ht="15.75" customHeight="1" x14ac:dyDescent="0.2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</row>
    <row r="206" spans="1:28" ht="15.75" customHeight="1" x14ac:dyDescent="0.2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</row>
    <row r="207" spans="1:28" ht="15.75" customHeight="1" x14ac:dyDescent="0.2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</row>
    <row r="208" spans="1:28" ht="15.75" customHeight="1" x14ac:dyDescent="0.2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</row>
    <row r="209" spans="1:28" ht="15.75" customHeight="1" x14ac:dyDescent="0.2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</row>
    <row r="210" spans="1:28" ht="15.75" customHeight="1" x14ac:dyDescent="0.2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</row>
    <row r="211" spans="1:28" ht="15.75" customHeight="1" x14ac:dyDescent="0.2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</row>
    <row r="212" spans="1:28" ht="15.75" customHeight="1" x14ac:dyDescent="0.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</row>
    <row r="213" spans="1:28" ht="15.75" customHeight="1" x14ac:dyDescent="0.2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</row>
    <row r="214" spans="1:28" ht="15.75" customHeight="1" x14ac:dyDescent="0.2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</row>
    <row r="215" spans="1:28" ht="15.75" customHeight="1" x14ac:dyDescent="0.2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</row>
    <row r="216" spans="1:28" ht="15.75" customHeight="1" x14ac:dyDescent="0.2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</row>
    <row r="217" spans="1:28" ht="15.75" customHeight="1" x14ac:dyDescent="0.2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</row>
    <row r="218" spans="1:28" ht="15.75" customHeight="1" x14ac:dyDescent="0.2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</row>
    <row r="219" spans="1:28" ht="15.75" customHeight="1" x14ac:dyDescent="0.2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</row>
    <row r="220" spans="1:28" ht="15.75" customHeight="1" x14ac:dyDescent="0.2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</row>
    <row r="221" spans="1:28" ht="15.75" customHeight="1" x14ac:dyDescent="0.2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</row>
    <row r="222" spans="1:28" ht="15.75" customHeight="1" x14ac:dyDescent="0.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</row>
    <row r="223" spans="1:28" ht="15.75" customHeight="1" x14ac:dyDescent="0.2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</row>
    <row r="224" spans="1:28" ht="15.75" customHeight="1" x14ac:dyDescent="0.2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</row>
    <row r="225" spans="1:28" ht="15.75" customHeight="1" x14ac:dyDescent="0.2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</row>
    <row r="226" spans="1:28" ht="15.75" customHeight="1" x14ac:dyDescent="0.2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</row>
    <row r="227" spans="1:28" ht="15.75" customHeight="1" x14ac:dyDescent="0.2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</row>
    <row r="228" spans="1:28" ht="15.75" customHeight="1" x14ac:dyDescent="0.2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</row>
    <row r="229" spans="1:28" ht="15.75" customHeight="1" x14ac:dyDescent="0.2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</row>
    <row r="230" spans="1:28" ht="15.75" customHeight="1" x14ac:dyDescent="0.2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</row>
    <row r="231" spans="1:28" ht="15.75" customHeight="1" x14ac:dyDescent="0.2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</row>
    <row r="232" spans="1:28" ht="15.75" customHeight="1" x14ac:dyDescent="0.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</row>
    <row r="233" spans="1:28" ht="15.75" customHeight="1" x14ac:dyDescent="0.2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</row>
    <row r="234" spans="1:28" ht="15.75" customHeight="1" x14ac:dyDescent="0.2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</row>
    <row r="235" spans="1:28" ht="15.75" customHeight="1" x14ac:dyDescent="0.2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</row>
    <row r="236" spans="1:28" ht="15.75" customHeight="1" x14ac:dyDescent="0.2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</row>
    <row r="237" spans="1:28" ht="15.75" customHeight="1" x14ac:dyDescent="0.2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</row>
    <row r="238" spans="1:28" ht="15.75" customHeight="1" x14ac:dyDescent="0.2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</row>
    <row r="239" spans="1:28" ht="15.75" customHeight="1" x14ac:dyDescent="0.2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</row>
    <row r="240" spans="1:28" ht="15.75" customHeight="1" x14ac:dyDescent="0.2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</row>
    <row r="241" spans="1:28" ht="15.75" customHeight="1" x14ac:dyDescent="0.2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</row>
    <row r="242" spans="1:28" ht="15.75" customHeight="1" x14ac:dyDescent="0.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</row>
    <row r="243" spans="1:28" ht="15.75" customHeight="1" x14ac:dyDescent="0.2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</row>
    <row r="244" spans="1:28" ht="15.75" customHeight="1" x14ac:dyDescent="0.2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</row>
    <row r="245" spans="1:28" ht="15.75" customHeight="1" x14ac:dyDescent="0.2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</row>
    <row r="246" spans="1:28" ht="15.75" customHeight="1" x14ac:dyDescent="0.2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</row>
    <row r="247" spans="1:28" ht="15.75" customHeight="1" x14ac:dyDescent="0.2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</row>
    <row r="248" spans="1:28" ht="15.75" customHeight="1" x14ac:dyDescent="0.2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</row>
    <row r="249" spans="1:28" ht="15.75" customHeight="1" x14ac:dyDescent="0.2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</row>
    <row r="250" spans="1:28" ht="15.75" customHeight="1" x14ac:dyDescent="0.2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</row>
    <row r="251" spans="1:28" ht="15.75" customHeight="1" x14ac:dyDescent="0.2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</row>
    <row r="252" spans="1:28" ht="15.75" customHeight="1" x14ac:dyDescent="0.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</row>
    <row r="253" spans="1:28" ht="15.75" customHeight="1" x14ac:dyDescent="0.2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</row>
    <row r="254" spans="1:28" ht="15.75" customHeight="1" x14ac:dyDescent="0.2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</row>
    <row r="255" spans="1:28" ht="15.75" customHeight="1" x14ac:dyDescent="0.2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</row>
    <row r="256" spans="1:28" ht="15.75" customHeight="1" x14ac:dyDescent="0.2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</row>
    <row r="257" spans="1:28" ht="15.75" customHeight="1" x14ac:dyDescent="0.2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</row>
    <row r="258" spans="1:28" ht="15.75" customHeight="1" x14ac:dyDescent="0.2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</row>
    <row r="259" spans="1:28" ht="15.75" customHeight="1" x14ac:dyDescent="0.2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</row>
    <row r="260" spans="1:28" ht="15.75" customHeight="1" x14ac:dyDescent="0.2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</row>
    <row r="261" spans="1:28" ht="15.75" customHeight="1" x14ac:dyDescent="0.2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</row>
    <row r="262" spans="1:28" ht="15.75" customHeight="1" x14ac:dyDescent="0.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</row>
    <row r="263" spans="1:28" ht="15.75" customHeight="1" x14ac:dyDescent="0.2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</row>
    <row r="264" spans="1:28" ht="15.75" customHeight="1" x14ac:dyDescent="0.2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</row>
    <row r="265" spans="1:28" ht="15.75" customHeight="1" x14ac:dyDescent="0.2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</row>
    <row r="266" spans="1:28" ht="15.75" customHeight="1" x14ac:dyDescent="0.2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</row>
    <row r="267" spans="1:28" ht="15.75" customHeight="1" x14ac:dyDescent="0.2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</row>
    <row r="268" spans="1:28" ht="15.75" customHeight="1" x14ac:dyDescent="0.2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</row>
    <row r="269" spans="1:28" ht="15.75" customHeight="1" x14ac:dyDescent="0.2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</row>
    <row r="270" spans="1:28" ht="15.75" customHeight="1" x14ac:dyDescent="0.2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</row>
    <row r="271" spans="1:28" ht="15.75" customHeight="1" x14ac:dyDescent="0.2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</row>
    <row r="272" spans="1:28" ht="15.75" customHeight="1" x14ac:dyDescent="0.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</row>
    <row r="273" spans="1:28" ht="15.75" customHeight="1" x14ac:dyDescent="0.2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</row>
    <row r="274" spans="1:28" ht="15.75" customHeight="1" x14ac:dyDescent="0.2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</row>
    <row r="275" spans="1:28" ht="15.75" customHeight="1" x14ac:dyDescent="0.2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</row>
    <row r="276" spans="1:28" ht="15.75" customHeight="1" x14ac:dyDescent="0.2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</row>
    <row r="277" spans="1:28" ht="15.75" customHeight="1" x14ac:dyDescent="0.2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</row>
    <row r="278" spans="1:28" ht="15.75" customHeight="1" x14ac:dyDescent="0.2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</row>
    <row r="279" spans="1:28" ht="15.75" customHeight="1" x14ac:dyDescent="0.2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</row>
    <row r="280" spans="1:28" ht="15.75" customHeight="1" x14ac:dyDescent="0.2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</row>
    <row r="281" spans="1:28" ht="15.75" customHeight="1" x14ac:dyDescent="0.2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</row>
    <row r="282" spans="1:28" ht="15.75" customHeight="1" x14ac:dyDescent="0.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</row>
    <row r="283" spans="1:28" ht="15.75" customHeight="1" x14ac:dyDescent="0.2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</row>
    <row r="284" spans="1:28" ht="15.75" customHeight="1" x14ac:dyDescent="0.2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</row>
    <row r="285" spans="1:28" ht="15.75" customHeight="1" x14ac:dyDescent="0.2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</row>
    <row r="286" spans="1:28" ht="15.75" customHeight="1" x14ac:dyDescent="0.2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</row>
    <row r="287" spans="1:28" ht="15.75" customHeight="1" x14ac:dyDescent="0.2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</row>
    <row r="288" spans="1:28" ht="15.75" customHeight="1" x14ac:dyDescent="0.2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</row>
    <row r="289" spans="1:28" ht="15.75" customHeight="1" x14ac:dyDescent="0.2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</row>
    <row r="290" spans="1:28" ht="15.75" customHeight="1" x14ac:dyDescent="0.2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</row>
    <row r="291" spans="1:28" ht="15.75" customHeight="1" x14ac:dyDescent="0.2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</row>
    <row r="292" spans="1:28" ht="15.75" customHeight="1" x14ac:dyDescent="0.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</row>
    <row r="293" spans="1:28" ht="15.75" customHeight="1" x14ac:dyDescent="0.2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</row>
    <row r="294" spans="1:28" ht="15.75" customHeight="1" x14ac:dyDescent="0.2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</row>
    <row r="295" spans="1:28" ht="15.75" customHeight="1" x14ac:dyDescent="0.2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</row>
    <row r="296" spans="1:28" ht="15.75" customHeight="1" x14ac:dyDescent="0.2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</row>
    <row r="297" spans="1:28" ht="15.75" customHeight="1" x14ac:dyDescent="0.2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</row>
    <row r="298" spans="1:28" ht="15.75" customHeight="1" x14ac:dyDescent="0.2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</row>
    <row r="299" spans="1:28" ht="15.75" customHeight="1" x14ac:dyDescent="0.2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</row>
    <row r="300" spans="1:28" ht="15.75" customHeight="1" x14ac:dyDescent="0.2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</row>
    <row r="301" spans="1:28" ht="15.75" customHeight="1" x14ac:dyDescent="0.2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</row>
    <row r="302" spans="1:28" ht="15.75" customHeight="1" x14ac:dyDescent="0.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</row>
    <row r="303" spans="1:28" ht="15.75" customHeight="1" x14ac:dyDescent="0.2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</row>
    <row r="304" spans="1:28" ht="15.75" customHeight="1" x14ac:dyDescent="0.2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</row>
    <row r="305" spans="1:28" ht="15.75" customHeight="1" x14ac:dyDescent="0.2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</row>
    <row r="306" spans="1:28" ht="15.75" customHeight="1" x14ac:dyDescent="0.2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</row>
    <row r="307" spans="1:28" ht="15.75" customHeight="1" x14ac:dyDescent="0.2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</row>
    <row r="308" spans="1:28" ht="15.75" customHeight="1" x14ac:dyDescent="0.2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</row>
    <row r="309" spans="1:28" ht="15.75" customHeight="1" x14ac:dyDescent="0.2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</row>
    <row r="310" spans="1:28" ht="15.75" customHeight="1" x14ac:dyDescent="0.2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</row>
    <row r="311" spans="1:28" ht="15.75" customHeight="1" x14ac:dyDescent="0.2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</row>
    <row r="312" spans="1:28" ht="15.75" customHeight="1" x14ac:dyDescent="0.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</row>
    <row r="313" spans="1:28" ht="15.75" customHeight="1" x14ac:dyDescent="0.2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</row>
    <row r="314" spans="1:28" ht="15.75" customHeight="1" x14ac:dyDescent="0.2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</row>
    <row r="315" spans="1:28" ht="15.75" customHeight="1" x14ac:dyDescent="0.2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</row>
    <row r="316" spans="1:28" ht="15.75" customHeight="1" x14ac:dyDescent="0.2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</row>
    <row r="317" spans="1:28" ht="15.75" customHeight="1" x14ac:dyDescent="0.2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</row>
    <row r="318" spans="1:28" ht="15.75" customHeight="1" x14ac:dyDescent="0.2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</row>
    <row r="319" spans="1:28" ht="15.75" customHeight="1" x14ac:dyDescent="0.2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</row>
    <row r="320" spans="1:28" ht="15.75" customHeight="1" x14ac:dyDescent="0.2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</row>
    <row r="321" spans="1:28" ht="15.75" customHeight="1" x14ac:dyDescent="0.2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</row>
    <row r="322" spans="1:28" ht="15.75" customHeight="1" x14ac:dyDescent="0.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</row>
    <row r="323" spans="1:28" ht="15.75" customHeight="1" x14ac:dyDescent="0.2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</row>
    <row r="324" spans="1:28" ht="15.75" customHeight="1" x14ac:dyDescent="0.2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</row>
    <row r="325" spans="1:28" ht="15.75" customHeight="1" x14ac:dyDescent="0.2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</row>
    <row r="326" spans="1:28" ht="15.75" customHeight="1" x14ac:dyDescent="0.2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</row>
    <row r="327" spans="1:28" ht="15.75" customHeight="1" x14ac:dyDescent="0.2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</row>
    <row r="328" spans="1:28" ht="15.75" customHeight="1" x14ac:dyDescent="0.2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</row>
    <row r="329" spans="1:28" ht="15.75" customHeight="1" x14ac:dyDescent="0.2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</row>
    <row r="330" spans="1:28" ht="15.75" customHeight="1" x14ac:dyDescent="0.2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</row>
    <row r="331" spans="1:28" ht="15.75" customHeight="1" x14ac:dyDescent="0.2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</row>
    <row r="332" spans="1:28" ht="15.75" customHeight="1" x14ac:dyDescent="0.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</row>
    <row r="333" spans="1:28" ht="15.75" customHeight="1" x14ac:dyDescent="0.2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</row>
    <row r="334" spans="1:28" ht="15.75" customHeight="1" x14ac:dyDescent="0.2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</row>
    <row r="335" spans="1:28" ht="15.75" customHeight="1" x14ac:dyDescent="0.2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</row>
    <row r="336" spans="1:28" ht="15.75" customHeight="1" x14ac:dyDescent="0.2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</row>
    <row r="337" spans="1:28" ht="15.75" customHeight="1" x14ac:dyDescent="0.2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</row>
    <row r="338" spans="1:28" ht="15.75" customHeight="1" x14ac:dyDescent="0.2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</row>
    <row r="339" spans="1:28" ht="15.75" customHeight="1" x14ac:dyDescent="0.2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</row>
    <row r="340" spans="1:28" ht="15.75" customHeight="1" x14ac:dyDescent="0.2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</row>
    <row r="341" spans="1:28" ht="15.75" customHeight="1" x14ac:dyDescent="0.2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</row>
    <row r="342" spans="1:28" ht="15.75" customHeight="1" x14ac:dyDescent="0.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</row>
    <row r="343" spans="1:28" ht="15.75" customHeight="1" x14ac:dyDescent="0.2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</row>
    <row r="344" spans="1:28" ht="15.75" customHeight="1" x14ac:dyDescent="0.2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</row>
    <row r="345" spans="1:28" ht="15.75" customHeight="1" x14ac:dyDescent="0.2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</row>
    <row r="346" spans="1:28" ht="15.75" customHeight="1" x14ac:dyDescent="0.2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</row>
    <row r="347" spans="1:28" ht="15.75" customHeight="1" x14ac:dyDescent="0.2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</row>
    <row r="348" spans="1:28" ht="15.75" customHeight="1" x14ac:dyDescent="0.2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</row>
    <row r="349" spans="1:28" ht="15.75" customHeight="1" x14ac:dyDescent="0.2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</row>
    <row r="350" spans="1:28" ht="15.75" customHeight="1" x14ac:dyDescent="0.2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</row>
    <row r="351" spans="1:28" ht="15.75" customHeight="1" x14ac:dyDescent="0.2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</row>
    <row r="352" spans="1:28" ht="15.75" customHeight="1" x14ac:dyDescent="0.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</row>
    <row r="353" spans="1:28" ht="15.75" customHeight="1" x14ac:dyDescent="0.2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</row>
    <row r="354" spans="1:28" ht="15.75" customHeight="1" x14ac:dyDescent="0.2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</row>
    <row r="355" spans="1:28" ht="15.75" customHeight="1" x14ac:dyDescent="0.2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</row>
    <row r="356" spans="1:28" ht="15.75" customHeight="1" x14ac:dyDescent="0.2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</row>
    <row r="357" spans="1:28" ht="15.75" customHeight="1" x14ac:dyDescent="0.2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</row>
    <row r="358" spans="1:28" ht="15.75" customHeight="1" x14ac:dyDescent="0.2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</row>
    <row r="359" spans="1:28" ht="15.75" customHeight="1" x14ac:dyDescent="0.2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</row>
    <row r="360" spans="1:28" ht="15.75" customHeight="1" x14ac:dyDescent="0.2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</row>
    <row r="361" spans="1:28" ht="15.75" customHeight="1" x14ac:dyDescent="0.2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</row>
    <row r="362" spans="1:28" ht="15.75" customHeight="1" x14ac:dyDescent="0.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</row>
    <row r="363" spans="1:28" ht="15.75" customHeight="1" x14ac:dyDescent="0.2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</row>
    <row r="364" spans="1:28" ht="15.75" customHeight="1" x14ac:dyDescent="0.2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</row>
    <row r="365" spans="1:28" ht="15.75" customHeight="1" x14ac:dyDescent="0.2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</row>
    <row r="366" spans="1:28" ht="15.75" customHeight="1" x14ac:dyDescent="0.2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</row>
    <row r="367" spans="1:28" ht="15.75" customHeight="1" x14ac:dyDescent="0.2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</row>
    <row r="368" spans="1:28" ht="15.75" customHeight="1" x14ac:dyDescent="0.2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</row>
    <row r="369" spans="1:28" ht="15.75" customHeight="1" x14ac:dyDescent="0.2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</row>
    <row r="370" spans="1:28" ht="15.75" customHeight="1" x14ac:dyDescent="0.2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</row>
    <row r="371" spans="1:28" ht="15.75" customHeight="1" x14ac:dyDescent="0.2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</row>
    <row r="372" spans="1:28" ht="15.75" customHeight="1" x14ac:dyDescent="0.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</row>
    <row r="373" spans="1:28" ht="15.75" customHeight="1" x14ac:dyDescent="0.2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</row>
    <row r="374" spans="1:28" ht="15.75" customHeight="1" x14ac:dyDescent="0.2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</row>
    <row r="375" spans="1:28" ht="15.75" customHeight="1" x14ac:dyDescent="0.2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</row>
    <row r="376" spans="1:28" ht="15.75" customHeight="1" x14ac:dyDescent="0.2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</row>
    <row r="377" spans="1:28" ht="15.75" customHeight="1" x14ac:dyDescent="0.2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</row>
    <row r="378" spans="1:28" ht="15.75" customHeight="1" x14ac:dyDescent="0.2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</row>
    <row r="379" spans="1:28" ht="15.75" customHeight="1" x14ac:dyDescent="0.2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</row>
    <row r="380" spans="1:28" ht="15.75" customHeight="1" x14ac:dyDescent="0.2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</row>
    <row r="381" spans="1:28" ht="15.75" customHeight="1" x14ac:dyDescent="0.2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</row>
    <row r="382" spans="1:28" ht="15.75" customHeight="1" x14ac:dyDescent="0.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</row>
    <row r="383" spans="1:28" ht="15.75" customHeight="1" x14ac:dyDescent="0.2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</row>
    <row r="384" spans="1:28" ht="15.75" customHeight="1" x14ac:dyDescent="0.2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</row>
    <row r="385" spans="1:28" ht="15.75" customHeight="1" x14ac:dyDescent="0.2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</row>
    <row r="386" spans="1:28" ht="15.75" customHeight="1" x14ac:dyDescent="0.2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</row>
    <row r="387" spans="1:28" ht="15.75" customHeight="1" x14ac:dyDescent="0.2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</row>
    <row r="388" spans="1:28" ht="15.75" customHeight="1" x14ac:dyDescent="0.2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</row>
    <row r="389" spans="1:28" ht="15.75" customHeight="1" x14ac:dyDescent="0.2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</row>
    <row r="390" spans="1:28" ht="15.75" customHeight="1" x14ac:dyDescent="0.2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</row>
    <row r="391" spans="1:28" ht="15.75" customHeight="1" x14ac:dyDescent="0.2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</row>
    <row r="392" spans="1:28" ht="15.75" customHeight="1" x14ac:dyDescent="0.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</row>
    <row r="393" spans="1:28" ht="15.75" customHeight="1" x14ac:dyDescent="0.2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</row>
    <row r="394" spans="1:28" ht="15.75" customHeight="1" x14ac:dyDescent="0.2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</row>
    <row r="395" spans="1:28" ht="15.75" customHeight="1" x14ac:dyDescent="0.2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</row>
    <row r="396" spans="1:28" ht="15.75" customHeight="1" x14ac:dyDescent="0.2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</row>
    <row r="397" spans="1:28" ht="15.75" customHeight="1" x14ac:dyDescent="0.2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</row>
    <row r="398" spans="1:28" ht="15.75" customHeight="1" x14ac:dyDescent="0.2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</row>
    <row r="399" spans="1:28" ht="15.75" customHeight="1" x14ac:dyDescent="0.2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</row>
    <row r="400" spans="1:28" ht="15.75" customHeight="1" x14ac:dyDescent="0.2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</row>
    <row r="401" spans="1:28" ht="15.75" customHeight="1" x14ac:dyDescent="0.2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</row>
    <row r="402" spans="1:28" ht="15.75" customHeight="1" x14ac:dyDescent="0.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</row>
    <row r="403" spans="1:28" ht="15.75" customHeight="1" x14ac:dyDescent="0.2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</row>
    <row r="404" spans="1:28" ht="15.75" customHeight="1" x14ac:dyDescent="0.2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</row>
    <row r="405" spans="1:28" ht="15.75" customHeight="1" x14ac:dyDescent="0.2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</row>
    <row r="406" spans="1:28" ht="15.75" customHeight="1" x14ac:dyDescent="0.2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</row>
    <row r="407" spans="1:28" ht="15.75" customHeight="1" x14ac:dyDescent="0.2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</row>
    <row r="408" spans="1:28" ht="15.75" customHeight="1" x14ac:dyDescent="0.2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</row>
    <row r="409" spans="1:28" ht="15.75" customHeight="1" x14ac:dyDescent="0.2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</row>
    <row r="410" spans="1:28" ht="15.75" customHeight="1" x14ac:dyDescent="0.2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</row>
    <row r="411" spans="1:28" ht="15.75" customHeight="1" x14ac:dyDescent="0.2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</row>
    <row r="412" spans="1:28" ht="15.75" customHeight="1" x14ac:dyDescent="0.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</row>
    <row r="413" spans="1:28" ht="15.75" customHeight="1" x14ac:dyDescent="0.2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</row>
    <row r="414" spans="1:28" ht="15.75" customHeight="1" x14ac:dyDescent="0.2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</row>
    <row r="415" spans="1:28" ht="15.75" customHeight="1" x14ac:dyDescent="0.2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</row>
    <row r="416" spans="1:28" ht="15.75" customHeight="1" x14ac:dyDescent="0.2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</row>
    <row r="417" spans="1:28" ht="15.75" customHeight="1" x14ac:dyDescent="0.2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</row>
    <row r="418" spans="1:28" ht="15.75" customHeight="1" x14ac:dyDescent="0.2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</row>
    <row r="419" spans="1:28" ht="15.75" customHeight="1" x14ac:dyDescent="0.2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</row>
    <row r="420" spans="1:28" ht="15.75" customHeight="1" x14ac:dyDescent="0.2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</row>
    <row r="421" spans="1:28" ht="15.75" customHeight="1" x14ac:dyDescent="0.2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</row>
    <row r="422" spans="1:28" ht="15.75" customHeight="1" x14ac:dyDescent="0.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</row>
    <row r="423" spans="1:28" ht="15.75" customHeight="1" x14ac:dyDescent="0.2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</row>
    <row r="424" spans="1:28" ht="15.75" customHeight="1" x14ac:dyDescent="0.2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</row>
    <row r="425" spans="1:28" ht="15.75" customHeight="1" x14ac:dyDescent="0.2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</row>
    <row r="426" spans="1:28" ht="15.75" customHeight="1" x14ac:dyDescent="0.2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</row>
    <row r="427" spans="1:28" ht="15.75" customHeight="1" x14ac:dyDescent="0.2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</row>
    <row r="428" spans="1:28" ht="15.75" customHeight="1" x14ac:dyDescent="0.2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</row>
    <row r="429" spans="1:28" ht="15.75" customHeight="1" x14ac:dyDescent="0.2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</row>
    <row r="430" spans="1:28" ht="15.75" customHeight="1" x14ac:dyDescent="0.2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</row>
    <row r="431" spans="1:28" ht="15.75" customHeight="1" x14ac:dyDescent="0.2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</row>
    <row r="432" spans="1:28" ht="15.75" customHeight="1" x14ac:dyDescent="0.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</row>
    <row r="433" spans="1:28" ht="15.75" customHeight="1" x14ac:dyDescent="0.2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</row>
    <row r="434" spans="1:28" ht="15.75" customHeight="1" x14ac:dyDescent="0.2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</row>
    <row r="435" spans="1:28" ht="15.75" customHeight="1" x14ac:dyDescent="0.2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</row>
    <row r="436" spans="1:28" ht="15.75" customHeight="1" x14ac:dyDescent="0.2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</row>
    <row r="437" spans="1:28" ht="15.75" customHeight="1" x14ac:dyDescent="0.2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</row>
    <row r="438" spans="1:28" ht="15.75" customHeight="1" x14ac:dyDescent="0.2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</row>
    <row r="439" spans="1:28" ht="15.75" customHeight="1" x14ac:dyDescent="0.2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</row>
    <row r="440" spans="1:28" ht="15.75" customHeight="1" x14ac:dyDescent="0.2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</row>
    <row r="441" spans="1:28" ht="15.75" customHeight="1" x14ac:dyDescent="0.2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</row>
    <row r="442" spans="1:28" ht="15.75" customHeight="1" x14ac:dyDescent="0.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</row>
    <row r="443" spans="1:28" ht="15.75" customHeight="1" x14ac:dyDescent="0.2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</row>
    <row r="444" spans="1:28" ht="15.75" customHeight="1" x14ac:dyDescent="0.2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</row>
    <row r="445" spans="1:28" ht="15.75" customHeight="1" x14ac:dyDescent="0.2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</row>
    <row r="446" spans="1:28" ht="15.75" customHeight="1" x14ac:dyDescent="0.2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</row>
    <row r="447" spans="1:28" ht="15.75" customHeight="1" x14ac:dyDescent="0.2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</row>
    <row r="448" spans="1:28" ht="15.75" customHeight="1" x14ac:dyDescent="0.2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</row>
    <row r="449" spans="1:28" ht="15.75" customHeight="1" x14ac:dyDescent="0.2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</row>
    <row r="450" spans="1:28" ht="15.75" customHeight="1" x14ac:dyDescent="0.2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</row>
    <row r="451" spans="1:28" ht="15.75" customHeight="1" x14ac:dyDescent="0.2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</row>
    <row r="452" spans="1:28" ht="15.75" customHeight="1" x14ac:dyDescent="0.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</row>
    <row r="453" spans="1:28" ht="15.75" customHeight="1" x14ac:dyDescent="0.2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</row>
    <row r="454" spans="1:28" ht="15.75" customHeight="1" x14ac:dyDescent="0.2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</row>
    <row r="455" spans="1:28" ht="15.75" customHeight="1" x14ac:dyDescent="0.2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</row>
    <row r="456" spans="1:28" ht="15.75" customHeight="1" x14ac:dyDescent="0.2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</row>
    <row r="457" spans="1:28" ht="15.75" customHeight="1" x14ac:dyDescent="0.2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</row>
    <row r="458" spans="1:28" ht="15.75" customHeight="1" x14ac:dyDescent="0.2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</row>
    <row r="459" spans="1:28" ht="15.75" customHeight="1" x14ac:dyDescent="0.2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</row>
    <row r="460" spans="1:28" ht="15.75" customHeight="1" x14ac:dyDescent="0.2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</row>
    <row r="461" spans="1:28" ht="15.75" customHeight="1" x14ac:dyDescent="0.2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</row>
    <row r="462" spans="1:28" ht="15.75" customHeight="1" x14ac:dyDescent="0.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</row>
    <row r="463" spans="1:28" ht="15.75" customHeight="1" x14ac:dyDescent="0.2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</row>
    <row r="464" spans="1:28" ht="15.75" customHeight="1" x14ac:dyDescent="0.2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</row>
    <row r="465" spans="1:28" ht="15.75" customHeight="1" x14ac:dyDescent="0.2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</row>
    <row r="466" spans="1:28" ht="15.75" customHeight="1" x14ac:dyDescent="0.2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</row>
    <row r="467" spans="1:28" ht="15.75" customHeight="1" x14ac:dyDescent="0.2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</row>
    <row r="468" spans="1:28" ht="15.75" customHeight="1" x14ac:dyDescent="0.2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</row>
    <row r="469" spans="1:28" ht="15.75" customHeight="1" x14ac:dyDescent="0.2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</row>
    <row r="470" spans="1:28" ht="15.75" customHeight="1" x14ac:dyDescent="0.2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</row>
    <row r="471" spans="1:28" ht="15.75" customHeight="1" x14ac:dyDescent="0.2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</row>
    <row r="472" spans="1:28" ht="15.75" customHeight="1" x14ac:dyDescent="0.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</row>
    <row r="473" spans="1:28" ht="15.75" customHeight="1" x14ac:dyDescent="0.2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</row>
    <row r="474" spans="1:28" ht="15.75" customHeight="1" x14ac:dyDescent="0.2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</row>
    <row r="475" spans="1:28" ht="15.75" customHeight="1" x14ac:dyDescent="0.2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</row>
    <row r="476" spans="1:28" ht="15.75" customHeight="1" x14ac:dyDescent="0.2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</row>
    <row r="477" spans="1:28" ht="15.75" customHeight="1" x14ac:dyDescent="0.2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</row>
    <row r="478" spans="1:28" ht="15.75" customHeight="1" x14ac:dyDescent="0.2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</row>
    <row r="479" spans="1:28" ht="15.75" customHeight="1" x14ac:dyDescent="0.2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</row>
    <row r="480" spans="1:28" ht="15.75" customHeight="1" x14ac:dyDescent="0.2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</row>
    <row r="481" spans="1:28" ht="15.75" customHeight="1" x14ac:dyDescent="0.2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</row>
    <row r="482" spans="1:28" ht="15.75" customHeight="1" x14ac:dyDescent="0.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</row>
    <row r="483" spans="1:28" ht="15.75" customHeight="1" x14ac:dyDescent="0.2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</row>
    <row r="484" spans="1:28" ht="15.75" customHeight="1" x14ac:dyDescent="0.2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</row>
    <row r="485" spans="1:28" ht="15.75" customHeight="1" x14ac:dyDescent="0.2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</row>
    <row r="486" spans="1:28" ht="15.75" customHeight="1" x14ac:dyDescent="0.2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</row>
    <row r="487" spans="1:28" ht="15.75" customHeight="1" x14ac:dyDescent="0.2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</row>
    <row r="488" spans="1:28" ht="15.75" customHeight="1" x14ac:dyDescent="0.2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</row>
    <row r="489" spans="1:28" ht="15.75" customHeight="1" x14ac:dyDescent="0.2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</row>
    <row r="490" spans="1:28" ht="15.75" customHeight="1" x14ac:dyDescent="0.2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</row>
    <row r="491" spans="1:28" ht="15.75" customHeight="1" x14ac:dyDescent="0.2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</row>
    <row r="492" spans="1:28" ht="15.75" customHeight="1" x14ac:dyDescent="0.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</row>
    <row r="493" spans="1:28" ht="15.75" customHeight="1" x14ac:dyDescent="0.2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</row>
    <row r="494" spans="1:28" ht="15.75" customHeight="1" x14ac:dyDescent="0.2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</row>
    <row r="495" spans="1:28" ht="15.75" customHeight="1" x14ac:dyDescent="0.2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</row>
    <row r="496" spans="1:28" ht="15.75" customHeight="1" x14ac:dyDescent="0.2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</row>
    <row r="497" spans="1:28" ht="15.75" customHeight="1" x14ac:dyDescent="0.2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</row>
    <row r="498" spans="1:28" ht="15.75" customHeight="1" x14ac:dyDescent="0.2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</row>
    <row r="499" spans="1:28" ht="15.75" customHeight="1" x14ac:dyDescent="0.2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</row>
    <row r="500" spans="1:28" ht="15.75" customHeight="1" x14ac:dyDescent="0.2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</row>
    <row r="501" spans="1:28" ht="15.75" customHeight="1" x14ac:dyDescent="0.2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</row>
    <row r="502" spans="1:28" ht="15.75" customHeight="1" x14ac:dyDescent="0.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</row>
    <row r="503" spans="1:28" ht="15.75" customHeight="1" x14ac:dyDescent="0.2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</row>
    <row r="504" spans="1:28" ht="15.75" customHeight="1" x14ac:dyDescent="0.2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</row>
    <row r="505" spans="1:28" ht="15.75" customHeight="1" x14ac:dyDescent="0.2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</row>
    <row r="506" spans="1:28" ht="15.75" customHeight="1" x14ac:dyDescent="0.2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</row>
    <row r="507" spans="1:28" ht="15.75" customHeight="1" x14ac:dyDescent="0.2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</row>
    <row r="508" spans="1:28" ht="15.75" customHeight="1" x14ac:dyDescent="0.2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</row>
    <row r="509" spans="1:28" ht="15.75" customHeight="1" x14ac:dyDescent="0.2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</row>
    <row r="510" spans="1:28" ht="15.75" customHeight="1" x14ac:dyDescent="0.2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</row>
    <row r="511" spans="1:28" ht="15.75" customHeight="1" x14ac:dyDescent="0.2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</row>
    <row r="512" spans="1:28" ht="15.75" customHeight="1" x14ac:dyDescent="0.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</row>
    <row r="513" spans="1:28" ht="15.75" customHeight="1" x14ac:dyDescent="0.2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</row>
    <row r="514" spans="1:28" ht="15.75" customHeight="1" x14ac:dyDescent="0.2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</row>
    <row r="515" spans="1:28" ht="15.75" customHeight="1" x14ac:dyDescent="0.2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</row>
    <row r="516" spans="1:28" ht="15.75" customHeight="1" x14ac:dyDescent="0.2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</row>
    <row r="517" spans="1:28" ht="15.75" customHeight="1" x14ac:dyDescent="0.2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</row>
    <row r="518" spans="1:28" ht="15.75" customHeight="1" x14ac:dyDescent="0.2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</row>
    <row r="519" spans="1:28" ht="15.75" customHeight="1" x14ac:dyDescent="0.2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</row>
    <row r="520" spans="1:28" ht="15.75" customHeight="1" x14ac:dyDescent="0.2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</row>
    <row r="521" spans="1:28" ht="15.75" customHeight="1" x14ac:dyDescent="0.2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</row>
    <row r="522" spans="1:28" ht="15.75" customHeight="1" x14ac:dyDescent="0.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</row>
    <row r="523" spans="1:28" ht="15.75" customHeight="1" x14ac:dyDescent="0.2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</row>
    <row r="524" spans="1:28" ht="15.75" customHeight="1" x14ac:dyDescent="0.2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</row>
    <row r="525" spans="1:28" ht="15.75" customHeight="1" x14ac:dyDescent="0.2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</row>
    <row r="526" spans="1:28" ht="15.75" customHeight="1" x14ac:dyDescent="0.2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</row>
    <row r="527" spans="1:28" ht="15.75" customHeight="1" x14ac:dyDescent="0.2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</row>
    <row r="528" spans="1:28" ht="15.75" customHeight="1" x14ac:dyDescent="0.2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</row>
    <row r="529" spans="1:28" ht="15.75" customHeight="1" x14ac:dyDescent="0.2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</row>
    <row r="530" spans="1:28" ht="15.75" customHeight="1" x14ac:dyDescent="0.2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</row>
    <row r="531" spans="1:28" ht="15.75" customHeight="1" x14ac:dyDescent="0.2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</row>
    <row r="532" spans="1:28" ht="15.75" customHeight="1" x14ac:dyDescent="0.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</row>
    <row r="533" spans="1:28" ht="15.75" customHeight="1" x14ac:dyDescent="0.2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</row>
    <row r="534" spans="1:28" ht="15.75" customHeight="1" x14ac:dyDescent="0.2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</row>
    <row r="535" spans="1:28" ht="15.75" customHeight="1" x14ac:dyDescent="0.2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</row>
    <row r="536" spans="1:28" ht="15.75" customHeight="1" x14ac:dyDescent="0.2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</row>
    <row r="537" spans="1:28" ht="15.75" customHeight="1" x14ac:dyDescent="0.2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</row>
    <row r="538" spans="1:28" ht="15.75" customHeight="1" x14ac:dyDescent="0.2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</row>
    <row r="539" spans="1:28" ht="15.75" customHeight="1" x14ac:dyDescent="0.2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</row>
    <row r="540" spans="1:28" ht="15.75" customHeight="1" x14ac:dyDescent="0.2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</row>
    <row r="541" spans="1:28" ht="15.75" customHeight="1" x14ac:dyDescent="0.2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</row>
    <row r="542" spans="1:28" ht="15.75" customHeight="1" x14ac:dyDescent="0.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</row>
    <row r="543" spans="1:28" ht="15.75" customHeight="1" x14ac:dyDescent="0.2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</row>
    <row r="544" spans="1:28" ht="15.75" customHeight="1" x14ac:dyDescent="0.2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</row>
    <row r="545" spans="1:28" ht="15.75" customHeight="1" x14ac:dyDescent="0.2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</row>
    <row r="546" spans="1:28" ht="15.75" customHeight="1" x14ac:dyDescent="0.2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</row>
    <row r="547" spans="1:28" ht="15.75" customHeight="1" x14ac:dyDescent="0.2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</row>
    <row r="548" spans="1:28" ht="15.75" customHeight="1" x14ac:dyDescent="0.2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</row>
    <row r="549" spans="1:28" ht="15.75" customHeight="1" x14ac:dyDescent="0.2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</row>
    <row r="550" spans="1:28" ht="15.75" customHeight="1" x14ac:dyDescent="0.2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</row>
    <row r="551" spans="1:28" ht="15.75" customHeight="1" x14ac:dyDescent="0.2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</row>
    <row r="552" spans="1:28" ht="15.75" customHeight="1" x14ac:dyDescent="0.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</row>
    <row r="553" spans="1:28" ht="15.75" customHeight="1" x14ac:dyDescent="0.2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</row>
    <row r="554" spans="1:28" ht="15.75" customHeight="1" x14ac:dyDescent="0.2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</row>
    <row r="555" spans="1:28" ht="15.75" customHeight="1" x14ac:dyDescent="0.2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</row>
    <row r="556" spans="1:28" ht="15.75" customHeight="1" x14ac:dyDescent="0.2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</row>
    <row r="557" spans="1:28" ht="15.75" customHeight="1" x14ac:dyDescent="0.2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</row>
    <row r="558" spans="1:28" ht="15.75" customHeight="1" x14ac:dyDescent="0.2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</row>
    <row r="559" spans="1:28" ht="15.75" customHeight="1" x14ac:dyDescent="0.2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</row>
    <row r="560" spans="1:28" ht="15.75" customHeight="1" x14ac:dyDescent="0.2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</row>
    <row r="561" spans="1:28" ht="15.75" customHeight="1" x14ac:dyDescent="0.2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</row>
    <row r="562" spans="1:28" ht="15.75" customHeight="1" x14ac:dyDescent="0.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</row>
    <row r="563" spans="1:28" ht="15.75" customHeight="1" x14ac:dyDescent="0.2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</row>
    <row r="564" spans="1:28" ht="15.75" customHeight="1" x14ac:dyDescent="0.2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</row>
    <row r="565" spans="1:28" ht="15.75" customHeight="1" x14ac:dyDescent="0.2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</row>
    <row r="566" spans="1:28" ht="15.75" customHeight="1" x14ac:dyDescent="0.2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</row>
    <row r="567" spans="1:28" ht="15.75" customHeight="1" x14ac:dyDescent="0.2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</row>
    <row r="568" spans="1:28" ht="15.75" customHeight="1" x14ac:dyDescent="0.2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</row>
    <row r="569" spans="1:28" ht="15.75" customHeight="1" x14ac:dyDescent="0.2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</row>
    <row r="570" spans="1:28" ht="15.75" customHeight="1" x14ac:dyDescent="0.2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</row>
    <row r="571" spans="1:28" ht="15.75" customHeight="1" x14ac:dyDescent="0.2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</row>
    <row r="572" spans="1:28" ht="15.75" customHeight="1" x14ac:dyDescent="0.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</row>
    <row r="573" spans="1:28" ht="15.75" customHeight="1" x14ac:dyDescent="0.2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</row>
    <row r="574" spans="1:28" ht="15.75" customHeight="1" x14ac:dyDescent="0.2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</row>
    <row r="575" spans="1:28" ht="15.75" customHeight="1" x14ac:dyDescent="0.2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</row>
    <row r="576" spans="1:28" ht="15.75" customHeight="1" x14ac:dyDescent="0.2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</row>
    <row r="577" spans="1:28" ht="15.75" customHeight="1" x14ac:dyDescent="0.2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</row>
    <row r="578" spans="1:28" ht="15.75" customHeight="1" x14ac:dyDescent="0.2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</row>
    <row r="579" spans="1:28" ht="15.75" customHeight="1" x14ac:dyDescent="0.2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</row>
    <row r="580" spans="1:28" ht="15.75" customHeight="1" x14ac:dyDescent="0.2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</row>
    <row r="581" spans="1:28" ht="15.75" customHeight="1" x14ac:dyDescent="0.2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</row>
    <row r="582" spans="1:28" ht="15.75" customHeight="1" x14ac:dyDescent="0.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</row>
    <row r="583" spans="1:28" ht="15.75" customHeight="1" x14ac:dyDescent="0.2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</row>
    <row r="584" spans="1:28" ht="15.75" customHeight="1" x14ac:dyDescent="0.2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</row>
    <row r="585" spans="1:28" ht="15.75" customHeight="1" x14ac:dyDescent="0.2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</row>
    <row r="586" spans="1:28" ht="15.75" customHeight="1" x14ac:dyDescent="0.2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</row>
    <row r="587" spans="1:28" ht="15.75" customHeight="1" x14ac:dyDescent="0.2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</row>
    <row r="588" spans="1:28" ht="15.75" customHeight="1" x14ac:dyDescent="0.2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</row>
    <row r="589" spans="1:28" ht="15.75" customHeight="1" x14ac:dyDescent="0.2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</row>
    <row r="590" spans="1:28" ht="15.75" customHeight="1" x14ac:dyDescent="0.2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</row>
    <row r="591" spans="1:28" ht="15.75" customHeight="1" x14ac:dyDescent="0.2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</row>
    <row r="592" spans="1:28" ht="15.75" customHeight="1" x14ac:dyDescent="0.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</row>
    <row r="593" spans="1:28" ht="15.75" customHeight="1" x14ac:dyDescent="0.2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</row>
    <row r="594" spans="1:28" ht="15.75" customHeight="1" x14ac:dyDescent="0.2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</row>
    <row r="595" spans="1:28" ht="15.75" customHeight="1" x14ac:dyDescent="0.2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</row>
    <row r="596" spans="1:28" ht="15.75" customHeight="1" x14ac:dyDescent="0.2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</row>
    <row r="597" spans="1:28" ht="15.75" customHeight="1" x14ac:dyDescent="0.2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</row>
    <row r="598" spans="1:28" ht="15.75" customHeight="1" x14ac:dyDescent="0.2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</row>
    <row r="599" spans="1:28" ht="15.75" customHeight="1" x14ac:dyDescent="0.2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</row>
    <row r="600" spans="1:28" ht="15.75" customHeight="1" x14ac:dyDescent="0.2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</row>
    <row r="601" spans="1:28" ht="15.75" customHeight="1" x14ac:dyDescent="0.2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</row>
    <row r="602" spans="1:28" ht="15.75" customHeight="1" x14ac:dyDescent="0.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</row>
    <row r="603" spans="1:28" ht="15.75" customHeight="1" x14ac:dyDescent="0.2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</row>
    <row r="604" spans="1:28" ht="15.75" customHeight="1" x14ac:dyDescent="0.2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</row>
    <row r="605" spans="1:28" ht="15.75" customHeight="1" x14ac:dyDescent="0.2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</row>
    <row r="606" spans="1:28" ht="15.75" customHeight="1" x14ac:dyDescent="0.2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</row>
    <row r="607" spans="1:28" ht="15.75" customHeight="1" x14ac:dyDescent="0.2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</row>
    <row r="608" spans="1:28" ht="15.75" customHeight="1" x14ac:dyDescent="0.2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</row>
    <row r="609" spans="1:28" ht="15.75" customHeight="1" x14ac:dyDescent="0.2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</row>
    <row r="610" spans="1:28" ht="15.75" customHeight="1" x14ac:dyDescent="0.2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</row>
    <row r="611" spans="1:28" ht="15.75" customHeight="1" x14ac:dyDescent="0.2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</row>
    <row r="612" spans="1:28" ht="15.75" customHeight="1" x14ac:dyDescent="0.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</row>
    <row r="613" spans="1:28" ht="15.75" customHeight="1" x14ac:dyDescent="0.2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</row>
    <row r="614" spans="1:28" ht="15.75" customHeight="1" x14ac:dyDescent="0.2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</row>
    <row r="615" spans="1:28" ht="15.75" customHeight="1" x14ac:dyDescent="0.2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</row>
    <row r="616" spans="1:28" ht="15.75" customHeight="1" x14ac:dyDescent="0.2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</row>
    <row r="617" spans="1:28" ht="15.75" customHeight="1" x14ac:dyDescent="0.2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</row>
    <row r="618" spans="1:28" ht="15.75" customHeight="1" x14ac:dyDescent="0.2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</row>
    <row r="619" spans="1:28" ht="15.75" customHeight="1" x14ac:dyDescent="0.2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</row>
    <row r="620" spans="1:28" ht="15.75" customHeight="1" x14ac:dyDescent="0.2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</row>
    <row r="621" spans="1:28" ht="15.75" customHeight="1" x14ac:dyDescent="0.2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</row>
    <row r="622" spans="1:28" ht="15.75" customHeight="1" x14ac:dyDescent="0.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</row>
    <row r="623" spans="1:28" ht="15.75" customHeight="1" x14ac:dyDescent="0.2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</row>
    <row r="624" spans="1:28" ht="15.75" customHeight="1" x14ac:dyDescent="0.2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</row>
    <row r="625" spans="1:28" ht="15.75" customHeight="1" x14ac:dyDescent="0.2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</row>
    <row r="626" spans="1:28" ht="15.75" customHeight="1" x14ac:dyDescent="0.2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</row>
    <row r="627" spans="1:28" ht="15.75" customHeight="1" x14ac:dyDescent="0.2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</row>
    <row r="628" spans="1:28" ht="15.75" customHeight="1" x14ac:dyDescent="0.2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</row>
    <row r="629" spans="1:28" ht="15.75" customHeight="1" x14ac:dyDescent="0.2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</row>
    <row r="630" spans="1:28" ht="15.75" customHeight="1" x14ac:dyDescent="0.2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</row>
    <row r="631" spans="1:28" ht="15.75" customHeight="1" x14ac:dyDescent="0.2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</row>
    <row r="632" spans="1:28" ht="15.75" customHeight="1" x14ac:dyDescent="0.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</row>
    <row r="633" spans="1:28" ht="15.75" customHeight="1" x14ac:dyDescent="0.2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</row>
    <row r="634" spans="1:28" ht="15.75" customHeight="1" x14ac:dyDescent="0.2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</row>
    <row r="635" spans="1:28" ht="15.75" customHeight="1" x14ac:dyDescent="0.2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</row>
    <row r="636" spans="1:28" ht="15.75" customHeight="1" x14ac:dyDescent="0.2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</row>
    <row r="637" spans="1:28" ht="15.75" customHeight="1" x14ac:dyDescent="0.2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</row>
    <row r="638" spans="1:28" ht="15.75" customHeight="1" x14ac:dyDescent="0.2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</row>
    <row r="639" spans="1:28" ht="15.75" customHeight="1" x14ac:dyDescent="0.2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</row>
    <row r="640" spans="1:28" ht="15.75" customHeight="1" x14ac:dyDescent="0.2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</row>
    <row r="641" spans="1:28" ht="15.75" customHeight="1" x14ac:dyDescent="0.2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</row>
    <row r="642" spans="1:28" ht="15.75" customHeight="1" x14ac:dyDescent="0.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</row>
    <row r="643" spans="1:28" ht="15.75" customHeight="1" x14ac:dyDescent="0.2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</row>
    <row r="644" spans="1:28" ht="15.75" customHeight="1" x14ac:dyDescent="0.2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</row>
    <row r="645" spans="1:28" ht="15.75" customHeight="1" x14ac:dyDescent="0.2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</row>
    <row r="646" spans="1:28" ht="15.75" customHeight="1" x14ac:dyDescent="0.2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</row>
    <row r="647" spans="1:28" ht="15.75" customHeight="1" x14ac:dyDescent="0.2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</row>
    <row r="648" spans="1:28" ht="15.75" customHeight="1" x14ac:dyDescent="0.2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</row>
    <row r="649" spans="1:28" ht="15.75" customHeight="1" x14ac:dyDescent="0.2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</row>
    <row r="650" spans="1:28" ht="15.75" customHeight="1" x14ac:dyDescent="0.2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</row>
    <row r="651" spans="1:28" ht="15.75" customHeight="1" x14ac:dyDescent="0.2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</row>
    <row r="652" spans="1:28" ht="15.75" customHeight="1" x14ac:dyDescent="0.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</row>
    <row r="653" spans="1:28" ht="15.75" customHeight="1" x14ac:dyDescent="0.2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</row>
    <row r="654" spans="1:28" ht="15.75" customHeight="1" x14ac:dyDescent="0.2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</row>
    <row r="655" spans="1:28" ht="15.75" customHeight="1" x14ac:dyDescent="0.2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</row>
    <row r="656" spans="1:28" ht="15.75" customHeight="1" x14ac:dyDescent="0.2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</row>
    <row r="657" spans="1:28" ht="15.75" customHeight="1" x14ac:dyDescent="0.2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</row>
    <row r="658" spans="1:28" ht="15.75" customHeight="1" x14ac:dyDescent="0.2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</row>
    <row r="659" spans="1:28" ht="15.75" customHeight="1" x14ac:dyDescent="0.2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</row>
    <row r="660" spans="1:28" ht="15.75" customHeight="1" x14ac:dyDescent="0.2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</row>
    <row r="661" spans="1:28" ht="15.75" customHeight="1" x14ac:dyDescent="0.2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</row>
    <row r="662" spans="1:28" ht="15.75" customHeight="1" x14ac:dyDescent="0.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</row>
    <row r="663" spans="1:28" ht="15.75" customHeight="1" x14ac:dyDescent="0.2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</row>
    <row r="664" spans="1:28" ht="15.75" customHeight="1" x14ac:dyDescent="0.2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</row>
    <row r="665" spans="1:28" ht="15.75" customHeight="1" x14ac:dyDescent="0.2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</row>
    <row r="666" spans="1:28" ht="15.75" customHeight="1" x14ac:dyDescent="0.2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</row>
    <row r="667" spans="1:28" ht="15.75" customHeight="1" x14ac:dyDescent="0.2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</row>
    <row r="668" spans="1:28" ht="15.75" customHeight="1" x14ac:dyDescent="0.2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</row>
    <row r="669" spans="1:28" ht="15.75" customHeight="1" x14ac:dyDescent="0.2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</row>
    <row r="670" spans="1:28" ht="15.75" customHeight="1" x14ac:dyDescent="0.2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</row>
    <row r="671" spans="1:28" ht="15.75" customHeight="1" x14ac:dyDescent="0.2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</row>
    <row r="672" spans="1:28" ht="15.75" customHeight="1" x14ac:dyDescent="0.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</row>
    <row r="673" spans="1:28" ht="15.75" customHeight="1" x14ac:dyDescent="0.2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</row>
    <row r="674" spans="1:28" ht="15.75" customHeight="1" x14ac:dyDescent="0.2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</row>
    <row r="675" spans="1:28" ht="15.75" customHeight="1" x14ac:dyDescent="0.2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</row>
    <row r="676" spans="1:28" ht="15.75" customHeight="1" x14ac:dyDescent="0.2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</row>
    <row r="677" spans="1:28" ht="15.75" customHeight="1" x14ac:dyDescent="0.2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</row>
    <row r="678" spans="1:28" ht="15.75" customHeight="1" x14ac:dyDescent="0.2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</row>
    <row r="679" spans="1:28" ht="15.75" customHeight="1" x14ac:dyDescent="0.2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</row>
    <row r="680" spans="1:28" ht="15.75" customHeight="1" x14ac:dyDescent="0.2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</row>
    <row r="681" spans="1:28" ht="15.75" customHeight="1" x14ac:dyDescent="0.2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</row>
    <row r="682" spans="1:28" ht="15.75" customHeight="1" x14ac:dyDescent="0.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</row>
    <row r="683" spans="1:28" ht="15.75" customHeight="1" x14ac:dyDescent="0.2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</row>
    <row r="684" spans="1:28" ht="15.75" customHeight="1" x14ac:dyDescent="0.2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</row>
    <row r="685" spans="1:28" ht="15.75" customHeight="1" x14ac:dyDescent="0.2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</row>
    <row r="686" spans="1:28" ht="15.75" customHeight="1" x14ac:dyDescent="0.2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</row>
    <row r="687" spans="1:28" ht="15.75" customHeight="1" x14ac:dyDescent="0.2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</row>
    <row r="688" spans="1:28" ht="15.75" customHeight="1" x14ac:dyDescent="0.2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</row>
    <row r="689" spans="1:28" ht="15.75" customHeight="1" x14ac:dyDescent="0.2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</row>
    <row r="690" spans="1:28" ht="15.75" customHeight="1" x14ac:dyDescent="0.2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</row>
    <row r="691" spans="1:28" ht="15.75" customHeight="1" x14ac:dyDescent="0.2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</row>
    <row r="692" spans="1:28" ht="15.75" customHeight="1" x14ac:dyDescent="0.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</row>
    <row r="693" spans="1:28" ht="15.75" customHeight="1" x14ac:dyDescent="0.2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</row>
    <row r="694" spans="1:28" ht="15.75" customHeight="1" x14ac:dyDescent="0.2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</row>
    <row r="695" spans="1:28" ht="15.75" customHeight="1" x14ac:dyDescent="0.2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</row>
    <row r="696" spans="1:28" ht="15.75" customHeight="1" x14ac:dyDescent="0.2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</row>
    <row r="697" spans="1:28" ht="15.75" customHeight="1" x14ac:dyDescent="0.2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</row>
    <row r="698" spans="1:28" ht="15.75" customHeight="1" x14ac:dyDescent="0.2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</row>
    <row r="699" spans="1:28" ht="15.75" customHeight="1" x14ac:dyDescent="0.2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</row>
    <row r="700" spans="1:28" ht="15.75" customHeight="1" x14ac:dyDescent="0.2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</row>
    <row r="701" spans="1:28" ht="15.75" customHeight="1" x14ac:dyDescent="0.2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</row>
    <row r="702" spans="1:28" ht="15.75" customHeight="1" x14ac:dyDescent="0.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</row>
    <row r="703" spans="1:28" ht="15.75" customHeight="1" x14ac:dyDescent="0.2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</row>
    <row r="704" spans="1:28" ht="15.75" customHeight="1" x14ac:dyDescent="0.2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</row>
    <row r="705" spans="1:28" ht="15.75" customHeight="1" x14ac:dyDescent="0.2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</row>
    <row r="706" spans="1:28" ht="15.75" customHeight="1" x14ac:dyDescent="0.2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</row>
    <row r="707" spans="1:28" ht="15.75" customHeight="1" x14ac:dyDescent="0.2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</row>
    <row r="708" spans="1:28" ht="15.75" customHeight="1" x14ac:dyDescent="0.2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</row>
    <row r="709" spans="1:28" ht="15.75" customHeight="1" x14ac:dyDescent="0.2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</row>
    <row r="710" spans="1:28" ht="15.75" customHeight="1" x14ac:dyDescent="0.2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</row>
    <row r="711" spans="1:28" ht="15.75" customHeight="1" x14ac:dyDescent="0.2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</row>
    <row r="712" spans="1:28" ht="15.75" customHeight="1" x14ac:dyDescent="0.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</row>
    <row r="713" spans="1:28" ht="15.75" customHeight="1" x14ac:dyDescent="0.2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</row>
    <row r="714" spans="1:28" ht="15.75" customHeight="1" x14ac:dyDescent="0.2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</row>
    <row r="715" spans="1:28" ht="15.75" customHeight="1" x14ac:dyDescent="0.2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</row>
    <row r="716" spans="1:28" ht="15.75" customHeight="1" x14ac:dyDescent="0.2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</row>
    <row r="717" spans="1:28" ht="15.75" customHeight="1" x14ac:dyDescent="0.2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</row>
    <row r="718" spans="1:28" ht="15.75" customHeight="1" x14ac:dyDescent="0.2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</row>
    <row r="719" spans="1:28" ht="15.75" customHeight="1" x14ac:dyDescent="0.2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</row>
    <row r="720" spans="1:28" ht="15.75" customHeight="1" x14ac:dyDescent="0.2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</row>
    <row r="721" spans="1:28" ht="15.75" customHeight="1" x14ac:dyDescent="0.2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</row>
    <row r="722" spans="1:28" ht="15.75" customHeight="1" x14ac:dyDescent="0.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</row>
    <row r="723" spans="1:28" ht="15.75" customHeight="1" x14ac:dyDescent="0.2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</row>
    <row r="724" spans="1:28" ht="15.75" customHeight="1" x14ac:dyDescent="0.2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</row>
    <row r="725" spans="1:28" ht="15.75" customHeight="1" x14ac:dyDescent="0.2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</row>
    <row r="726" spans="1:28" ht="15.75" customHeight="1" x14ac:dyDescent="0.2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</row>
    <row r="727" spans="1:28" ht="15.75" customHeight="1" x14ac:dyDescent="0.2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</row>
    <row r="728" spans="1:28" ht="15.75" customHeight="1" x14ac:dyDescent="0.2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</row>
    <row r="729" spans="1:28" ht="15.75" customHeight="1" x14ac:dyDescent="0.2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</row>
    <row r="730" spans="1:28" ht="15.75" customHeight="1" x14ac:dyDescent="0.2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</row>
    <row r="731" spans="1:28" ht="15.75" customHeight="1" x14ac:dyDescent="0.2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</row>
    <row r="732" spans="1:28" ht="15.75" customHeight="1" x14ac:dyDescent="0.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</row>
    <row r="733" spans="1:28" ht="15.75" customHeight="1" x14ac:dyDescent="0.2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</row>
    <row r="734" spans="1:28" ht="15.75" customHeight="1" x14ac:dyDescent="0.2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</row>
    <row r="735" spans="1:28" ht="15.75" customHeight="1" x14ac:dyDescent="0.2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</row>
    <row r="736" spans="1:28" ht="15.75" customHeight="1" x14ac:dyDescent="0.2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</row>
    <row r="737" spans="1:28" ht="15.75" customHeight="1" x14ac:dyDescent="0.2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</row>
    <row r="738" spans="1:28" ht="15.75" customHeight="1" x14ac:dyDescent="0.2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</row>
    <row r="739" spans="1:28" ht="15.75" customHeight="1" x14ac:dyDescent="0.2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</row>
    <row r="740" spans="1:28" ht="15.75" customHeight="1" x14ac:dyDescent="0.2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</row>
    <row r="741" spans="1:28" ht="15.75" customHeight="1" x14ac:dyDescent="0.2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</row>
    <row r="742" spans="1:28" ht="15.75" customHeight="1" x14ac:dyDescent="0.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</row>
    <row r="743" spans="1:28" ht="15.75" customHeight="1" x14ac:dyDescent="0.2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</row>
    <row r="744" spans="1:28" ht="15.75" customHeight="1" x14ac:dyDescent="0.2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</row>
    <row r="745" spans="1:28" ht="15.75" customHeight="1" x14ac:dyDescent="0.2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</row>
    <row r="746" spans="1:28" ht="15.75" customHeight="1" x14ac:dyDescent="0.2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</row>
    <row r="747" spans="1:28" ht="15.75" customHeight="1" x14ac:dyDescent="0.2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</row>
    <row r="748" spans="1:28" ht="15.75" customHeight="1" x14ac:dyDescent="0.2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</row>
    <row r="749" spans="1:28" ht="15.75" customHeight="1" x14ac:dyDescent="0.2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</row>
    <row r="750" spans="1:28" ht="15.75" customHeight="1" x14ac:dyDescent="0.2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</row>
    <row r="751" spans="1:28" ht="15.75" customHeight="1" x14ac:dyDescent="0.2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</row>
    <row r="752" spans="1:28" ht="15.75" customHeight="1" x14ac:dyDescent="0.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</row>
    <row r="753" spans="1:28" ht="15.75" customHeight="1" x14ac:dyDescent="0.2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</row>
    <row r="754" spans="1:28" ht="15.75" customHeight="1" x14ac:dyDescent="0.2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</row>
    <row r="755" spans="1:28" ht="15.75" customHeight="1" x14ac:dyDescent="0.2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</row>
    <row r="756" spans="1:28" ht="15.75" customHeight="1" x14ac:dyDescent="0.2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</row>
    <row r="757" spans="1:28" ht="15.75" customHeight="1" x14ac:dyDescent="0.2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</row>
    <row r="758" spans="1:28" ht="15.75" customHeight="1" x14ac:dyDescent="0.2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</row>
    <row r="759" spans="1:28" ht="15.75" customHeight="1" x14ac:dyDescent="0.2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</row>
    <row r="760" spans="1:28" ht="15.75" customHeight="1" x14ac:dyDescent="0.2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</row>
    <row r="761" spans="1:28" ht="15.75" customHeight="1" x14ac:dyDescent="0.2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</row>
    <row r="762" spans="1:28" ht="15.75" customHeight="1" x14ac:dyDescent="0.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</row>
    <row r="763" spans="1:28" ht="15.75" customHeight="1" x14ac:dyDescent="0.2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</row>
    <row r="764" spans="1:28" ht="15.75" customHeight="1" x14ac:dyDescent="0.2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</row>
    <row r="765" spans="1:28" ht="15.75" customHeight="1" x14ac:dyDescent="0.2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</row>
    <row r="766" spans="1:28" ht="15.75" customHeight="1" x14ac:dyDescent="0.2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</row>
    <row r="767" spans="1:28" ht="15.75" customHeight="1" x14ac:dyDescent="0.2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</row>
    <row r="768" spans="1:28" ht="15.75" customHeight="1" x14ac:dyDescent="0.2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</row>
    <row r="769" spans="1:28" ht="15.75" customHeight="1" x14ac:dyDescent="0.2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</row>
    <row r="770" spans="1:28" ht="15.75" customHeight="1" x14ac:dyDescent="0.2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</row>
    <row r="771" spans="1:28" ht="15.75" customHeight="1" x14ac:dyDescent="0.2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</row>
    <row r="772" spans="1:28" ht="15.75" customHeight="1" x14ac:dyDescent="0.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</row>
    <row r="773" spans="1:28" ht="15.75" customHeight="1" x14ac:dyDescent="0.2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</row>
    <row r="774" spans="1:28" ht="15.75" customHeight="1" x14ac:dyDescent="0.2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</row>
    <row r="775" spans="1:28" ht="15.75" customHeight="1" x14ac:dyDescent="0.2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</row>
    <row r="776" spans="1:28" ht="15.75" customHeight="1" x14ac:dyDescent="0.2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</row>
    <row r="777" spans="1:28" ht="15.75" customHeight="1" x14ac:dyDescent="0.2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</row>
    <row r="778" spans="1:28" ht="15.75" customHeight="1" x14ac:dyDescent="0.2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</row>
    <row r="779" spans="1:28" ht="15.75" customHeight="1" x14ac:dyDescent="0.2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</row>
    <row r="780" spans="1:28" ht="15.75" customHeight="1" x14ac:dyDescent="0.2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</row>
    <row r="781" spans="1:28" ht="15.75" customHeight="1" x14ac:dyDescent="0.2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</row>
    <row r="782" spans="1:28" ht="15.75" customHeight="1" x14ac:dyDescent="0.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</row>
    <row r="783" spans="1:28" ht="15.75" customHeight="1" x14ac:dyDescent="0.2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</row>
    <row r="784" spans="1:28" ht="15.75" customHeight="1" x14ac:dyDescent="0.2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</row>
    <row r="785" spans="1:28" ht="15.75" customHeight="1" x14ac:dyDescent="0.2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</row>
    <row r="786" spans="1:28" ht="15.75" customHeight="1" x14ac:dyDescent="0.2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</row>
    <row r="787" spans="1:28" ht="15.75" customHeight="1" x14ac:dyDescent="0.2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</row>
    <row r="788" spans="1:28" ht="15.75" customHeight="1" x14ac:dyDescent="0.2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</row>
    <row r="789" spans="1:28" ht="15.75" customHeight="1" x14ac:dyDescent="0.2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</row>
    <row r="790" spans="1:28" ht="15.75" customHeight="1" x14ac:dyDescent="0.2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</row>
    <row r="791" spans="1:28" ht="15.75" customHeight="1" x14ac:dyDescent="0.2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</row>
    <row r="792" spans="1:28" ht="15.75" customHeight="1" x14ac:dyDescent="0.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</row>
    <row r="793" spans="1:28" ht="15.75" customHeight="1" x14ac:dyDescent="0.2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</row>
    <row r="794" spans="1:28" ht="15.75" customHeight="1" x14ac:dyDescent="0.2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</row>
    <row r="795" spans="1:28" ht="15.75" customHeight="1" x14ac:dyDescent="0.2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</row>
    <row r="796" spans="1:28" ht="15.75" customHeight="1" x14ac:dyDescent="0.2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</row>
    <row r="797" spans="1:28" ht="15.75" customHeight="1" x14ac:dyDescent="0.2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</row>
    <row r="798" spans="1:28" ht="15.75" customHeight="1" x14ac:dyDescent="0.2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</row>
    <row r="799" spans="1:28" ht="15.75" customHeight="1" x14ac:dyDescent="0.2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</row>
    <row r="800" spans="1:28" ht="15.75" customHeight="1" x14ac:dyDescent="0.2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</row>
    <row r="801" spans="1:28" ht="15.75" customHeight="1" x14ac:dyDescent="0.2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</row>
    <row r="802" spans="1:28" ht="15.75" customHeight="1" x14ac:dyDescent="0.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</row>
    <row r="803" spans="1:28" ht="15.75" customHeight="1" x14ac:dyDescent="0.2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</row>
    <row r="804" spans="1:28" ht="15.75" customHeight="1" x14ac:dyDescent="0.2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</row>
    <row r="805" spans="1:28" ht="15.75" customHeight="1" x14ac:dyDescent="0.2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</row>
    <row r="806" spans="1:28" ht="15.75" customHeight="1" x14ac:dyDescent="0.2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</row>
    <row r="807" spans="1:28" ht="15.75" customHeight="1" x14ac:dyDescent="0.2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</row>
    <row r="808" spans="1:28" ht="15.75" customHeight="1" x14ac:dyDescent="0.2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</row>
    <row r="809" spans="1:28" ht="15.75" customHeight="1" x14ac:dyDescent="0.2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</row>
    <row r="810" spans="1:28" ht="15.75" customHeight="1" x14ac:dyDescent="0.2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</row>
    <row r="811" spans="1:28" ht="15.75" customHeight="1" x14ac:dyDescent="0.2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</row>
    <row r="812" spans="1:28" ht="15.75" customHeight="1" x14ac:dyDescent="0.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</row>
    <row r="813" spans="1:28" ht="15.75" customHeight="1" x14ac:dyDescent="0.2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</row>
    <row r="814" spans="1:28" ht="15.75" customHeight="1" x14ac:dyDescent="0.2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</row>
    <row r="815" spans="1:28" ht="15.75" customHeight="1" x14ac:dyDescent="0.2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</row>
    <row r="816" spans="1:28" ht="15.75" customHeight="1" x14ac:dyDescent="0.2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</row>
    <row r="817" spans="1:28" ht="15.75" customHeight="1" x14ac:dyDescent="0.2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</row>
    <row r="818" spans="1:28" ht="15.75" customHeight="1" x14ac:dyDescent="0.2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</row>
    <row r="819" spans="1:28" ht="15.75" customHeight="1" x14ac:dyDescent="0.2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</row>
    <row r="820" spans="1:28" ht="15.75" customHeight="1" x14ac:dyDescent="0.2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</row>
    <row r="821" spans="1:28" ht="15.75" customHeight="1" x14ac:dyDescent="0.2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</row>
    <row r="822" spans="1:28" ht="15.75" customHeight="1" x14ac:dyDescent="0.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</row>
    <row r="823" spans="1:28" ht="15.75" customHeight="1" x14ac:dyDescent="0.2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</row>
    <row r="824" spans="1:28" ht="15.75" customHeight="1" x14ac:dyDescent="0.2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</row>
    <row r="825" spans="1:28" ht="15.75" customHeight="1" x14ac:dyDescent="0.2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</row>
    <row r="826" spans="1:28" ht="15.75" customHeight="1" x14ac:dyDescent="0.2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</row>
    <row r="827" spans="1:28" ht="15.75" customHeight="1" x14ac:dyDescent="0.2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</row>
    <row r="828" spans="1:28" ht="15.75" customHeight="1" x14ac:dyDescent="0.2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</row>
    <row r="829" spans="1:28" ht="15.75" customHeight="1" x14ac:dyDescent="0.2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</row>
    <row r="830" spans="1:28" ht="15.75" customHeight="1" x14ac:dyDescent="0.2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</row>
    <row r="831" spans="1:28" ht="15.75" customHeight="1" x14ac:dyDescent="0.2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</row>
    <row r="832" spans="1:28" ht="15.75" customHeight="1" x14ac:dyDescent="0.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</row>
    <row r="833" spans="1:28" ht="15.75" customHeight="1" x14ac:dyDescent="0.2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</row>
    <row r="834" spans="1:28" ht="15.75" customHeight="1" x14ac:dyDescent="0.2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</row>
    <row r="835" spans="1:28" ht="15.75" customHeight="1" x14ac:dyDescent="0.2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</row>
    <row r="836" spans="1:28" ht="15.75" customHeight="1" x14ac:dyDescent="0.2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</row>
    <row r="837" spans="1:28" ht="15.75" customHeight="1" x14ac:dyDescent="0.2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</row>
    <row r="838" spans="1:28" ht="15.75" customHeight="1" x14ac:dyDescent="0.2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</row>
    <row r="839" spans="1:28" ht="15.75" customHeight="1" x14ac:dyDescent="0.2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</row>
    <row r="840" spans="1:28" ht="15.75" customHeight="1" x14ac:dyDescent="0.2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</row>
    <row r="841" spans="1:28" ht="15.75" customHeight="1" x14ac:dyDescent="0.2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</row>
    <row r="842" spans="1:28" ht="15.75" customHeight="1" x14ac:dyDescent="0.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</row>
    <row r="843" spans="1:28" ht="15.75" customHeight="1" x14ac:dyDescent="0.2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</row>
    <row r="844" spans="1:28" ht="15.75" customHeight="1" x14ac:dyDescent="0.2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</row>
    <row r="845" spans="1:28" ht="15.75" customHeight="1" x14ac:dyDescent="0.2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</row>
    <row r="846" spans="1:28" ht="15.75" customHeight="1" x14ac:dyDescent="0.2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</row>
    <row r="847" spans="1:28" ht="15.75" customHeight="1" x14ac:dyDescent="0.2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</row>
    <row r="848" spans="1:28" ht="15.75" customHeight="1" x14ac:dyDescent="0.2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</row>
    <row r="849" spans="1:28" ht="15.75" customHeight="1" x14ac:dyDescent="0.2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</row>
    <row r="850" spans="1:28" ht="15.75" customHeight="1" x14ac:dyDescent="0.2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</row>
    <row r="851" spans="1:28" ht="15.75" customHeight="1" x14ac:dyDescent="0.2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</row>
    <row r="852" spans="1:28" ht="15.75" customHeight="1" x14ac:dyDescent="0.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</row>
    <row r="853" spans="1:28" ht="15.75" customHeight="1" x14ac:dyDescent="0.2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</row>
    <row r="854" spans="1:28" ht="15.75" customHeight="1" x14ac:dyDescent="0.2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</row>
    <row r="855" spans="1:28" ht="15.75" customHeight="1" x14ac:dyDescent="0.2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</row>
    <row r="856" spans="1:28" ht="15.75" customHeight="1" x14ac:dyDescent="0.2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</row>
    <row r="857" spans="1:28" ht="15.75" customHeight="1" x14ac:dyDescent="0.2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</row>
    <row r="858" spans="1:28" ht="15.75" customHeight="1" x14ac:dyDescent="0.2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</row>
    <row r="859" spans="1:28" ht="15.75" customHeight="1" x14ac:dyDescent="0.2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</row>
    <row r="860" spans="1:28" ht="15.75" customHeight="1" x14ac:dyDescent="0.2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</row>
    <row r="861" spans="1:28" ht="15.75" customHeight="1" x14ac:dyDescent="0.2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</row>
    <row r="862" spans="1:28" ht="15.75" customHeight="1" x14ac:dyDescent="0.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</row>
    <row r="863" spans="1:28" ht="15.75" customHeight="1" x14ac:dyDescent="0.2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</row>
    <row r="864" spans="1:28" ht="15.75" customHeight="1" x14ac:dyDescent="0.2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</row>
    <row r="865" spans="1:28" ht="15.75" customHeight="1" x14ac:dyDescent="0.2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</row>
    <row r="866" spans="1:28" ht="15.75" customHeight="1" x14ac:dyDescent="0.2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</row>
    <row r="867" spans="1:28" ht="15.75" customHeight="1" x14ac:dyDescent="0.2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</row>
    <row r="868" spans="1:28" ht="15.75" customHeight="1" x14ac:dyDescent="0.2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</row>
    <row r="869" spans="1:28" ht="15.75" customHeight="1" x14ac:dyDescent="0.2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</row>
    <row r="870" spans="1:28" ht="15.75" customHeight="1" x14ac:dyDescent="0.2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</row>
    <row r="871" spans="1:28" ht="15.75" customHeight="1" x14ac:dyDescent="0.2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</row>
    <row r="872" spans="1:28" ht="15.75" customHeight="1" x14ac:dyDescent="0.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</row>
    <row r="873" spans="1:28" ht="15.75" customHeight="1" x14ac:dyDescent="0.2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</row>
    <row r="874" spans="1:28" ht="15.75" customHeight="1" x14ac:dyDescent="0.2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</row>
    <row r="875" spans="1:28" ht="15.75" customHeight="1" x14ac:dyDescent="0.2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</row>
    <row r="876" spans="1:28" ht="15.75" customHeight="1" x14ac:dyDescent="0.2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</row>
    <row r="877" spans="1:28" ht="15.75" customHeight="1" x14ac:dyDescent="0.2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</row>
    <row r="878" spans="1:28" ht="15.75" customHeight="1" x14ac:dyDescent="0.2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</row>
    <row r="879" spans="1:28" ht="15.75" customHeight="1" x14ac:dyDescent="0.2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</row>
    <row r="880" spans="1:28" ht="15.75" customHeight="1" x14ac:dyDescent="0.2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</row>
    <row r="881" spans="1:28" ht="15.75" customHeight="1" x14ac:dyDescent="0.2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</row>
    <row r="882" spans="1:28" ht="15.75" customHeight="1" x14ac:dyDescent="0.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</row>
    <row r="883" spans="1:28" ht="15.75" customHeight="1" x14ac:dyDescent="0.2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</row>
    <row r="884" spans="1:28" ht="15.75" customHeight="1" x14ac:dyDescent="0.2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</row>
    <row r="885" spans="1:28" ht="15.75" customHeight="1" x14ac:dyDescent="0.2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</row>
    <row r="886" spans="1:28" ht="15.75" customHeight="1" x14ac:dyDescent="0.2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</row>
    <row r="887" spans="1:28" ht="15.75" customHeight="1" x14ac:dyDescent="0.2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</row>
    <row r="888" spans="1:28" ht="15.75" customHeight="1" x14ac:dyDescent="0.2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</row>
    <row r="889" spans="1:28" ht="15.75" customHeight="1" x14ac:dyDescent="0.2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</row>
    <row r="890" spans="1:28" ht="15.75" customHeight="1" x14ac:dyDescent="0.2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</row>
    <row r="891" spans="1:28" ht="15.75" customHeight="1" x14ac:dyDescent="0.2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</row>
    <row r="892" spans="1:28" ht="15.75" customHeight="1" x14ac:dyDescent="0.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</row>
    <row r="893" spans="1:28" ht="15.75" customHeight="1" x14ac:dyDescent="0.2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</row>
    <row r="894" spans="1:28" ht="15.75" customHeight="1" x14ac:dyDescent="0.2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</row>
    <row r="895" spans="1:28" ht="15.75" customHeight="1" x14ac:dyDescent="0.2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</row>
    <row r="896" spans="1:28" ht="15.75" customHeight="1" x14ac:dyDescent="0.2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</row>
    <row r="897" spans="1:28" ht="15.75" customHeight="1" x14ac:dyDescent="0.2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</row>
    <row r="898" spans="1:28" ht="15.75" customHeight="1" x14ac:dyDescent="0.2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</row>
    <row r="899" spans="1:28" ht="15.75" customHeight="1" x14ac:dyDescent="0.2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</row>
    <row r="900" spans="1:28" ht="15.75" customHeight="1" x14ac:dyDescent="0.2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</row>
    <row r="901" spans="1:28" ht="15.75" customHeight="1" x14ac:dyDescent="0.2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</row>
    <row r="902" spans="1:28" ht="15.75" customHeight="1" x14ac:dyDescent="0.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</row>
    <row r="903" spans="1:28" ht="15.75" customHeight="1" x14ac:dyDescent="0.2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</row>
    <row r="904" spans="1:28" ht="15.75" customHeight="1" x14ac:dyDescent="0.2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</row>
    <row r="905" spans="1:28" ht="15.75" customHeight="1" x14ac:dyDescent="0.2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</row>
    <row r="906" spans="1:28" ht="15.75" customHeight="1" x14ac:dyDescent="0.2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</row>
    <row r="907" spans="1:28" ht="15.75" customHeight="1" x14ac:dyDescent="0.2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</row>
    <row r="908" spans="1:28" ht="15.75" customHeight="1" x14ac:dyDescent="0.2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</row>
    <row r="909" spans="1:28" ht="15.75" customHeight="1" x14ac:dyDescent="0.2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</row>
    <row r="910" spans="1:28" ht="15.75" customHeight="1" x14ac:dyDescent="0.2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</row>
    <row r="911" spans="1:28" ht="15.75" customHeight="1" x14ac:dyDescent="0.2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</row>
    <row r="912" spans="1:28" ht="15.75" customHeight="1" x14ac:dyDescent="0.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</row>
    <row r="913" spans="1:28" ht="15.75" customHeight="1" x14ac:dyDescent="0.2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</row>
    <row r="914" spans="1:28" ht="15.75" customHeight="1" x14ac:dyDescent="0.2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</row>
    <row r="915" spans="1:28" ht="15.75" customHeight="1" x14ac:dyDescent="0.2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</row>
    <row r="916" spans="1:28" ht="15.75" customHeight="1" x14ac:dyDescent="0.2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</row>
    <row r="917" spans="1:28" ht="15.75" customHeight="1" x14ac:dyDescent="0.2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</row>
    <row r="918" spans="1:28" ht="15.75" customHeight="1" x14ac:dyDescent="0.2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</row>
    <row r="919" spans="1:28" ht="15.75" customHeight="1" x14ac:dyDescent="0.2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</row>
    <row r="920" spans="1:28" ht="15.75" customHeight="1" x14ac:dyDescent="0.2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</row>
    <row r="921" spans="1:28" ht="15.75" customHeight="1" x14ac:dyDescent="0.2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</row>
    <row r="922" spans="1:28" ht="15.75" customHeight="1" x14ac:dyDescent="0.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</row>
    <row r="923" spans="1:28" ht="15.75" customHeight="1" x14ac:dyDescent="0.2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</row>
    <row r="924" spans="1:28" ht="15.75" customHeight="1" x14ac:dyDescent="0.2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</row>
    <row r="925" spans="1:28" ht="15.75" customHeight="1" x14ac:dyDescent="0.2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</row>
    <row r="926" spans="1:28" ht="15.75" customHeight="1" x14ac:dyDescent="0.2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</row>
    <row r="927" spans="1:28" ht="15.75" customHeight="1" x14ac:dyDescent="0.2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</row>
    <row r="928" spans="1:28" ht="15.75" customHeight="1" x14ac:dyDescent="0.2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</row>
    <row r="929" spans="1:28" ht="15.75" customHeight="1" x14ac:dyDescent="0.2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</row>
    <row r="930" spans="1:28" ht="15.75" customHeight="1" x14ac:dyDescent="0.2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</row>
    <row r="931" spans="1:28" ht="15.75" customHeight="1" x14ac:dyDescent="0.2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</row>
    <row r="932" spans="1:28" ht="15.75" customHeight="1" x14ac:dyDescent="0.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</row>
    <row r="933" spans="1:28" ht="15.75" customHeight="1" x14ac:dyDescent="0.2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</row>
    <row r="934" spans="1:28" ht="15.75" customHeight="1" x14ac:dyDescent="0.2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</row>
    <row r="935" spans="1:28" ht="15.75" customHeight="1" x14ac:dyDescent="0.2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</row>
    <row r="936" spans="1:28" ht="15.75" customHeight="1" x14ac:dyDescent="0.2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</row>
    <row r="937" spans="1:28" ht="15.75" customHeight="1" x14ac:dyDescent="0.2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</row>
    <row r="938" spans="1:28" ht="15.75" customHeight="1" x14ac:dyDescent="0.2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</row>
    <row r="939" spans="1:28" ht="15.75" customHeight="1" x14ac:dyDescent="0.2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</row>
    <row r="940" spans="1:28" ht="15.75" customHeight="1" x14ac:dyDescent="0.2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</row>
    <row r="941" spans="1:28" ht="15.75" customHeight="1" x14ac:dyDescent="0.2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</row>
    <row r="942" spans="1:28" ht="15.75" customHeight="1" x14ac:dyDescent="0.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</row>
    <row r="943" spans="1:28" ht="15.75" customHeight="1" x14ac:dyDescent="0.2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</row>
    <row r="944" spans="1:28" ht="15.75" customHeight="1" x14ac:dyDescent="0.2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</row>
    <row r="945" spans="1:28" ht="15.75" customHeight="1" x14ac:dyDescent="0.2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</row>
    <row r="946" spans="1:28" ht="15.75" customHeight="1" x14ac:dyDescent="0.2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</row>
    <row r="947" spans="1:28" ht="15.75" customHeight="1" x14ac:dyDescent="0.2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</row>
    <row r="948" spans="1:28" ht="15.75" customHeight="1" x14ac:dyDescent="0.2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</row>
    <row r="949" spans="1:28" ht="15.75" customHeight="1" x14ac:dyDescent="0.2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</row>
    <row r="950" spans="1:28" ht="15.75" customHeight="1" x14ac:dyDescent="0.2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</row>
    <row r="951" spans="1:28" ht="15.75" customHeight="1" x14ac:dyDescent="0.2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</row>
    <row r="952" spans="1:28" ht="15.75" customHeight="1" x14ac:dyDescent="0.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</row>
    <row r="953" spans="1:28" ht="15.75" customHeight="1" x14ac:dyDescent="0.2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</row>
    <row r="954" spans="1:28" ht="15.75" customHeight="1" x14ac:dyDescent="0.2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</row>
    <row r="955" spans="1:28" ht="15.75" customHeight="1" x14ac:dyDescent="0.2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</row>
    <row r="956" spans="1:28" ht="15.75" customHeight="1" x14ac:dyDescent="0.2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</row>
    <row r="957" spans="1:28" ht="15.75" customHeight="1" x14ac:dyDescent="0.2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</row>
    <row r="958" spans="1:28" ht="15.75" customHeight="1" x14ac:dyDescent="0.2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</row>
    <row r="959" spans="1:28" ht="15.75" customHeight="1" x14ac:dyDescent="0.2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</row>
    <row r="960" spans="1:28" ht="15.75" customHeight="1" x14ac:dyDescent="0.2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</row>
    <row r="961" spans="1:28" ht="15.75" customHeight="1" x14ac:dyDescent="0.2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</row>
    <row r="962" spans="1:28" ht="15.75" customHeight="1" x14ac:dyDescent="0.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</row>
    <row r="963" spans="1:28" ht="15.75" customHeight="1" x14ac:dyDescent="0.2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</row>
    <row r="964" spans="1:28" ht="15.75" customHeight="1" x14ac:dyDescent="0.2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</row>
    <row r="965" spans="1:28" ht="15.75" customHeight="1" x14ac:dyDescent="0.2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</row>
    <row r="966" spans="1:28" ht="15.75" customHeight="1" x14ac:dyDescent="0.2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</row>
    <row r="967" spans="1:28" ht="15.75" customHeight="1" x14ac:dyDescent="0.2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</row>
    <row r="968" spans="1:28" ht="15.75" customHeight="1" x14ac:dyDescent="0.2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</row>
    <row r="969" spans="1:28" ht="15.75" customHeight="1" x14ac:dyDescent="0.2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</row>
    <row r="970" spans="1:28" ht="15.75" customHeight="1" x14ac:dyDescent="0.2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</row>
    <row r="971" spans="1:28" ht="15.75" customHeight="1" x14ac:dyDescent="0.2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</row>
    <row r="972" spans="1:28" ht="15.75" customHeight="1" x14ac:dyDescent="0.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</row>
    <row r="973" spans="1:28" ht="15.75" customHeight="1" x14ac:dyDescent="0.2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</row>
    <row r="974" spans="1:28" ht="15.75" customHeight="1" x14ac:dyDescent="0.2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</row>
    <row r="975" spans="1:28" ht="15.75" customHeight="1" x14ac:dyDescent="0.2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</row>
    <row r="976" spans="1:28" ht="15.75" customHeight="1" x14ac:dyDescent="0.2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</row>
    <row r="977" spans="1:28" ht="15.75" customHeight="1" x14ac:dyDescent="0.2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</row>
    <row r="978" spans="1:28" ht="15.75" customHeight="1" x14ac:dyDescent="0.2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</row>
    <row r="979" spans="1:28" ht="15.75" customHeight="1" x14ac:dyDescent="0.2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</row>
    <row r="980" spans="1:28" ht="15.75" customHeight="1" x14ac:dyDescent="0.2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</row>
    <row r="981" spans="1:28" ht="15.75" customHeight="1" x14ac:dyDescent="0.2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</row>
    <row r="982" spans="1:28" ht="15.75" customHeight="1" x14ac:dyDescent="0.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</row>
    <row r="983" spans="1:28" ht="15.75" customHeight="1" x14ac:dyDescent="0.2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</row>
    <row r="984" spans="1:28" ht="15.75" customHeight="1" x14ac:dyDescent="0.2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</row>
    <row r="985" spans="1:28" ht="15.75" customHeight="1" x14ac:dyDescent="0.2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</row>
    <row r="986" spans="1:28" ht="15.75" customHeight="1" x14ac:dyDescent="0.2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</row>
    <row r="987" spans="1:28" ht="15.75" customHeight="1" x14ac:dyDescent="0.2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</row>
    <row r="988" spans="1:28" ht="15.75" customHeight="1" x14ac:dyDescent="0.2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</row>
    <row r="989" spans="1:28" ht="15.75" customHeight="1" x14ac:dyDescent="0.2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</row>
    <row r="990" spans="1:28" ht="15.75" customHeight="1" x14ac:dyDescent="0.2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</row>
    <row r="991" spans="1:28" ht="15.75" customHeight="1" x14ac:dyDescent="0.2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</row>
    <row r="992" spans="1:28" ht="15.75" customHeight="1" x14ac:dyDescent="0.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</row>
    <row r="993" spans="1:28" ht="15.75" customHeight="1" x14ac:dyDescent="0.2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</row>
    <row r="994" spans="1:28" ht="15.75" customHeight="1" x14ac:dyDescent="0.2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</row>
    <row r="995" spans="1:28" ht="15.75" customHeight="1" x14ac:dyDescent="0.2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</row>
    <row r="996" spans="1:28" ht="15.75" customHeight="1" x14ac:dyDescent="0.2">
      <c r="A996" s="3"/>
      <c r="B996" s="3"/>
      <c r="C996" s="3"/>
      <c r="D996" s="3"/>
      <c r="E996" s="3"/>
      <c r="F996" s="5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</row>
    <row r="997" spans="1:28" ht="15.75" customHeight="1" x14ac:dyDescent="0.2">
      <c r="A997" s="3"/>
      <c r="B997" s="3"/>
      <c r="C997" s="3"/>
      <c r="D997" s="3"/>
      <c r="E997" s="3"/>
      <c r="F997" s="5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</row>
    <row r="998" spans="1:28" ht="15.75" customHeight="1" x14ac:dyDescent="0.2">
      <c r="A998" s="3"/>
      <c r="B998" s="3"/>
      <c r="C998" s="3"/>
      <c r="D998" s="3"/>
      <c r="E998" s="3"/>
      <c r="F998" s="5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</row>
    <row r="999" spans="1:28" ht="15.75" customHeight="1" x14ac:dyDescent="0.2">
      <c r="A999" s="3"/>
      <c r="B999" s="3"/>
      <c r="C999" s="3"/>
      <c r="D999" s="3"/>
      <c r="E999" s="3"/>
      <c r="F999" s="5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</row>
    <row r="1000" spans="1:28" ht="15.75" customHeight="1" x14ac:dyDescent="0.2">
      <c r="A1000" s="3"/>
      <c r="B1000" s="3"/>
      <c r="C1000" s="3"/>
      <c r="D1000" s="3"/>
      <c r="E1000" s="3"/>
      <c r="F1000" s="5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</row>
    <row r="1001" spans="1:28" ht="15.75" customHeight="1" x14ac:dyDescent="0.2">
      <c r="A1001" s="3"/>
      <c r="B1001" s="3"/>
      <c r="C1001" s="3"/>
      <c r="D1001" s="3"/>
      <c r="E1001" s="3"/>
      <c r="F1001" s="5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</row>
  </sheetData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001"/>
  <sheetViews>
    <sheetView workbookViewId="0">
      <pane xSplit="3" ySplit="2" topLeftCell="D22" activePane="bottomRight" state="frozen"/>
      <selection activeCell="C35" sqref="C35"/>
      <selection pane="topRight" activeCell="C35" sqref="C35"/>
      <selection pane="bottomLeft" activeCell="C35" sqref="C35"/>
      <selection pane="bottomRight" activeCell="C35" sqref="C35"/>
    </sheetView>
  </sheetViews>
  <sheetFormatPr baseColWidth="10" defaultColWidth="11.1640625" defaultRowHeight="15" customHeight="1" x14ac:dyDescent="0.2"/>
  <cols>
    <col min="1" max="1" width="3.1640625" style="9" customWidth="1"/>
    <col min="2" max="2" width="3.5" style="9" bestFit="1" customWidth="1"/>
    <col min="3" max="3" width="112.33203125" bestFit="1" customWidth="1"/>
    <col min="4" max="4" width="9.5" style="9" customWidth="1"/>
    <col min="5" max="5" width="10" style="9" bestFit="1" customWidth="1"/>
    <col min="6" max="6" width="15.6640625" style="9" bestFit="1" customWidth="1"/>
    <col min="7" max="7" width="15.5" style="9" bestFit="1" customWidth="1"/>
    <col min="8" max="8" width="10.5" style="9" customWidth="1"/>
    <col min="9" max="16384" width="11.1640625" style="9"/>
  </cols>
  <sheetData>
    <row r="1" spans="1:28" ht="15.75" customHeight="1" x14ac:dyDescent="0.2">
      <c r="A1" s="6"/>
      <c r="B1" s="6"/>
      <c r="C1" s="1"/>
      <c r="D1" s="6"/>
      <c r="E1" s="6"/>
      <c r="F1" s="7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ht="15.75" customHeight="1" x14ac:dyDescent="0.2">
      <c r="A2" s="6"/>
      <c r="B2" s="7" t="s">
        <v>147</v>
      </c>
      <c r="C2" s="1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ht="15.75" customHeight="1" x14ac:dyDescent="0.2">
      <c r="A3" s="8"/>
      <c r="B3" s="8">
        <v>1</v>
      </c>
      <c r="C3" s="3" t="s">
        <v>9</v>
      </c>
      <c r="D3" s="8" t="s">
        <v>66</v>
      </c>
      <c r="E3" s="8">
        <v>0.95</v>
      </c>
      <c r="F3" s="8" t="s">
        <v>10</v>
      </c>
      <c r="G3" s="8">
        <f t="array" ref="G3">SUM(IF(D3=F3, 1, 0))</f>
        <v>1</v>
      </c>
      <c r="H3" s="12">
        <f>COUNTIFS(D:D, "positive", F:F, "positive") / (COUNTIFS(D:D, "positive", F:F, "positive") + COUNTIFS(D:D, "positive", F:F, "&lt;&gt;positive"))</f>
        <v>0.75862068965517238</v>
      </c>
      <c r="I3" s="12">
        <f>COUNTIFS(D:D, "neutral", F:F, "neutral") / (COUNTIFS(D:D, "neutral", F:F, "neutral") + COUNTIFS(D:D, "neutral", F:F, "&lt;&gt;neutral"))</f>
        <v>0.4</v>
      </c>
      <c r="J3" s="12">
        <f>COUNTIFS(D:D, "negative", F:F, "negative") / (COUNTIFS(D:D, "negative", F:F, "negative") + COUNTIFS(D:D, "negative", F:F, "&lt;&gt;negative"))</f>
        <v>0.8666666666666667</v>
      </c>
      <c r="K3" s="13">
        <f>COUNTIFS(F:F, "positive", D:D, "positive") / (COUNTIFS(F:F, "positive", D:D, "positive") + COUNTIFS(F:F, "positive", D:D, "&lt;&gt;positive"))</f>
        <v>0.95652173913043481</v>
      </c>
      <c r="L3" s="13">
        <f>COUNTIFS(F:F, "neutral", D:D, "neutral") / (COUNTIFS(F:F, "neutral", D:D, "neutral") + COUNTIFS(F:F, "neutral", D:D, "&lt;&gt;neutral"))</f>
        <v>0.2</v>
      </c>
      <c r="M3" s="13">
        <f>COUNTIFS(F:F, "negative", D:D, "negative") / (COUNTIFS(F:F, "negative", D:D, "negative") + COUNTIFS(F:F, "negative", D:D, "&lt;&gt;negative"))</f>
        <v>0.76470588235294112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ht="15.75" customHeight="1" x14ac:dyDescent="0.2">
      <c r="A4" s="8"/>
      <c r="B4" s="8">
        <v>2</v>
      </c>
      <c r="C4" s="3" t="s">
        <v>11</v>
      </c>
      <c r="D4" s="8" t="s">
        <v>66</v>
      </c>
      <c r="E4" s="8">
        <v>0.95</v>
      </c>
      <c r="F4" s="8" t="s">
        <v>10</v>
      </c>
      <c r="G4" s="8">
        <f t="array" ref="G4">SUM(IF(D4=F4, 1, 0))</f>
        <v>1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ht="15.75" customHeight="1" x14ac:dyDescent="0.2">
      <c r="A5" s="8"/>
      <c r="B5" s="8">
        <v>3</v>
      </c>
      <c r="C5" s="3" t="s">
        <v>12</v>
      </c>
      <c r="D5" s="8" t="s">
        <v>66</v>
      </c>
      <c r="E5" s="8">
        <v>0.95</v>
      </c>
      <c r="F5" s="8" t="s">
        <v>10</v>
      </c>
      <c r="G5" s="8">
        <f t="array" ref="G5">SUM(IF(D5=F5, 1, 0))</f>
        <v>1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ht="15.75" customHeight="1" x14ac:dyDescent="0.2">
      <c r="A6" s="8"/>
      <c r="B6" s="8">
        <v>4</v>
      </c>
      <c r="C6" s="3" t="s">
        <v>13</v>
      </c>
      <c r="D6" s="8" t="s">
        <v>66</v>
      </c>
      <c r="E6" s="8">
        <v>0.95</v>
      </c>
      <c r="F6" s="8" t="s">
        <v>10</v>
      </c>
      <c r="G6" s="8">
        <f t="array" ref="G6">SUM(IF(D6=F6, 1, 0))</f>
        <v>1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ht="15.75" customHeight="1" x14ac:dyDescent="0.2">
      <c r="A7" s="8"/>
      <c r="B7" s="8">
        <v>5</v>
      </c>
      <c r="C7" s="3" t="s">
        <v>14</v>
      </c>
      <c r="D7" s="8" t="s">
        <v>66</v>
      </c>
      <c r="E7" s="8">
        <v>0.9</v>
      </c>
      <c r="F7" s="8" t="s">
        <v>10</v>
      </c>
      <c r="G7" s="8">
        <f t="array" ref="G7">SUM(IF(D7=F7, 1, 0))</f>
        <v>1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ht="15.75" customHeight="1" x14ac:dyDescent="0.2">
      <c r="A8" s="8"/>
      <c r="B8" s="8">
        <v>6</v>
      </c>
      <c r="C8" s="3" t="s">
        <v>15</v>
      </c>
      <c r="D8" s="8" t="s">
        <v>66</v>
      </c>
      <c r="E8" s="8">
        <v>0.9</v>
      </c>
      <c r="F8" s="8" t="s">
        <v>10</v>
      </c>
      <c r="G8" s="8">
        <f t="array" ref="G8">SUM(IF(D8=F8, 1, 0))</f>
        <v>1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ht="15.75" customHeight="1" x14ac:dyDescent="0.2">
      <c r="A9" s="8"/>
      <c r="B9" s="8">
        <v>7</v>
      </c>
      <c r="C9" s="3" t="s">
        <v>16</v>
      </c>
      <c r="D9" s="8" t="s">
        <v>66</v>
      </c>
      <c r="E9" s="8">
        <v>0.85</v>
      </c>
      <c r="F9" s="8" t="s">
        <v>10</v>
      </c>
      <c r="G9" s="8">
        <f t="array" ref="G9">SUM(IF(D9=F9, 1, 0))</f>
        <v>1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ht="15.75" customHeight="1" x14ac:dyDescent="0.2">
      <c r="A10" s="8"/>
      <c r="B10" s="8">
        <v>8</v>
      </c>
      <c r="C10" s="3" t="s">
        <v>17</v>
      </c>
      <c r="D10" s="8" t="s">
        <v>67</v>
      </c>
      <c r="E10" s="8">
        <v>0.7</v>
      </c>
      <c r="F10" s="8" t="s">
        <v>10</v>
      </c>
      <c r="G10" s="8">
        <f t="array" ref="G10">SUM(IF(D10=F10, 1, 0))</f>
        <v>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ht="15.75" customHeight="1" x14ac:dyDescent="0.2">
      <c r="A11" s="8"/>
      <c r="B11" s="8">
        <v>9</v>
      </c>
      <c r="C11" s="3" t="s">
        <v>18</v>
      </c>
      <c r="D11" s="8" t="s">
        <v>66</v>
      </c>
      <c r="E11" s="8">
        <v>0.99</v>
      </c>
      <c r="F11" s="8" t="s">
        <v>10</v>
      </c>
      <c r="G11" s="8">
        <f t="array" ref="G11">SUM(IF(D11=F11, 1, 0))</f>
        <v>1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ht="15.75" customHeight="1" x14ac:dyDescent="0.2">
      <c r="A12" s="8"/>
      <c r="B12" s="8">
        <v>10</v>
      </c>
      <c r="C12" s="3" t="s">
        <v>19</v>
      </c>
      <c r="D12" s="8" t="s">
        <v>66</v>
      </c>
      <c r="E12" s="8">
        <v>0.95</v>
      </c>
      <c r="F12" s="8" t="s">
        <v>10</v>
      </c>
      <c r="G12" s="8">
        <f t="array" ref="G12">SUM(IF(D12=F12, 1, 0))</f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ht="15.75" customHeight="1" x14ac:dyDescent="0.2">
      <c r="A13" s="8"/>
      <c r="B13" s="8">
        <v>11</v>
      </c>
      <c r="C13" s="3" t="s">
        <v>20</v>
      </c>
      <c r="D13" s="8" t="s">
        <v>66</v>
      </c>
      <c r="E13" s="8">
        <v>0.9</v>
      </c>
      <c r="F13" s="8" t="s">
        <v>10</v>
      </c>
      <c r="G13" s="8">
        <f t="array" ref="G13">SUM(IF(D13=F13, 1, 0))</f>
        <v>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ht="15.75" customHeight="1" x14ac:dyDescent="0.2">
      <c r="A14" s="8"/>
      <c r="B14" s="8">
        <v>12</v>
      </c>
      <c r="C14" s="16" t="s">
        <v>21</v>
      </c>
      <c r="D14" s="8" t="s">
        <v>68</v>
      </c>
      <c r="E14" s="8">
        <v>0.8</v>
      </c>
      <c r="F14" s="8" t="s">
        <v>10</v>
      </c>
      <c r="G14" s="8">
        <f t="array" ref="G14">SUM(IF(D14=F14, 1, 0))</f>
        <v>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ht="15.75" customHeight="1" x14ac:dyDescent="0.2">
      <c r="A15" s="8"/>
      <c r="B15" s="8">
        <v>13</v>
      </c>
      <c r="C15" s="3" t="s">
        <v>22</v>
      </c>
      <c r="D15" s="8" t="s">
        <v>67</v>
      </c>
      <c r="E15" s="8">
        <v>0.7</v>
      </c>
      <c r="F15" s="8" t="s">
        <v>10</v>
      </c>
      <c r="G15" s="8">
        <f t="array" ref="G15">SUM(IF(D15=F15, 1, 0))</f>
        <v>0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ht="15.75" customHeight="1" x14ac:dyDescent="0.2">
      <c r="A16" s="8"/>
      <c r="B16" s="8">
        <v>14</v>
      </c>
      <c r="C16" s="3" t="s">
        <v>23</v>
      </c>
      <c r="D16" s="8" t="s">
        <v>66</v>
      </c>
      <c r="E16" s="8">
        <v>0.95</v>
      </c>
      <c r="F16" s="8" t="s">
        <v>10</v>
      </c>
      <c r="G16" s="8">
        <f t="array" ref="G16">SUM(IF(D16=F16, 1, 0))</f>
        <v>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ht="15.75" customHeight="1" x14ac:dyDescent="0.2">
      <c r="A17" s="8"/>
      <c r="B17" s="8">
        <v>15</v>
      </c>
      <c r="C17" s="3" t="s">
        <v>24</v>
      </c>
      <c r="D17" s="8" t="s">
        <v>66</v>
      </c>
      <c r="E17" s="8">
        <v>0.99</v>
      </c>
      <c r="F17" s="8" t="s">
        <v>10</v>
      </c>
      <c r="G17" s="8">
        <f t="array" ref="G17">SUM(IF(D17=F17, 1, 0))</f>
        <v>1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ht="15.75" customHeight="1" x14ac:dyDescent="0.2">
      <c r="A18" s="8"/>
      <c r="B18" s="8">
        <v>16</v>
      </c>
      <c r="C18" s="3" t="s">
        <v>25</v>
      </c>
      <c r="D18" s="8" t="s">
        <v>66</v>
      </c>
      <c r="E18" s="8">
        <v>0.9</v>
      </c>
      <c r="F18" s="8" t="s">
        <v>10</v>
      </c>
      <c r="G18" s="8">
        <f t="array" ref="G18">SUM(IF(D18=F18, 1, 0))</f>
        <v>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ht="15.75" customHeight="1" x14ac:dyDescent="0.2">
      <c r="A19" s="8"/>
      <c r="B19" s="8">
        <v>17</v>
      </c>
      <c r="C19" s="3" t="s">
        <v>26</v>
      </c>
      <c r="D19" s="8" t="s">
        <v>67</v>
      </c>
      <c r="E19" s="8">
        <v>0.75</v>
      </c>
      <c r="F19" s="8" t="s">
        <v>10</v>
      </c>
      <c r="G19" s="8">
        <f t="array" ref="G19">SUM(IF(D19=F19, 1, 0))</f>
        <v>0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ht="15.75" customHeight="1" x14ac:dyDescent="0.2">
      <c r="A20" s="8"/>
      <c r="B20" s="8">
        <v>18</v>
      </c>
      <c r="C20" s="3" t="s">
        <v>27</v>
      </c>
      <c r="D20" s="8" t="s">
        <v>68</v>
      </c>
      <c r="E20" s="8">
        <v>0.85</v>
      </c>
      <c r="F20" s="8" t="s">
        <v>28</v>
      </c>
      <c r="G20" s="8">
        <f t="array" ref="G20">SUM(IF(D20=F20, 1, 0))</f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ht="15.75" customHeight="1" x14ac:dyDescent="0.2">
      <c r="A21" s="8"/>
      <c r="B21" s="8">
        <v>19</v>
      </c>
      <c r="C21" s="17" t="s">
        <v>29</v>
      </c>
      <c r="D21" s="8" t="s">
        <v>68</v>
      </c>
      <c r="E21" s="8">
        <v>0.95</v>
      </c>
      <c r="F21" s="8" t="s">
        <v>28</v>
      </c>
      <c r="G21" s="8">
        <f t="array" ref="G21">SUM(IF(D21=F21, 1, 0))</f>
        <v>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ht="15.75" customHeight="1" x14ac:dyDescent="0.2">
      <c r="A22" s="8"/>
      <c r="B22" s="8">
        <v>20</v>
      </c>
      <c r="C22" s="3" t="s">
        <v>30</v>
      </c>
      <c r="D22" s="8" t="s">
        <v>67</v>
      </c>
      <c r="E22" s="8">
        <v>0.7</v>
      </c>
      <c r="F22" s="8" t="s">
        <v>28</v>
      </c>
      <c r="G22" s="8">
        <f t="array" ref="G22">SUM(IF(D22=F22, 1, 0))</f>
        <v>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ht="15.75" customHeight="1" x14ac:dyDescent="0.2">
      <c r="A23" s="8"/>
      <c r="B23" s="8">
        <v>21</v>
      </c>
      <c r="C23" s="3" t="s">
        <v>31</v>
      </c>
      <c r="D23" s="8" t="s">
        <v>66</v>
      </c>
      <c r="E23" s="8">
        <v>0.95</v>
      </c>
      <c r="F23" s="8" t="s">
        <v>28</v>
      </c>
      <c r="G23" s="8">
        <f t="array" ref="G23">SUM(IF(D23=F23, 1, 0))</f>
        <v>0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ht="15.75" customHeight="1" x14ac:dyDescent="0.2">
      <c r="A24" s="8"/>
      <c r="B24" s="8">
        <v>22</v>
      </c>
      <c r="C24" s="3" t="s">
        <v>32</v>
      </c>
      <c r="D24" s="8" t="s">
        <v>68</v>
      </c>
      <c r="E24" s="8">
        <v>0.85</v>
      </c>
      <c r="F24" s="8" t="s">
        <v>28</v>
      </c>
      <c r="G24" s="8">
        <f t="array" ref="G24">SUM(IF(D24=F24, 1, 0))</f>
        <v>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ht="15.75" customHeight="1" x14ac:dyDescent="0.2">
      <c r="A25" s="8"/>
      <c r="B25" s="8">
        <v>23</v>
      </c>
      <c r="C25" s="3" t="s">
        <v>33</v>
      </c>
      <c r="D25" s="8" t="s">
        <v>66</v>
      </c>
      <c r="E25" s="8">
        <v>0.85</v>
      </c>
      <c r="F25" s="8" t="s">
        <v>28</v>
      </c>
      <c r="G25" s="8">
        <f t="array" ref="G25">SUM(IF(D25=F25, 1, 0))</f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ht="15.75" customHeight="1" x14ac:dyDescent="0.2">
      <c r="A26" s="8"/>
      <c r="B26" s="8">
        <v>24</v>
      </c>
      <c r="C26" s="3" t="s">
        <v>34</v>
      </c>
      <c r="D26" s="8" t="s">
        <v>67</v>
      </c>
      <c r="E26" s="8">
        <v>0.65</v>
      </c>
      <c r="F26" s="8" t="s">
        <v>28</v>
      </c>
      <c r="G26" s="8">
        <f t="array" ref="G26">SUM(IF(D26=F26, 1, 0))</f>
        <v>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ht="15.75" customHeight="1" x14ac:dyDescent="0.2">
      <c r="A27" s="8"/>
      <c r="B27" s="8">
        <v>25</v>
      </c>
      <c r="C27" s="3" t="s">
        <v>35</v>
      </c>
      <c r="D27" s="8" t="s">
        <v>68</v>
      </c>
      <c r="E27" s="8">
        <v>0.9</v>
      </c>
      <c r="F27" s="8" t="s">
        <v>28</v>
      </c>
      <c r="G27" s="8">
        <f t="array" ref="G27">SUM(IF(D27=F27, 1, 0))</f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ht="15.75" customHeight="1" x14ac:dyDescent="0.2">
      <c r="A28" s="8"/>
      <c r="B28" s="8">
        <v>26</v>
      </c>
      <c r="C28" s="3" t="s">
        <v>36</v>
      </c>
      <c r="D28" s="8" t="s">
        <v>68</v>
      </c>
      <c r="E28" s="8">
        <v>0.9</v>
      </c>
      <c r="F28" s="8" t="s">
        <v>28</v>
      </c>
      <c r="G28" s="8">
        <f t="array" ref="G28">SUM(IF(D28=F28, 1, 0))</f>
        <v>0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ht="15.75" customHeight="1" x14ac:dyDescent="0.2">
      <c r="A29" s="8"/>
      <c r="B29" s="8">
        <v>27</v>
      </c>
      <c r="C29" s="3" t="s">
        <v>37</v>
      </c>
      <c r="D29" s="8" t="s">
        <v>68</v>
      </c>
      <c r="E29" s="8">
        <v>0.95</v>
      </c>
      <c r="F29" s="8" t="s">
        <v>28</v>
      </c>
      <c r="G29" s="8">
        <f t="array" ref="G29">SUM(IF(D29=F29, 1, 0))</f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ht="15.75" customHeight="1" x14ac:dyDescent="0.2">
      <c r="A30" s="8"/>
      <c r="B30" s="8">
        <v>28</v>
      </c>
      <c r="C30" s="3" t="s">
        <v>38</v>
      </c>
      <c r="D30" s="8" t="s">
        <v>68</v>
      </c>
      <c r="E30" s="8">
        <v>0.9</v>
      </c>
      <c r="F30" s="8" t="s">
        <v>39</v>
      </c>
      <c r="G30" s="8">
        <f t="array" ref="G30">SUM(IF(D30=F30, 1, 0))</f>
        <v>1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ht="15.75" customHeight="1" x14ac:dyDescent="0.2">
      <c r="A31" s="8"/>
      <c r="B31" s="8">
        <v>29</v>
      </c>
      <c r="C31" s="3" t="s">
        <v>40</v>
      </c>
      <c r="D31" s="8" t="s">
        <v>68</v>
      </c>
      <c r="E31" s="8">
        <v>0.88</v>
      </c>
      <c r="F31" s="8" t="s">
        <v>39</v>
      </c>
      <c r="G31" s="8">
        <f t="array" ref="G31">SUM(IF(D31=F31, 1, 0))</f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ht="15.75" customHeight="1" x14ac:dyDescent="0.2">
      <c r="A32" s="8"/>
      <c r="B32" s="8">
        <v>30</v>
      </c>
      <c r="C32" s="20" t="s">
        <v>41</v>
      </c>
      <c r="D32" s="8" t="s">
        <v>68</v>
      </c>
      <c r="E32" s="8">
        <v>0.9</v>
      </c>
      <c r="F32" s="8" t="s">
        <v>39</v>
      </c>
      <c r="G32" s="8">
        <f t="array" ref="G32">SUM(IF(D32=F32, 1, 0))</f>
        <v>1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ht="15.75" customHeight="1" x14ac:dyDescent="0.2">
      <c r="A33" s="8"/>
      <c r="B33" s="8">
        <v>31</v>
      </c>
      <c r="C33" s="3" t="s">
        <v>42</v>
      </c>
      <c r="D33" s="8" t="s">
        <v>68</v>
      </c>
      <c r="E33" s="8">
        <v>0.8</v>
      </c>
      <c r="F33" s="8" t="s">
        <v>39</v>
      </c>
      <c r="G33" s="8">
        <f t="array" ref="G33">SUM(IF(D33=F33, 1, 0))</f>
        <v>1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ht="15.75" customHeight="1" x14ac:dyDescent="0.2">
      <c r="A34" s="8"/>
      <c r="B34" s="8">
        <v>32</v>
      </c>
      <c r="C34" s="3" t="s">
        <v>43</v>
      </c>
      <c r="D34" s="8" t="s">
        <v>68</v>
      </c>
      <c r="E34" s="8">
        <v>0.8</v>
      </c>
      <c r="F34" s="8" t="s">
        <v>39</v>
      </c>
      <c r="G34" s="8">
        <f t="array" ref="G34">SUM(IF(D34=F34, 1, 0))</f>
        <v>1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ht="15.75" customHeight="1" x14ac:dyDescent="0.2">
      <c r="A35" s="8"/>
      <c r="B35" s="8">
        <v>33</v>
      </c>
      <c r="C35" s="3" t="s">
        <v>44</v>
      </c>
      <c r="D35" s="8" t="s">
        <v>68</v>
      </c>
      <c r="E35" s="8">
        <v>0.88</v>
      </c>
      <c r="F35" s="8" t="s">
        <v>39</v>
      </c>
      <c r="G35" s="8">
        <f t="array" ref="G35">SUM(IF(D35=F35, 1, 0))</f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ht="15.75" customHeight="1" x14ac:dyDescent="0.2">
      <c r="A36" s="8"/>
      <c r="B36" s="8">
        <v>34</v>
      </c>
      <c r="C36" s="3" t="s">
        <v>45</v>
      </c>
      <c r="D36" s="8" t="s">
        <v>68</v>
      </c>
      <c r="E36" s="8">
        <v>0.95</v>
      </c>
      <c r="F36" s="8" t="s">
        <v>39</v>
      </c>
      <c r="G36" s="8">
        <f t="array" ref="G36">SUM(IF(D36=F36, 1, 0))</f>
        <v>1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ht="15.75" customHeight="1" x14ac:dyDescent="0.2">
      <c r="A37" s="8"/>
      <c r="B37" s="8">
        <v>35</v>
      </c>
      <c r="C37" s="3" t="s">
        <v>46</v>
      </c>
      <c r="D37" s="8" t="s">
        <v>68</v>
      </c>
      <c r="E37" s="8">
        <v>0.85</v>
      </c>
      <c r="F37" s="8" t="s">
        <v>39</v>
      </c>
      <c r="G37" s="8">
        <f t="array" ref="G37">SUM(IF(D37=F37, 1, 0))</f>
        <v>1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ht="15.75" customHeight="1" x14ac:dyDescent="0.2">
      <c r="A38" s="8"/>
      <c r="B38" s="8">
        <v>36</v>
      </c>
      <c r="C38" s="16" t="s">
        <v>47</v>
      </c>
      <c r="D38" s="8" t="s">
        <v>68</v>
      </c>
      <c r="E38" s="8">
        <v>0.8</v>
      </c>
      <c r="F38" s="8" t="s">
        <v>39</v>
      </c>
      <c r="G38" s="8">
        <f t="array" ref="G38">SUM(IF(D38=F38, 1, 0))</f>
        <v>1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ht="15.75" customHeight="1" x14ac:dyDescent="0.2">
      <c r="A39" s="8"/>
      <c r="B39" s="8">
        <v>37</v>
      </c>
      <c r="C39" s="3" t="s">
        <v>48</v>
      </c>
      <c r="D39" s="8" t="s">
        <v>68</v>
      </c>
      <c r="E39" s="8">
        <v>0.85</v>
      </c>
      <c r="F39" s="8" t="s">
        <v>39</v>
      </c>
      <c r="G39" s="8">
        <f t="array" ref="G39">SUM(IF(D39=F39, 1, 0))</f>
        <v>1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ht="15.75" customHeight="1" x14ac:dyDescent="0.2">
      <c r="A40" s="8"/>
      <c r="B40" s="8">
        <v>38</v>
      </c>
      <c r="C40" s="3" t="s">
        <v>49</v>
      </c>
      <c r="D40" s="8" t="s">
        <v>68</v>
      </c>
      <c r="E40" s="8">
        <v>0.7</v>
      </c>
      <c r="F40" s="8" t="s">
        <v>39</v>
      </c>
      <c r="G40" s="8">
        <f t="array" ref="G40">SUM(IF(D40=F40, 1, 0))</f>
        <v>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ht="15.75" customHeight="1" x14ac:dyDescent="0.2">
      <c r="A41" s="8"/>
      <c r="B41" s="8">
        <v>39</v>
      </c>
      <c r="C41" s="3" t="s">
        <v>50</v>
      </c>
      <c r="D41" s="8" t="s">
        <v>68</v>
      </c>
      <c r="E41" s="8">
        <v>0.95</v>
      </c>
      <c r="F41" s="8" t="s">
        <v>39</v>
      </c>
      <c r="G41" s="8">
        <f t="array" ref="G41">SUM(IF(D41=F41, 1, 0))</f>
        <v>1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ht="15.75" customHeight="1" x14ac:dyDescent="0.2">
      <c r="A42" s="8"/>
      <c r="B42" s="8">
        <v>40</v>
      </c>
      <c r="C42" s="3" t="s">
        <v>51</v>
      </c>
      <c r="D42" s="8" t="s">
        <v>68</v>
      </c>
      <c r="E42" s="8">
        <v>0.95</v>
      </c>
      <c r="F42" s="8" t="s">
        <v>39</v>
      </c>
      <c r="G42" s="8">
        <f t="array" ref="G42">SUM(IF(D42=F42, 1, 0))</f>
        <v>1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ht="15.75" customHeight="1" x14ac:dyDescent="0.2">
      <c r="A43" s="8"/>
      <c r="B43" s="8">
        <v>41</v>
      </c>
      <c r="C43" s="3" t="s">
        <v>52</v>
      </c>
      <c r="D43" s="8" t="s">
        <v>68</v>
      </c>
      <c r="E43" s="8">
        <v>0.98</v>
      </c>
      <c r="F43" s="8" t="s">
        <v>39</v>
      </c>
      <c r="G43" s="8">
        <f t="array" ref="G43">SUM(IF(D43=F43, 1, 0))</f>
        <v>1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ht="15.75" customHeight="1" x14ac:dyDescent="0.2">
      <c r="A44" s="8"/>
      <c r="B44" s="8">
        <v>42</v>
      </c>
      <c r="C44" s="3" t="s">
        <v>53</v>
      </c>
      <c r="D44" s="8" t="s">
        <v>68</v>
      </c>
      <c r="E44" s="8">
        <v>0.75</v>
      </c>
      <c r="F44" s="8" t="s">
        <v>39</v>
      </c>
      <c r="G44" s="8">
        <f t="array" ref="G44">SUM(IF(D44=F44, 1, 0))</f>
        <v>1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ht="15.75" customHeight="1" x14ac:dyDescent="0.2">
      <c r="A45" s="8"/>
      <c r="B45" s="8">
        <v>43</v>
      </c>
      <c r="C45" s="3" t="s">
        <v>54</v>
      </c>
      <c r="D45" s="8" t="s">
        <v>68</v>
      </c>
      <c r="E45" s="8">
        <v>0.85</v>
      </c>
      <c r="F45" s="8" t="s">
        <v>39</v>
      </c>
      <c r="G45" s="8">
        <f t="array" ref="G45">SUM(IF(D45=F45, 1, 0))</f>
        <v>1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ht="15.75" customHeight="1" x14ac:dyDescent="0.2">
      <c r="A46" s="8"/>
      <c r="B46" s="8">
        <v>44</v>
      </c>
      <c r="C46" s="3" t="s">
        <v>55</v>
      </c>
      <c r="D46" s="8" t="s">
        <v>68</v>
      </c>
      <c r="E46" s="8">
        <v>0.65</v>
      </c>
      <c r="F46" s="8" t="s">
        <v>39</v>
      </c>
      <c r="G46" s="8">
        <f t="array" ref="G46">SUM(IF(D46=F46, 1, 0))</f>
        <v>1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ht="15.75" customHeight="1" x14ac:dyDescent="0.2">
      <c r="A47" s="8"/>
      <c r="B47" s="8">
        <v>45</v>
      </c>
      <c r="C47" s="3" t="s">
        <v>56</v>
      </c>
      <c r="D47" s="8" t="s">
        <v>68</v>
      </c>
      <c r="E47" s="8">
        <v>0.9</v>
      </c>
      <c r="F47" s="8" t="s">
        <v>39</v>
      </c>
      <c r="G47" s="8">
        <f t="array" ref="G47">SUM(IF(D47=F47, 1, 0))</f>
        <v>1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ht="15.75" customHeight="1" x14ac:dyDescent="0.2">
      <c r="A48" s="8"/>
      <c r="B48" s="8">
        <v>46</v>
      </c>
      <c r="C48" s="3" t="s">
        <v>57</v>
      </c>
      <c r="D48" s="8" t="s">
        <v>68</v>
      </c>
      <c r="E48" s="8">
        <v>0.85</v>
      </c>
      <c r="F48" s="8" t="s">
        <v>39</v>
      </c>
      <c r="G48" s="8">
        <f t="array" ref="G48">SUM(IF(D48=F48, 1, 0))</f>
        <v>1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ht="15.75" customHeight="1" x14ac:dyDescent="0.2">
      <c r="A49" s="8"/>
      <c r="B49" s="8">
        <v>47</v>
      </c>
      <c r="C49" s="3" t="s">
        <v>58</v>
      </c>
      <c r="D49" s="8" t="s">
        <v>69</v>
      </c>
      <c r="E49" s="8">
        <v>0.75</v>
      </c>
      <c r="F49" s="8" t="s">
        <v>39</v>
      </c>
      <c r="G49" s="8">
        <f t="array" ref="G49">SUM(IF(D49=F49, 1, 0))</f>
        <v>0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ht="15.75" customHeight="1" x14ac:dyDescent="0.2">
      <c r="A50" s="8"/>
      <c r="B50" s="8">
        <v>48</v>
      </c>
      <c r="C50" s="3" t="s">
        <v>59</v>
      </c>
      <c r="D50" s="8" t="s">
        <v>68</v>
      </c>
      <c r="E50" s="8">
        <v>0.85</v>
      </c>
      <c r="F50" s="8" t="s">
        <v>39</v>
      </c>
      <c r="G50" s="8">
        <f t="array" ref="G50">SUM(IF(D50=F50, 1, 0))</f>
        <v>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ht="15.75" customHeight="1" x14ac:dyDescent="0.2">
      <c r="A51" s="8"/>
      <c r="B51" s="8">
        <v>49</v>
      </c>
      <c r="C51" s="3" t="s">
        <v>60</v>
      </c>
      <c r="D51" s="8" t="s">
        <v>68</v>
      </c>
      <c r="E51" s="8">
        <v>0.85</v>
      </c>
      <c r="F51" s="8" t="s">
        <v>39</v>
      </c>
      <c r="G51" s="8">
        <f t="array" ref="G51">SUM(IF(D51=F51, 1, 0))</f>
        <v>1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ht="15.75" customHeight="1" x14ac:dyDescent="0.2">
      <c r="A52" s="8"/>
      <c r="B52" s="8">
        <v>50</v>
      </c>
      <c r="C52" s="16" t="s">
        <v>61</v>
      </c>
      <c r="D52" s="8" t="s">
        <v>68</v>
      </c>
      <c r="E52" s="8">
        <v>0.8</v>
      </c>
      <c r="F52" s="8" t="s">
        <v>39</v>
      </c>
      <c r="G52" s="8">
        <f t="array" ref="G52">SUM(IF(D52=F52, 1, 0))</f>
        <v>1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ht="15.75" customHeight="1" x14ac:dyDescent="0.2">
      <c r="A53" s="8"/>
      <c r="B53" s="8"/>
      <c r="C53" s="3"/>
      <c r="D53" s="8"/>
      <c r="E53" s="14">
        <f>AVERAGE(E3:E52)</f>
        <v>0.86140000000000005</v>
      </c>
      <c r="F53" s="8"/>
      <c r="G53" s="7">
        <f>SUM(G3:G52)</f>
        <v>37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ht="15.75" customHeight="1" x14ac:dyDescent="0.2">
      <c r="A54" s="8"/>
      <c r="B54" s="8"/>
      <c r="C54" s="3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ht="15.75" customHeight="1" x14ac:dyDescent="0.2">
      <c r="A55" s="8"/>
      <c r="B55" s="8"/>
      <c r="C55" s="3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ht="15.75" customHeight="1" x14ac:dyDescent="0.2">
      <c r="A56" s="8"/>
      <c r="B56" s="8"/>
      <c r="C56" s="3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ht="15.75" customHeight="1" x14ac:dyDescent="0.2">
      <c r="A57" s="8"/>
      <c r="B57" s="8"/>
      <c r="C57" s="3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ht="15.75" customHeight="1" x14ac:dyDescent="0.2">
      <c r="A58" s="8"/>
      <c r="B58" s="8"/>
      <c r="C58" s="3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ht="15.75" customHeight="1" x14ac:dyDescent="0.2">
      <c r="A59" s="8"/>
      <c r="B59" s="8"/>
      <c r="C59" s="3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ht="15.75" customHeight="1" x14ac:dyDescent="0.2">
      <c r="A60" s="8"/>
      <c r="B60" s="8"/>
      <c r="C60" s="3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ht="15.75" customHeight="1" x14ac:dyDescent="0.2">
      <c r="A61" s="8"/>
      <c r="B61" s="8"/>
      <c r="C61" s="3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ht="15.75" customHeight="1" x14ac:dyDescent="0.2">
      <c r="A62" s="8"/>
      <c r="B62" s="8"/>
      <c r="C62" s="3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ht="15.75" customHeight="1" x14ac:dyDescent="0.2">
      <c r="A63" s="8"/>
      <c r="B63" s="8"/>
      <c r="C63" s="3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ht="15.75" customHeight="1" x14ac:dyDescent="0.2">
      <c r="A64" s="8"/>
      <c r="B64" s="8"/>
      <c r="C64" s="3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ht="15.75" customHeight="1" x14ac:dyDescent="0.2">
      <c r="A65" s="8"/>
      <c r="B65" s="8"/>
      <c r="C65" s="3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ht="15.75" customHeight="1" x14ac:dyDescent="0.2">
      <c r="A66" s="8"/>
      <c r="B66" s="8"/>
      <c r="C66" s="3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ht="15.75" customHeight="1" x14ac:dyDescent="0.2">
      <c r="A67" s="8"/>
      <c r="B67" s="8"/>
      <c r="C67" s="3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ht="15.75" customHeight="1" x14ac:dyDescent="0.2">
      <c r="A68" s="8"/>
      <c r="B68" s="8"/>
      <c r="C68" s="3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ht="15.75" customHeight="1" x14ac:dyDescent="0.2">
      <c r="A69" s="8"/>
      <c r="B69" s="8"/>
      <c r="C69" s="3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ht="15.75" customHeight="1" x14ac:dyDescent="0.2">
      <c r="A70" s="8"/>
      <c r="B70" s="8"/>
      <c r="C70" s="3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ht="15.75" customHeight="1" x14ac:dyDescent="0.2">
      <c r="A71" s="8"/>
      <c r="B71" s="8"/>
      <c r="C71" s="3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ht="15.75" customHeight="1" x14ac:dyDescent="0.2">
      <c r="A72" s="8"/>
      <c r="B72" s="8"/>
      <c r="C72" s="3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ht="15.75" customHeight="1" x14ac:dyDescent="0.2">
      <c r="A73" s="8"/>
      <c r="B73" s="8"/>
      <c r="C73" s="3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ht="15.75" customHeight="1" x14ac:dyDescent="0.2">
      <c r="A74" s="8"/>
      <c r="B74" s="8"/>
      <c r="C74" s="3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ht="15.75" customHeight="1" x14ac:dyDescent="0.2">
      <c r="A75" s="8"/>
      <c r="B75" s="8"/>
      <c r="C75" s="3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ht="15.75" customHeight="1" x14ac:dyDescent="0.2">
      <c r="A76" s="8"/>
      <c r="B76" s="8"/>
      <c r="C76" s="3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ht="15.75" customHeight="1" x14ac:dyDescent="0.2">
      <c r="A77" s="8"/>
      <c r="B77" s="8"/>
      <c r="C77" s="3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ht="15.75" customHeight="1" x14ac:dyDescent="0.2">
      <c r="A78" s="8"/>
      <c r="B78" s="8"/>
      <c r="C78" s="3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ht="15.75" customHeight="1" x14ac:dyDescent="0.2">
      <c r="A79" s="8"/>
      <c r="B79" s="8"/>
      <c r="C79" s="3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ht="15.75" customHeight="1" x14ac:dyDescent="0.2">
      <c r="A80" s="8"/>
      <c r="B80" s="8"/>
      <c r="C80" s="3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ht="15.75" customHeight="1" x14ac:dyDescent="0.2">
      <c r="A81" s="8"/>
      <c r="B81" s="8"/>
      <c r="C81" s="3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ht="15.75" customHeight="1" x14ac:dyDescent="0.2">
      <c r="A82" s="8"/>
      <c r="B82" s="8"/>
      <c r="C82" s="3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ht="15.75" customHeight="1" x14ac:dyDescent="0.2">
      <c r="A83" s="8"/>
      <c r="B83" s="8"/>
      <c r="C83" s="3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ht="15.75" customHeight="1" x14ac:dyDescent="0.2">
      <c r="A84" s="8"/>
      <c r="B84" s="8"/>
      <c r="C84" s="3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ht="15.75" customHeight="1" x14ac:dyDescent="0.2">
      <c r="A85" s="8"/>
      <c r="B85" s="8"/>
      <c r="C85" s="3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ht="15.75" customHeight="1" x14ac:dyDescent="0.2">
      <c r="A86" s="8"/>
      <c r="B86" s="8"/>
      <c r="C86" s="3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ht="15.75" customHeight="1" x14ac:dyDescent="0.2">
      <c r="A87" s="8"/>
      <c r="B87" s="8"/>
      <c r="C87" s="3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ht="15.75" customHeight="1" x14ac:dyDescent="0.2">
      <c r="A88" s="8"/>
      <c r="B88" s="8"/>
      <c r="C88" s="3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ht="15.75" customHeight="1" x14ac:dyDescent="0.2">
      <c r="A89" s="8"/>
      <c r="B89" s="8"/>
      <c r="C89" s="3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ht="15.75" customHeight="1" x14ac:dyDescent="0.2">
      <c r="A90" s="8"/>
      <c r="B90" s="8"/>
      <c r="C90" s="3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ht="15.75" customHeight="1" x14ac:dyDescent="0.2">
      <c r="A91" s="8"/>
      <c r="B91" s="8"/>
      <c r="C91" s="3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ht="15.75" customHeight="1" x14ac:dyDescent="0.2">
      <c r="A92" s="8"/>
      <c r="B92" s="8"/>
      <c r="C92" s="3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ht="15.75" customHeight="1" x14ac:dyDescent="0.2">
      <c r="A93" s="8"/>
      <c r="B93" s="8"/>
      <c r="C93" s="3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ht="15.75" customHeight="1" x14ac:dyDescent="0.2">
      <c r="A94" s="8"/>
      <c r="B94" s="8"/>
      <c r="C94" s="3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ht="15.75" customHeight="1" x14ac:dyDescent="0.2">
      <c r="A95" s="8"/>
      <c r="B95" s="8"/>
      <c r="C95" s="3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ht="15.75" customHeight="1" x14ac:dyDescent="0.2">
      <c r="A96" s="8"/>
      <c r="B96" s="8"/>
      <c r="C96" s="3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ht="15.75" customHeight="1" x14ac:dyDescent="0.2">
      <c r="A97" s="8"/>
      <c r="B97" s="8"/>
      <c r="C97" s="3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ht="15.75" customHeight="1" x14ac:dyDescent="0.2">
      <c r="A98" s="8"/>
      <c r="B98" s="8"/>
      <c r="C98" s="3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ht="15.75" customHeight="1" x14ac:dyDescent="0.2">
      <c r="A99" s="8"/>
      <c r="B99" s="8"/>
      <c r="C99" s="3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ht="15.75" customHeight="1" x14ac:dyDescent="0.2">
      <c r="A100" s="8"/>
      <c r="B100" s="8"/>
      <c r="C100" s="3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ht="15.75" customHeight="1" x14ac:dyDescent="0.2">
      <c r="A101" s="8"/>
      <c r="B101" s="8"/>
      <c r="C101" s="3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ht="15.75" customHeight="1" x14ac:dyDescent="0.2">
      <c r="A102" s="8"/>
      <c r="B102" s="8"/>
      <c r="C102" s="3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ht="15.75" customHeight="1" x14ac:dyDescent="0.2">
      <c r="A103" s="8"/>
      <c r="B103" s="8"/>
      <c r="C103" s="3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ht="15.75" customHeight="1" x14ac:dyDescent="0.2">
      <c r="A104" s="8"/>
      <c r="B104" s="8"/>
      <c r="C104" s="3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ht="15.75" customHeight="1" x14ac:dyDescent="0.2">
      <c r="A105" s="8"/>
      <c r="B105" s="8"/>
      <c r="C105" s="3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ht="15.75" customHeight="1" x14ac:dyDescent="0.2">
      <c r="A106" s="8"/>
      <c r="B106" s="8"/>
      <c r="C106" s="3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ht="15.75" customHeight="1" x14ac:dyDescent="0.2">
      <c r="A107" s="8"/>
      <c r="B107" s="8"/>
      <c r="C107" s="3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ht="15.75" customHeight="1" x14ac:dyDescent="0.2">
      <c r="A108" s="8"/>
      <c r="B108" s="8"/>
      <c r="C108" s="3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ht="15.75" customHeight="1" x14ac:dyDescent="0.2">
      <c r="A109" s="8"/>
      <c r="B109" s="8"/>
      <c r="C109" s="3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ht="15.75" customHeight="1" x14ac:dyDescent="0.2">
      <c r="A110" s="8"/>
      <c r="B110" s="8"/>
      <c r="C110" s="3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ht="15.75" customHeight="1" x14ac:dyDescent="0.2">
      <c r="A111" s="8"/>
      <c r="B111" s="8"/>
      <c r="C111" s="3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ht="15.75" customHeight="1" x14ac:dyDescent="0.2">
      <c r="A112" s="8"/>
      <c r="B112" s="8"/>
      <c r="C112" s="3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ht="15.75" customHeight="1" x14ac:dyDescent="0.2">
      <c r="A113" s="8"/>
      <c r="B113" s="8"/>
      <c r="C113" s="3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ht="15.75" customHeight="1" x14ac:dyDescent="0.2">
      <c r="A114" s="8"/>
      <c r="B114" s="8"/>
      <c r="C114" s="3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ht="15.75" customHeight="1" x14ac:dyDescent="0.2">
      <c r="A115" s="8"/>
      <c r="B115" s="8"/>
      <c r="C115" s="3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ht="15.75" customHeight="1" x14ac:dyDescent="0.2">
      <c r="A116" s="8"/>
      <c r="B116" s="8"/>
      <c r="C116" s="3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ht="15.75" customHeight="1" x14ac:dyDescent="0.2">
      <c r="A117" s="8"/>
      <c r="B117" s="8"/>
      <c r="C117" s="3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ht="15.75" customHeight="1" x14ac:dyDescent="0.2">
      <c r="A118" s="8"/>
      <c r="B118" s="8"/>
      <c r="C118" s="3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ht="15.75" customHeight="1" x14ac:dyDescent="0.2">
      <c r="A119" s="8"/>
      <c r="B119" s="8"/>
      <c r="C119" s="3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ht="15.75" customHeight="1" x14ac:dyDescent="0.2">
      <c r="A120" s="8"/>
      <c r="B120" s="8"/>
      <c r="C120" s="3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ht="15.75" customHeight="1" x14ac:dyDescent="0.2">
      <c r="A121" s="8"/>
      <c r="B121" s="8"/>
      <c r="C121" s="3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ht="15.75" customHeight="1" x14ac:dyDescent="0.2">
      <c r="A122" s="8"/>
      <c r="B122" s="8"/>
      <c r="C122" s="3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ht="15.75" customHeight="1" x14ac:dyDescent="0.2">
      <c r="A123" s="8"/>
      <c r="B123" s="8"/>
      <c r="C123" s="3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ht="15.75" customHeight="1" x14ac:dyDescent="0.2">
      <c r="A124" s="8"/>
      <c r="B124" s="8"/>
      <c r="C124" s="3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ht="15.75" customHeight="1" x14ac:dyDescent="0.2">
      <c r="A125" s="8"/>
      <c r="B125" s="8"/>
      <c r="C125" s="3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ht="15.75" customHeight="1" x14ac:dyDescent="0.2">
      <c r="A126" s="8"/>
      <c r="B126" s="8"/>
      <c r="C126" s="3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ht="15.75" customHeight="1" x14ac:dyDescent="0.2">
      <c r="A127" s="8"/>
      <c r="B127" s="8"/>
      <c r="C127" s="3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ht="15.75" customHeight="1" x14ac:dyDescent="0.2">
      <c r="A128" s="8"/>
      <c r="B128" s="8"/>
      <c r="C128" s="3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ht="15.75" customHeight="1" x14ac:dyDescent="0.2">
      <c r="A129" s="8"/>
      <c r="B129" s="8"/>
      <c r="C129" s="3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ht="15.75" customHeight="1" x14ac:dyDescent="0.2">
      <c r="A130" s="8"/>
      <c r="B130" s="8"/>
      <c r="C130" s="3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ht="15.75" customHeight="1" x14ac:dyDescent="0.2">
      <c r="A131" s="8"/>
      <c r="B131" s="8"/>
      <c r="C131" s="3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ht="15.75" customHeight="1" x14ac:dyDescent="0.2">
      <c r="A132" s="8"/>
      <c r="B132" s="8"/>
      <c r="C132" s="3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ht="15.75" customHeight="1" x14ac:dyDescent="0.2">
      <c r="A133" s="8"/>
      <c r="B133" s="8"/>
      <c r="C133" s="3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ht="15.75" customHeight="1" x14ac:dyDescent="0.2">
      <c r="A134" s="8"/>
      <c r="B134" s="8"/>
      <c r="C134" s="3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ht="15.75" customHeight="1" x14ac:dyDescent="0.2">
      <c r="A135" s="8"/>
      <c r="B135" s="8"/>
      <c r="C135" s="3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ht="15.75" customHeight="1" x14ac:dyDescent="0.2">
      <c r="A136" s="8"/>
      <c r="B136" s="8"/>
      <c r="C136" s="3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ht="15.75" customHeight="1" x14ac:dyDescent="0.2">
      <c r="A137" s="8"/>
      <c r="B137" s="8"/>
      <c r="C137" s="3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ht="15.75" customHeight="1" x14ac:dyDescent="0.2">
      <c r="A138" s="8"/>
      <c r="B138" s="8"/>
      <c r="C138" s="3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ht="15.75" customHeight="1" x14ac:dyDescent="0.2">
      <c r="A139" s="8"/>
      <c r="B139" s="8"/>
      <c r="C139" s="3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ht="15.75" customHeight="1" x14ac:dyDescent="0.2">
      <c r="A140" s="8"/>
      <c r="B140" s="8"/>
      <c r="C140" s="3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ht="15.75" customHeight="1" x14ac:dyDescent="0.2">
      <c r="A141" s="8"/>
      <c r="B141" s="8"/>
      <c r="C141" s="3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ht="15.75" customHeight="1" x14ac:dyDescent="0.2">
      <c r="A142" s="8"/>
      <c r="B142" s="8"/>
      <c r="C142" s="3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ht="15.75" customHeight="1" x14ac:dyDescent="0.2">
      <c r="A143" s="8"/>
      <c r="B143" s="8"/>
      <c r="C143" s="3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ht="15.75" customHeight="1" x14ac:dyDescent="0.2">
      <c r="A144" s="8"/>
      <c r="B144" s="8"/>
      <c r="C144" s="3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ht="15.75" customHeight="1" x14ac:dyDescent="0.2">
      <c r="A145" s="8"/>
      <c r="B145" s="8"/>
      <c r="C145" s="3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ht="15.75" customHeight="1" x14ac:dyDescent="0.2">
      <c r="A146" s="8"/>
      <c r="B146" s="8"/>
      <c r="C146" s="3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ht="15.75" customHeight="1" x14ac:dyDescent="0.2">
      <c r="A147" s="8"/>
      <c r="B147" s="8"/>
      <c r="C147" s="3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ht="15.75" customHeight="1" x14ac:dyDescent="0.2">
      <c r="A148" s="8"/>
      <c r="B148" s="8"/>
      <c r="C148" s="3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ht="15.75" customHeight="1" x14ac:dyDescent="0.2">
      <c r="A149" s="8"/>
      <c r="B149" s="8"/>
      <c r="C149" s="3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ht="15.75" customHeight="1" x14ac:dyDescent="0.2">
      <c r="A150" s="8"/>
      <c r="B150" s="8"/>
      <c r="C150" s="3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ht="15.75" customHeight="1" x14ac:dyDescent="0.2">
      <c r="A151" s="8"/>
      <c r="B151" s="8"/>
      <c r="C151" s="3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ht="15.75" customHeight="1" x14ac:dyDescent="0.2">
      <c r="A152" s="8"/>
      <c r="B152" s="8"/>
      <c r="C152" s="3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ht="15.75" customHeight="1" x14ac:dyDescent="0.2">
      <c r="A153" s="8"/>
      <c r="B153" s="8"/>
      <c r="C153" s="3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ht="15.75" customHeight="1" x14ac:dyDescent="0.2">
      <c r="A154" s="8"/>
      <c r="B154" s="8"/>
      <c r="C154" s="3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ht="15.75" customHeight="1" x14ac:dyDescent="0.2">
      <c r="A155" s="8"/>
      <c r="B155" s="8"/>
      <c r="C155" s="3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ht="15.75" customHeight="1" x14ac:dyDescent="0.2">
      <c r="A156" s="8"/>
      <c r="B156" s="8"/>
      <c r="C156" s="3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ht="15.75" customHeight="1" x14ac:dyDescent="0.2">
      <c r="A157" s="8"/>
      <c r="B157" s="8"/>
      <c r="C157" s="3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ht="15.75" customHeight="1" x14ac:dyDescent="0.2">
      <c r="A158" s="8"/>
      <c r="B158" s="8"/>
      <c r="C158" s="3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ht="15.75" customHeight="1" x14ac:dyDescent="0.2">
      <c r="A159" s="8"/>
      <c r="B159" s="8"/>
      <c r="C159" s="3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ht="15.75" customHeight="1" x14ac:dyDescent="0.2">
      <c r="A160" s="8"/>
      <c r="B160" s="8"/>
      <c r="C160" s="3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ht="15.75" customHeight="1" x14ac:dyDescent="0.2">
      <c r="A161" s="8"/>
      <c r="B161" s="8"/>
      <c r="C161" s="3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ht="15.75" customHeight="1" x14ac:dyDescent="0.2">
      <c r="A162" s="8"/>
      <c r="B162" s="8"/>
      <c r="C162" s="3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ht="15.75" customHeight="1" x14ac:dyDescent="0.2">
      <c r="A163" s="8"/>
      <c r="B163" s="8"/>
      <c r="C163" s="3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ht="15.75" customHeight="1" x14ac:dyDescent="0.2">
      <c r="A164" s="8"/>
      <c r="B164" s="8"/>
      <c r="C164" s="3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ht="15.75" customHeight="1" x14ac:dyDescent="0.2">
      <c r="A165" s="8"/>
      <c r="B165" s="8"/>
      <c r="C165" s="3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ht="15.75" customHeight="1" x14ac:dyDescent="0.2">
      <c r="A166" s="8"/>
      <c r="B166" s="8"/>
      <c r="C166" s="3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ht="15.75" customHeight="1" x14ac:dyDescent="0.2">
      <c r="A167" s="8"/>
      <c r="B167" s="8"/>
      <c r="C167" s="3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ht="15.75" customHeight="1" x14ac:dyDescent="0.2">
      <c r="A168" s="8"/>
      <c r="B168" s="8"/>
      <c r="C168" s="3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ht="15.75" customHeight="1" x14ac:dyDescent="0.2">
      <c r="A169" s="8"/>
      <c r="B169" s="8"/>
      <c r="C169" s="3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ht="15.75" customHeight="1" x14ac:dyDescent="0.2">
      <c r="A170" s="8"/>
      <c r="B170" s="8"/>
      <c r="C170" s="3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ht="15.75" customHeight="1" x14ac:dyDescent="0.2">
      <c r="A171" s="8"/>
      <c r="B171" s="8"/>
      <c r="C171" s="3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ht="15.75" customHeight="1" x14ac:dyDescent="0.2">
      <c r="A172" s="8"/>
      <c r="B172" s="8"/>
      <c r="C172" s="3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ht="15.75" customHeight="1" x14ac:dyDescent="0.2">
      <c r="A173" s="8"/>
      <c r="B173" s="8"/>
      <c r="C173" s="3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ht="15.75" customHeight="1" x14ac:dyDescent="0.2">
      <c r="A174" s="8"/>
      <c r="B174" s="8"/>
      <c r="C174" s="3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ht="15.75" customHeight="1" x14ac:dyDescent="0.2">
      <c r="A175" s="8"/>
      <c r="B175" s="8"/>
      <c r="C175" s="3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ht="15.75" customHeight="1" x14ac:dyDescent="0.2">
      <c r="A176" s="8"/>
      <c r="B176" s="8"/>
      <c r="C176" s="3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ht="15.75" customHeight="1" x14ac:dyDescent="0.2">
      <c r="A177" s="8"/>
      <c r="B177" s="8"/>
      <c r="C177" s="3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ht="15.75" customHeight="1" x14ac:dyDescent="0.2">
      <c r="A178" s="8"/>
      <c r="B178" s="8"/>
      <c r="C178" s="3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ht="15.75" customHeight="1" x14ac:dyDescent="0.2">
      <c r="A179" s="8"/>
      <c r="B179" s="8"/>
      <c r="C179" s="3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ht="15.75" customHeight="1" x14ac:dyDescent="0.2">
      <c r="A180" s="8"/>
      <c r="B180" s="8"/>
      <c r="C180" s="3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ht="15.75" customHeight="1" x14ac:dyDescent="0.2">
      <c r="A181" s="8"/>
      <c r="B181" s="8"/>
      <c r="C181" s="3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ht="15.75" customHeight="1" x14ac:dyDescent="0.2">
      <c r="A182" s="8"/>
      <c r="B182" s="8"/>
      <c r="C182" s="3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ht="15.75" customHeight="1" x14ac:dyDescent="0.2">
      <c r="A183" s="8"/>
      <c r="B183" s="8"/>
      <c r="C183" s="3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ht="15.75" customHeight="1" x14ac:dyDescent="0.2">
      <c r="A184" s="8"/>
      <c r="B184" s="8"/>
      <c r="C184" s="3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ht="15.75" customHeight="1" x14ac:dyDescent="0.2">
      <c r="A185" s="8"/>
      <c r="B185" s="8"/>
      <c r="C185" s="3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ht="15.75" customHeight="1" x14ac:dyDescent="0.2">
      <c r="A186" s="8"/>
      <c r="B186" s="8"/>
      <c r="C186" s="3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ht="15.75" customHeight="1" x14ac:dyDescent="0.2">
      <c r="A187" s="8"/>
      <c r="B187" s="8"/>
      <c r="C187" s="3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ht="15.75" customHeight="1" x14ac:dyDescent="0.2">
      <c r="A188" s="8"/>
      <c r="B188" s="8"/>
      <c r="C188" s="3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ht="15.75" customHeight="1" x14ac:dyDescent="0.2">
      <c r="A189" s="8"/>
      <c r="B189" s="8"/>
      <c r="C189" s="3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ht="15.75" customHeight="1" x14ac:dyDescent="0.2">
      <c r="A190" s="8"/>
      <c r="B190" s="8"/>
      <c r="C190" s="3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ht="15.75" customHeight="1" x14ac:dyDescent="0.2">
      <c r="A191" s="8"/>
      <c r="B191" s="8"/>
      <c r="C191" s="3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ht="15.75" customHeight="1" x14ac:dyDescent="0.2">
      <c r="A192" s="8"/>
      <c r="B192" s="8"/>
      <c r="C192" s="3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ht="15.75" customHeight="1" x14ac:dyDescent="0.2">
      <c r="A193" s="8"/>
      <c r="B193" s="8"/>
      <c r="C193" s="3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ht="15.75" customHeight="1" x14ac:dyDescent="0.2">
      <c r="A194" s="8"/>
      <c r="B194" s="8"/>
      <c r="C194" s="3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ht="15.75" customHeight="1" x14ac:dyDescent="0.2">
      <c r="A195" s="8"/>
      <c r="B195" s="8"/>
      <c r="C195" s="3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ht="15.75" customHeight="1" x14ac:dyDescent="0.2">
      <c r="A196" s="8"/>
      <c r="B196" s="8"/>
      <c r="C196" s="3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ht="15.75" customHeight="1" x14ac:dyDescent="0.2">
      <c r="A197" s="8"/>
      <c r="B197" s="8"/>
      <c r="C197" s="3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ht="15.75" customHeight="1" x14ac:dyDescent="0.2">
      <c r="A198" s="8"/>
      <c r="B198" s="8"/>
      <c r="C198" s="3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ht="15.75" customHeight="1" x14ac:dyDescent="0.2">
      <c r="A199" s="8"/>
      <c r="B199" s="8"/>
      <c r="C199" s="3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ht="15.75" customHeight="1" x14ac:dyDescent="0.2">
      <c r="A200" s="8"/>
      <c r="B200" s="8"/>
      <c r="C200" s="3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ht="15.75" customHeight="1" x14ac:dyDescent="0.2">
      <c r="A201" s="8"/>
      <c r="B201" s="8"/>
      <c r="C201" s="3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ht="15.75" customHeight="1" x14ac:dyDescent="0.2">
      <c r="A202" s="8"/>
      <c r="B202" s="8"/>
      <c r="C202" s="3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ht="15.75" customHeight="1" x14ac:dyDescent="0.2">
      <c r="A203" s="8"/>
      <c r="B203" s="8"/>
      <c r="C203" s="3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ht="15.75" customHeight="1" x14ac:dyDescent="0.2">
      <c r="A204" s="8"/>
      <c r="B204" s="8"/>
      <c r="C204" s="3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ht="15.75" customHeight="1" x14ac:dyDescent="0.2">
      <c r="A205" s="8"/>
      <c r="B205" s="8"/>
      <c r="C205" s="3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ht="15.75" customHeight="1" x14ac:dyDescent="0.2">
      <c r="A206" s="8"/>
      <c r="B206" s="8"/>
      <c r="C206" s="3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ht="15.75" customHeight="1" x14ac:dyDescent="0.2">
      <c r="A207" s="8"/>
      <c r="B207" s="8"/>
      <c r="C207" s="3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ht="15.75" customHeight="1" x14ac:dyDescent="0.2">
      <c r="A208" s="8"/>
      <c r="B208" s="8"/>
      <c r="C208" s="3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ht="15.75" customHeight="1" x14ac:dyDescent="0.2">
      <c r="A209" s="8"/>
      <c r="B209" s="8"/>
      <c r="C209" s="3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ht="15.75" customHeight="1" x14ac:dyDescent="0.2">
      <c r="A210" s="8"/>
      <c r="B210" s="8"/>
      <c r="C210" s="3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ht="15.75" customHeight="1" x14ac:dyDescent="0.2">
      <c r="A211" s="8"/>
      <c r="B211" s="8"/>
      <c r="C211" s="3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ht="15.75" customHeight="1" x14ac:dyDescent="0.2">
      <c r="A212" s="8"/>
      <c r="B212" s="8"/>
      <c r="C212" s="3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ht="15.75" customHeight="1" x14ac:dyDescent="0.2">
      <c r="A213" s="8"/>
      <c r="B213" s="8"/>
      <c r="C213" s="3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ht="15.75" customHeight="1" x14ac:dyDescent="0.2">
      <c r="A214" s="8"/>
      <c r="B214" s="8"/>
      <c r="C214" s="3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ht="15.75" customHeight="1" x14ac:dyDescent="0.2">
      <c r="A215" s="8"/>
      <c r="B215" s="8"/>
      <c r="C215" s="3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ht="15.75" customHeight="1" x14ac:dyDescent="0.2">
      <c r="A216" s="8"/>
      <c r="B216" s="8"/>
      <c r="C216" s="3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ht="15.75" customHeight="1" x14ac:dyDescent="0.2">
      <c r="A217" s="8"/>
      <c r="B217" s="8"/>
      <c r="C217" s="3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ht="15.75" customHeight="1" x14ac:dyDescent="0.2">
      <c r="A218" s="8"/>
      <c r="B218" s="8"/>
      <c r="C218" s="3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ht="15.75" customHeight="1" x14ac:dyDescent="0.2">
      <c r="A219" s="8"/>
      <c r="B219" s="8"/>
      <c r="C219" s="3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ht="15.75" customHeight="1" x14ac:dyDescent="0.2">
      <c r="A220" s="8"/>
      <c r="B220" s="8"/>
      <c r="C220" s="3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ht="15.75" customHeight="1" x14ac:dyDescent="0.2">
      <c r="A221" s="8"/>
      <c r="B221" s="8"/>
      <c r="C221" s="3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ht="15.75" customHeight="1" x14ac:dyDescent="0.2">
      <c r="A222" s="8"/>
      <c r="B222" s="8"/>
      <c r="C222" s="3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ht="15.75" customHeight="1" x14ac:dyDescent="0.2">
      <c r="A223" s="8"/>
      <c r="B223" s="8"/>
      <c r="C223" s="3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ht="15.75" customHeight="1" x14ac:dyDescent="0.2">
      <c r="A224" s="8"/>
      <c r="B224" s="8"/>
      <c r="C224" s="3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ht="15.75" customHeight="1" x14ac:dyDescent="0.2">
      <c r="A225" s="8"/>
      <c r="B225" s="8"/>
      <c r="C225" s="3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ht="15.75" customHeight="1" x14ac:dyDescent="0.2">
      <c r="A226" s="8"/>
      <c r="B226" s="8"/>
      <c r="C226" s="3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ht="15.75" customHeight="1" x14ac:dyDescent="0.2">
      <c r="A227" s="8"/>
      <c r="B227" s="8"/>
      <c r="C227" s="3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ht="15.75" customHeight="1" x14ac:dyDescent="0.2">
      <c r="A228" s="8"/>
      <c r="B228" s="8"/>
      <c r="C228" s="3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ht="15.75" customHeight="1" x14ac:dyDescent="0.2">
      <c r="A229" s="8"/>
      <c r="B229" s="8"/>
      <c r="C229" s="3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ht="15.75" customHeight="1" x14ac:dyDescent="0.2">
      <c r="A230" s="8"/>
      <c r="B230" s="8"/>
      <c r="C230" s="3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ht="15.75" customHeight="1" x14ac:dyDescent="0.2">
      <c r="A231" s="8"/>
      <c r="B231" s="8"/>
      <c r="C231" s="3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ht="15.75" customHeight="1" x14ac:dyDescent="0.2">
      <c r="A232" s="8"/>
      <c r="B232" s="8"/>
      <c r="C232" s="3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ht="15.75" customHeight="1" x14ac:dyDescent="0.2">
      <c r="A233" s="8"/>
      <c r="B233" s="8"/>
      <c r="C233" s="3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ht="15.75" customHeight="1" x14ac:dyDescent="0.2">
      <c r="A234" s="8"/>
      <c r="B234" s="8"/>
      <c r="C234" s="3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ht="15.75" customHeight="1" x14ac:dyDescent="0.2">
      <c r="A235" s="8"/>
      <c r="B235" s="8"/>
      <c r="C235" s="3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ht="15.75" customHeight="1" x14ac:dyDescent="0.2">
      <c r="A236" s="8"/>
      <c r="B236" s="8"/>
      <c r="C236" s="3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ht="15.75" customHeight="1" x14ac:dyDescent="0.2">
      <c r="A237" s="8"/>
      <c r="B237" s="8"/>
      <c r="C237" s="3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ht="15.75" customHeight="1" x14ac:dyDescent="0.2">
      <c r="A238" s="8"/>
      <c r="B238" s="8"/>
      <c r="C238" s="3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ht="15.75" customHeight="1" x14ac:dyDescent="0.2">
      <c r="A239" s="8"/>
      <c r="B239" s="8"/>
      <c r="C239" s="3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ht="15.75" customHeight="1" x14ac:dyDescent="0.2">
      <c r="A240" s="8"/>
      <c r="B240" s="8"/>
      <c r="C240" s="3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ht="15.75" customHeight="1" x14ac:dyDescent="0.2">
      <c r="A241" s="8"/>
      <c r="B241" s="8"/>
      <c r="C241" s="3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ht="15.75" customHeight="1" x14ac:dyDescent="0.2">
      <c r="A242" s="8"/>
      <c r="B242" s="8"/>
      <c r="C242" s="3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ht="15.75" customHeight="1" x14ac:dyDescent="0.2">
      <c r="A243" s="8"/>
      <c r="B243" s="8"/>
      <c r="C243" s="3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ht="15.75" customHeight="1" x14ac:dyDescent="0.2">
      <c r="A244" s="8"/>
      <c r="B244" s="8"/>
      <c r="C244" s="3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ht="15.75" customHeight="1" x14ac:dyDescent="0.2">
      <c r="A245" s="8"/>
      <c r="B245" s="8"/>
      <c r="C245" s="3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ht="15.75" customHeight="1" x14ac:dyDescent="0.2">
      <c r="A246" s="8"/>
      <c r="B246" s="8"/>
      <c r="C246" s="3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ht="15.75" customHeight="1" x14ac:dyDescent="0.2">
      <c r="A247" s="8"/>
      <c r="B247" s="8"/>
      <c r="C247" s="3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ht="15.75" customHeight="1" x14ac:dyDescent="0.2">
      <c r="A248" s="8"/>
      <c r="B248" s="8"/>
      <c r="C248" s="3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ht="15.75" customHeight="1" x14ac:dyDescent="0.2">
      <c r="A249" s="8"/>
      <c r="B249" s="8"/>
      <c r="C249" s="3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ht="15.75" customHeight="1" x14ac:dyDescent="0.2">
      <c r="A250" s="8"/>
      <c r="B250" s="8"/>
      <c r="C250" s="3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ht="15.75" customHeight="1" x14ac:dyDescent="0.2">
      <c r="A251" s="8"/>
      <c r="B251" s="8"/>
      <c r="C251" s="3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ht="15.75" customHeight="1" x14ac:dyDescent="0.2">
      <c r="A252" s="8"/>
      <c r="B252" s="8"/>
      <c r="C252" s="3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ht="15.75" customHeight="1" x14ac:dyDescent="0.2">
      <c r="A253" s="8"/>
      <c r="B253" s="8"/>
      <c r="C253" s="3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ht="15.75" customHeight="1" x14ac:dyDescent="0.2">
      <c r="A254" s="8"/>
      <c r="B254" s="8"/>
      <c r="C254" s="3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ht="15.75" customHeight="1" x14ac:dyDescent="0.2">
      <c r="A255" s="8"/>
      <c r="B255" s="8"/>
      <c r="C255" s="3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ht="15.75" customHeight="1" x14ac:dyDescent="0.2">
      <c r="A256" s="8"/>
      <c r="B256" s="8"/>
      <c r="C256" s="3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ht="15.75" customHeight="1" x14ac:dyDescent="0.2">
      <c r="A257" s="8"/>
      <c r="B257" s="8"/>
      <c r="C257" s="3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ht="15.75" customHeight="1" x14ac:dyDescent="0.2">
      <c r="A258" s="8"/>
      <c r="B258" s="8"/>
      <c r="C258" s="3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ht="15.75" customHeight="1" x14ac:dyDescent="0.2">
      <c r="A259" s="8"/>
      <c r="B259" s="8"/>
      <c r="C259" s="3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ht="15.75" customHeight="1" x14ac:dyDescent="0.2">
      <c r="A260" s="8"/>
      <c r="B260" s="8"/>
      <c r="C260" s="3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ht="15.75" customHeight="1" x14ac:dyDescent="0.2">
      <c r="A261" s="8"/>
      <c r="B261" s="8"/>
      <c r="C261" s="3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ht="15.75" customHeight="1" x14ac:dyDescent="0.2">
      <c r="A262" s="8"/>
      <c r="B262" s="8"/>
      <c r="C262" s="3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ht="15.75" customHeight="1" x14ac:dyDescent="0.2">
      <c r="A263" s="8"/>
      <c r="B263" s="8"/>
      <c r="C263" s="3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ht="15.75" customHeight="1" x14ac:dyDescent="0.2">
      <c r="A264" s="8"/>
      <c r="B264" s="8"/>
      <c r="C264" s="3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ht="15.75" customHeight="1" x14ac:dyDescent="0.2">
      <c r="A265" s="8"/>
      <c r="B265" s="8"/>
      <c r="C265" s="3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ht="15.75" customHeight="1" x14ac:dyDescent="0.2">
      <c r="A266" s="8"/>
      <c r="B266" s="8"/>
      <c r="C266" s="3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ht="15.75" customHeight="1" x14ac:dyDescent="0.2">
      <c r="A267" s="8"/>
      <c r="B267" s="8"/>
      <c r="C267" s="3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ht="15.75" customHeight="1" x14ac:dyDescent="0.2">
      <c r="A268" s="8"/>
      <c r="B268" s="8"/>
      <c r="C268" s="3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ht="15.75" customHeight="1" x14ac:dyDescent="0.2">
      <c r="A269" s="8"/>
      <c r="B269" s="8"/>
      <c r="C269" s="3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ht="15.75" customHeight="1" x14ac:dyDescent="0.2">
      <c r="A270" s="8"/>
      <c r="B270" s="8"/>
      <c r="C270" s="3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ht="15.75" customHeight="1" x14ac:dyDescent="0.2">
      <c r="A271" s="8"/>
      <c r="B271" s="8"/>
      <c r="C271" s="3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ht="15.75" customHeight="1" x14ac:dyDescent="0.2">
      <c r="A272" s="8"/>
      <c r="B272" s="8"/>
      <c r="C272" s="3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ht="15.75" customHeight="1" x14ac:dyDescent="0.2">
      <c r="A273" s="8"/>
      <c r="B273" s="8"/>
      <c r="C273" s="3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ht="15.75" customHeight="1" x14ac:dyDescent="0.2">
      <c r="A274" s="8"/>
      <c r="B274" s="8"/>
      <c r="C274" s="3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ht="15.75" customHeight="1" x14ac:dyDescent="0.2">
      <c r="A275" s="8"/>
      <c r="B275" s="8"/>
      <c r="C275" s="3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ht="15.75" customHeight="1" x14ac:dyDescent="0.2">
      <c r="A276" s="8"/>
      <c r="B276" s="8"/>
      <c r="C276" s="3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ht="15.75" customHeight="1" x14ac:dyDescent="0.2">
      <c r="A277" s="8"/>
      <c r="B277" s="8"/>
      <c r="C277" s="3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ht="15.75" customHeight="1" x14ac:dyDescent="0.2">
      <c r="A278" s="8"/>
      <c r="B278" s="8"/>
      <c r="C278" s="3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ht="15.75" customHeight="1" x14ac:dyDescent="0.2">
      <c r="A279" s="8"/>
      <c r="B279" s="8"/>
      <c r="C279" s="3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ht="15.75" customHeight="1" x14ac:dyDescent="0.2">
      <c r="A280" s="8"/>
      <c r="B280" s="8"/>
      <c r="C280" s="3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ht="15.75" customHeight="1" x14ac:dyDescent="0.2">
      <c r="A281" s="8"/>
      <c r="B281" s="8"/>
      <c r="C281" s="3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ht="15.75" customHeight="1" x14ac:dyDescent="0.2">
      <c r="A282" s="8"/>
      <c r="B282" s="8"/>
      <c r="C282" s="3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ht="15.75" customHeight="1" x14ac:dyDescent="0.2">
      <c r="A283" s="8"/>
      <c r="B283" s="8"/>
      <c r="C283" s="3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ht="15.75" customHeight="1" x14ac:dyDescent="0.2">
      <c r="A284" s="8"/>
      <c r="B284" s="8"/>
      <c r="C284" s="3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ht="15.75" customHeight="1" x14ac:dyDescent="0.2">
      <c r="A285" s="8"/>
      <c r="B285" s="8"/>
      <c r="C285" s="3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ht="15.75" customHeight="1" x14ac:dyDescent="0.2">
      <c r="A286" s="8"/>
      <c r="B286" s="8"/>
      <c r="C286" s="3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ht="15.75" customHeight="1" x14ac:dyDescent="0.2">
      <c r="A287" s="8"/>
      <c r="B287" s="8"/>
      <c r="C287" s="3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ht="15.75" customHeight="1" x14ac:dyDescent="0.2">
      <c r="A288" s="8"/>
      <c r="B288" s="8"/>
      <c r="C288" s="3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ht="15.75" customHeight="1" x14ac:dyDescent="0.2">
      <c r="A289" s="8"/>
      <c r="B289" s="8"/>
      <c r="C289" s="3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ht="15.75" customHeight="1" x14ac:dyDescent="0.2">
      <c r="A290" s="8"/>
      <c r="B290" s="8"/>
      <c r="C290" s="3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ht="15.75" customHeight="1" x14ac:dyDescent="0.2">
      <c r="A291" s="8"/>
      <c r="B291" s="8"/>
      <c r="C291" s="3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ht="15.75" customHeight="1" x14ac:dyDescent="0.2">
      <c r="A292" s="8"/>
      <c r="B292" s="8"/>
      <c r="C292" s="3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ht="15.75" customHeight="1" x14ac:dyDescent="0.2">
      <c r="A293" s="8"/>
      <c r="B293" s="8"/>
      <c r="C293" s="3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ht="15.75" customHeight="1" x14ac:dyDescent="0.2">
      <c r="A294" s="8"/>
      <c r="B294" s="8"/>
      <c r="C294" s="3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ht="15.75" customHeight="1" x14ac:dyDescent="0.2">
      <c r="A295" s="8"/>
      <c r="B295" s="8"/>
      <c r="C295" s="3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ht="15.75" customHeight="1" x14ac:dyDescent="0.2">
      <c r="A296" s="8"/>
      <c r="B296" s="8"/>
      <c r="C296" s="3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ht="15.75" customHeight="1" x14ac:dyDescent="0.2">
      <c r="A297" s="8"/>
      <c r="B297" s="8"/>
      <c r="C297" s="3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ht="15.75" customHeight="1" x14ac:dyDescent="0.2">
      <c r="A298" s="8"/>
      <c r="B298" s="8"/>
      <c r="C298" s="3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ht="15.75" customHeight="1" x14ac:dyDescent="0.2">
      <c r="A299" s="8"/>
      <c r="B299" s="8"/>
      <c r="C299" s="3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ht="15.75" customHeight="1" x14ac:dyDescent="0.2">
      <c r="A300" s="8"/>
      <c r="B300" s="8"/>
      <c r="C300" s="3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ht="15.75" customHeight="1" x14ac:dyDescent="0.2">
      <c r="A301" s="8"/>
      <c r="B301" s="8"/>
      <c r="C301" s="3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ht="15.75" customHeight="1" x14ac:dyDescent="0.2">
      <c r="A302" s="8"/>
      <c r="B302" s="8"/>
      <c r="C302" s="3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ht="15.75" customHeight="1" x14ac:dyDescent="0.2">
      <c r="A303" s="8"/>
      <c r="B303" s="8"/>
      <c r="C303" s="3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ht="15.75" customHeight="1" x14ac:dyDescent="0.2">
      <c r="A304" s="8"/>
      <c r="B304" s="8"/>
      <c r="C304" s="3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ht="15.75" customHeight="1" x14ac:dyDescent="0.2">
      <c r="A305" s="8"/>
      <c r="B305" s="8"/>
      <c r="C305" s="3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ht="15.75" customHeight="1" x14ac:dyDescent="0.2">
      <c r="A306" s="8"/>
      <c r="B306" s="8"/>
      <c r="C306" s="3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ht="15.75" customHeight="1" x14ac:dyDescent="0.2">
      <c r="A307" s="8"/>
      <c r="B307" s="8"/>
      <c r="C307" s="3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ht="15.75" customHeight="1" x14ac:dyDescent="0.2">
      <c r="A308" s="8"/>
      <c r="B308" s="8"/>
      <c r="C308" s="3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ht="15.75" customHeight="1" x14ac:dyDescent="0.2">
      <c r="A309" s="8"/>
      <c r="B309" s="8"/>
      <c r="C309" s="3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ht="15.75" customHeight="1" x14ac:dyDescent="0.2">
      <c r="A310" s="8"/>
      <c r="B310" s="8"/>
      <c r="C310" s="3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ht="15.75" customHeight="1" x14ac:dyDescent="0.2">
      <c r="A311" s="8"/>
      <c r="B311" s="8"/>
      <c r="C311" s="3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ht="15.75" customHeight="1" x14ac:dyDescent="0.2">
      <c r="A312" s="8"/>
      <c r="B312" s="8"/>
      <c r="C312" s="3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ht="15.75" customHeight="1" x14ac:dyDescent="0.2">
      <c r="A313" s="8"/>
      <c r="B313" s="8"/>
      <c r="C313" s="3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ht="15.75" customHeight="1" x14ac:dyDescent="0.2">
      <c r="A314" s="8"/>
      <c r="B314" s="8"/>
      <c r="C314" s="3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ht="15.75" customHeight="1" x14ac:dyDescent="0.2">
      <c r="A315" s="8"/>
      <c r="B315" s="8"/>
      <c r="C315" s="3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ht="15.75" customHeight="1" x14ac:dyDescent="0.2">
      <c r="A316" s="8"/>
      <c r="B316" s="8"/>
      <c r="C316" s="3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ht="15.75" customHeight="1" x14ac:dyDescent="0.2">
      <c r="A317" s="8"/>
      <c r="B317" s="8"/>
      <c r="C317" s="3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ht="15.75" customHeight="1" x14ac:dyDescent="0.2">
      <c r="A318" s="8"/>
      <c r="B318" s="8"/>
      <c r="C318" s="3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ht="15.75" customHeight="1" x14ac:dyDescent="0.2">
      <c r="A319" s="8"/>
      <c r="B319" s="8"/>
      <c r="C319" s="3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ht="15.75" customHeight="1" x14ac:dyDescent="0.2">
      <c r="A320" s="8"/>
      <c r="B320" s="8"/>
      <c r="C320" s="3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ht="15.75" customHeight="1" x14ac:dyDescent="0.2">
      <c r="A321" s="8"/>
      <c r="B321" s="8"/>
      <c r="C321" s="3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ht="15.75" customHeight="1" x14ac:dyDescent="0.2">
      <c r="A322" s="8"/>
      <c r="B322" s="8"/>
      <c r="C322" s="3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ht="15.75" customHeight="1" x14ac:dyDescent="0.2">
      <c r="A323" s="8"/>
      <c r="B323" s="8"/>
      <c r="C323" s="3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ht="15.75" customHeight="1" x14ac:dyDescent="0.2">
      <c r="A324" s="8"/>
      <c r="B324" s="8"/>
      <c r="C324" s="3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ht="15.75" customHeight="1" x14ac:dyDescent="0.2">
      <c r="A325" s="8"/>
      <c r="B325" s="8"/>
      <c r="C325" s="3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ht="15.75" customHeight="1" x14ac:dyDescent="0.2">
      <c r="A326" s="8"/>
      <c r="B326" s="8"/>
      <c r="C326" s="3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ht="15.75" customHeight="1" x14ac:dyDescent="0.2">
      <c r="A327" s="8"/>
      <c r="B327" s="8"/>
      <c r="C327" s="3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ht="15.75" customHeight="1" x14ac:dyDescent="0.2">
      <c r="A328" s="8"/>
      <c r="B328" s="8"/>
      <c r="C328" s="3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ht="15.75" customHeight="1" x14ac:dyDescent="0.2">
      <c r="A329" s="8"/>
      <c r="B329" s="8"/>
      <c r="C329" s="3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ht="15.75" customHeight="1" x14ac:dyDescent="0.2">
      <c r="A330" s="8"/>
      <c r="B330" s="8"/>
      <c r="C330" s="3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ht="15.75" customHeight="1" x14ac:dyDescent="0.2">
      <c r="A331" s="8"/>
      <c r="B331" s="8"/>
      <c r="C331" s="3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ht="15.75" customHeight="1" x14ac:dyDescent="0.2">
      <c r="A332" s="8"/>
      <c r="B332" s="8"/>
      <c r="C332" s="3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ht="15.75" customHeight="1" x14ac:dyDescent="0.2">
      <c r="A333" s="8"/>
      <c r="B333" s="8"/>
      <c r="C333" s="3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ht="15.75" customHeight="1" x14ac:dyDescent="0.2">
      <c r="A334" s="8"/>
      <c r="B334" s="8"/>
      <c r="C334" s="3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ht="15.75" customHeight="1" x14ac:dyDescent="0.2">
      <c r="A335" s="8"/>
      <c r="B335" s="8"/>
      <c r="C335" s="3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ht="15.75" customHeight="1" x14ac:dyDescent="0.2">
      <c r="A336" s="8"/>
      <c r="B336" s="8"/>
      <c r="C336" s="3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ht="15.75" customHeight="1" x14ac:dyDescent="0.2">
      <c r="A337" s="8"/>
      <c r="B337" s="8"/>
      <c r="C337" s="3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ht="15.75" customHeight="1" x14ac:dyDescent="0.2">
      <c r="A338" s="8"/>
      <c r="B338" s="8"/>
      <c r="C338" s="3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ht="15.75" customHeight="1" x14ac:dyDescent="0.2">
      <c r="A339" s="8"/>
      <c r="B339" s="8"/>
      <c r="C339" s="3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ht="15.75" customHeight="1" x14ac:dyDescent="0.2">
      <c r="A340" s="8"/>
      <c r="B340" s="8"/>
      <c r="C340" s="3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ht="15.75" customHeight="1" x14ac:dyDescent="0.2">
      <c r="A341" s="8"/>
      <c r="B341" s="8"/>
      <c r="C341" s="3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ht="15.75" customHeight="1" x14ac:dyDescent="0.2">
      <c r="A342" s="8"/>
      <c r="B342" s="8"/>
      <c r="C342" s="3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ht="15.75" customHeight="1" x14ac:dyDescent="0.2">
      <c r="A343" s="8"/>
      <c r="B343" s="8"/>
      <c r="C343" s="3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ht="15.75" customHeight="1" x14ac:dyDescent="0.2">
      <c r="A344" s="8"/>
      <c r="B344" s="8"/>
      <c r="C344" s="3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ht="15.75" customHeight="1" x14ac:dyDescent="0.2">
      <c r="A345" s="8"/>
      <c r="B345" s="8"/>
      <c r="C345" s="3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ht="15.75" customHeight="1" x14ac:dyDescent="0.2">
      <c r="A346" s="8"/>
      <c r="B346" s="8"/>
      <c r="C346" s="3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ht="15.75" customHeight="1" x14ac:dyDescent="0.2">
      <c r="A347" s="8"/>
      <c r="B347" s="8"/>
      <c r="C347" s="3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ht="15.75" customHeight="1" x14ac:dyDescent="0.2">
      <c r="A348" s="8"/>
      <c r="B348" s="8"/>
      <c r="C348" s="3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ht="15.75" customHeight="1" x14ac:dyDescent="0.2">
      <c r="A349" s="8"/>
      <c r="B349" s="8"/>
      <c r="C349" s="3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ht="15.75" customHeight="1" x14ac:dyDescent="0.2">
      <c r="A350" s="8"/>
      <c r="B350" s="8"/>
      <c r="C350" s="3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ht="15.75" customHeight="1" x14ac:dyDescent="0.2">
      <c r="A351" s="8"/>
      <c r="B351" s="8"/>
      <c r="C351" s="3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ht="15.75" customHeight="1" x14ac:dyDescent="0.2">
      <c r="A352" s="8"/>
      <c r="B352" s="8"/>
      <c r="C352" s="3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ht="15.75" customHeight="1" x14ac:dyDescent="0.2">
      <c r="A353" s="8"/>
      <c r="B353" s="8"/>
      <c r="C353" s="3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ht="15.75" customHeight="1" x14ac:dyDescent="0.2">
      <c r="A354" s="8"/>
      <c r="B354" s="8"/>
      <c r="C354" s="3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ht="15.75" customHeight="1" x14ac:dyDescent="0.2">
      <c r="A355" s="8"/>
      <c r="B355" s="8"/>
      <c r="C355" s="3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ht="15.75" customHeight="1" x14ac:dyDescent="0.2">
      <c r="A356" s="8"/>
      <c r="B356" s="8"/>
      <c r="C356" s="3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ht="15.75" customHeight="1" x14ac:dyDescent="0.2">
      <c r="A357" s="8"/>
      <c r="B357" s="8"/>
      <c r="C357" s="3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ht="15.75" customHeight="1" x14ac:dyDescent="0.2">
      <c r="A358" s="8"/>
      <c r="B358" s="8"/>
      <c r="C358" s="3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ht="15.75" customHeight="1" x14ac:dyDescent="0.2">
      <c r="A359" s="8"/>
      <c r="B359" s="8"/>
      <c r="C359" s="3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ht="15.75" customHeight="1" x14ac:dyDescent="0.2">
      <c r="A360" s="8"/>
      <c r="B360" s="8"/>
      <c r="C360" s="3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ht="15.75" customHeight="1" x14ac:dyDescent="0.2">
      <c r="A361" s="8"/>
      <c r="B361" s="8"/>
      <c r="C361" s="3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ht="15.75" customHeight="1" x14ac:dyDescent="0.2">
      <c r="A362" s="8"/>
      <c r="B362" s="8"/>
      <c r="C362" s="3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ht="15.75" customHeight="1" x14ac:dyDescent="0.2">
      <c r="A363" s="8"/>
      <c r="B363" s="8"/>
      <c r="C363" s="3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ht="15.75" customHeight="1" x14ac:dyDescent="0.2">
      <c r="A364" s="8"/>
      <c r="B364" s="8"/>
      <c r="C364" s="3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ht="15.75" customHeight="1" x14ac:dyDescent="0.2">
      <c r="A365" s="8"/>
      <c r="B365" s="8"/>
      <c r="C365" s="3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ht="15.75" customHeight="1" x14ac:dyDescent="0.2">
      <c r="A366" s="8"/>
      <c r="B366" s="8"/>
      <c r="C366" s="3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ht="15.75" customHeight="1" x14ac:dyDescent="0.2">
      <c r="A367" s="8"/>
      <c r="B367" s="8"/>
      <c r="C367" s="3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ht="15.75" customHeight="1" x14ac:dyDescent="0.2">
      <c r="A368" s="8"/>
      <c r="B368" s="8"/>
      <c r="C368" s="3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ht="15.75" customHeight="1" x14ac:dyDescent="0.2">
      <c r="A369" s="8"/>
      <c r="B369" s="8"/>
      <c r="C369" s="3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ht="15.75" customHeight="1" x14ac:dyDescent="0.2">
      <c r="A370" s="8"/>
      <c r="B370" s="8"/>
      <c r="C370" s="3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ht="15.75" customHeight="1" x14ac:dyDescent="0.2">
      <c r="A371" s="8"/>
      <c r="B371" s="8"/>
      <c r="C371" s="3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ht="15.75" customHeight="1" x14ac:dyDescent="0.2">
      <c r="A372" s="8"/>
      <c r="B372" s="8"/>
      <c r="C372" s="3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ht="15.75" customHeight="1" x14ac:dyDescent="0.2">
      <c r="A373" s="8"/>
      <c r="B373" s="8"/>
      <c r="C373" s="3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ht="15.75" customHeight="1" x14ac:dyDescent="0.2">
      <c r="A374" s="8"/>
      <c r="B374" s="8"/>
      <c r="C374" s="3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ht="15.75" customHeight="1" x14ac:dyDescent="0.2">
      <c r="A375" s="8"/>
      <c r="B375" s="8"/>
      <c r="C375" s="3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ht="15.75" customHeight="1" x14ac:dyDescent="0.2">
      <c r="A376" s="8"/>
      <c r="B376" s="8"/>
      <c r="C376" s="3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ht="15.75" customHeight="1" x14ac:dyDescent="0.2">
      <c r="A377" s="8"/>
      <c r="B377" s="8"/>
      <c r="C377" s="3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ht="15.75" customHeight="1" x14ac:dyDescent="0.2">
      <c r="A378" s="8"/>
      <c r="B378" s="8"/>
      <c r="C378" s="3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ht="15.75" customHeight="1" x14ac:dyDescent="0.2">
      <c r="A379" s="8"/>
      <c r="B379" s="8"/>
      <c r="C379" s="3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ht="15.75" customHeight="1" x14ac:dyDescent="0.2">
      <c r="A380" s="8"/>
      <c r="B380" s="8"/>
      <c r="C380" s="3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ht="15.75" customHeight="1" x14ac:dyDescent="0.2">
      <c r="A381" s="8"/>
      <c r="B381" s="8"/>
      <c r="C381" s="3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ht="15.75" customHeight="1" x14ac:dyDescent="0.2">
      <c r="A382" s="8"/>
      <c r="B382" s="8"/>
      <c r="C382" s="3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ht="15.75" customHeight="1" x14ac:dyDescent="0.2">
      <c r="A383" s="8"/>
      <c r="B383" s="8"/>
      <c r="C383" s="3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ht="15.75" customHeight="1" x14ac:dyDescent="0.2">
      <c r="A384" s="8"/>
      <c r="B384" s="8"/>
      <c r="C384" s="3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ht="15.75" customHeight="1" x14ac:dyDescent="0.2">
      <c r="A385" s="8"/>
      <c r="B385" s="8"/>
      <c r="C385" s="3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ht="15.75" customHeight="1" x14ac:dyDescent="0.2">
      <c r="A386" s="8"/>
      <c r="B386" s="8"/>
      <c r="C386" s="3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ht="15.75" customHeight="1" x14ac:dyDescent="0.2">
      <c r="A387" s="8"/>
      <c r="B387" s="8"/>
      <c r="C387" s="3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ht="15.75" customHeight="1" x14ac:dyDescent="0.2">
      <c r="A388" s="8"/>
      <c r="B388" s="8"/>
      <c r="C388" s="3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ht="15.75" customHeight="1" x14ac:dyDescent="0.2">
      <c r="A389" s="8"/>
      <c r="B389" s="8"/>
      <c r="C389" s="3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ht="15.75" customHeight="1" x14ac:dyDescent="0.2">
      <c r="A390" s="8"/>
      <c r="B390" s="8"/>
      <c r="C390" s="3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ht="15.75" customHeight="1" x14ac:dyDescent="0.2">
      <c r="A391" s="8"/>
      <c r="B391" s="8"/>
      <c r="C391" s="3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ht="15.75" customHeight="1" x14ac:dyDescent="0.2">
      <c r="A392" s="8"/>
      <c r="B392" s="8"/>
      <c r="C392" s="3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ht="15.75" customHeight="1" x14ac:dyDescent="0.2">
      <c r="A393" s="8"/>
      <c r="B393" s="8"/>
      <c r="C393" s="3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ht="15.75" customHeight="1" x14ac:dyDescent="0.2">
      <c r="A394" s="8"/>
      <c r="B394" s="8"/>
      <c r="C394" s="3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ht="15.75" customHeight="1" x14ac:dyDescent="0.2">
      <c r="A395" s="8"/>
      <c r="B395" s="8"/>
      <c r="C395" s="3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ht="15.75" customHeight="1" x14ac:dyDescent="0.2">
      <c r="A396" s="8"/>
      <c r="B396" s="8"/>
      <c r="C396" s="3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ht="15.75" customHeight="1" x14ac:dyDescent="0.2">
      <c r="A397" s="8"/>
      <c r="B397" s="8"/>
      <c r="C397" s="3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ht="15.75" customHeight="1" x14ac:dyDescent="0.2">
      <c r="A398" s="8"/>
      <c r="B398" s="8"/>
      <c r="C398" s="3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ht="15.75" customHeight="1" x14ac:dyDescent="0.2">
      <c r="A399" s="8"/>
      <c r="B399" s="8"/>
      <c r="C399" s="3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ht="15.75" customHeight="1" x14ac:dyDescent="0.2">
      <c r="A400" s="8"/>
      <c r="B400" s="8"/>
      <c r="C400" s="3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ht="15.75" customHeight="1" x14ac:dyDescent="0.2">
      <c r="A401" s="8"/>
      <c r="B401" s="8"/>
      <c r="C401" s="3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ht="15.75" customHeight="1" x14ac:dyDescent="0.2">
      <c r="A402" s="8"/>
      <c r="B402" s="8"/>
      <c r="C402" s="3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ht="15.75" customHeight="1" x14ac:dyDescent="0.2">
      <c r="A403" s="8"/>
      <c r="B403" s="8"/>
      <c r="C403" s="3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ht="15.75" customHeight="1" x14ac:dyDescent="0.2">
      <c r="A404" s="8"/>
      <c r="B404" s="8"/>
      <c r="C404" s="3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ht="15.75" customHeight="1" x14ac:dyDescent="0.2">
      <c r="A405" s="8"/>
      <c r="B405" s="8"/>
      <c r="C405" s="3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ht="15.75" customHeight="1" x14ac:dyDescent="0.2">
      <c r="A406" s="8"/>
      <c r="B406" s="8"/>
      <c r="C406" s="3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ht="15.75" customHeight="1" x14ac:dyDescent="0.2">
      <c r="A407" s="8"/>
      <c r="B407" s="8"/>
      <c r="C407" s="3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ht="15.75" customHeight="1" x14ac:dyDescent="0.2">
      <c r="A408" s="8"/>
      <c r="B408" s="8"/>
      <c r="C408" s="3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ht="15.75" customHeight="1" x14ac:dyDescent="0.2">
      <c r="A409" s="8"/>
      <c r="B409" s="8"/>
      <c r="C409" s="3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ht="15.75" customHeight="1" x14ac:dyDescent="0.2">
      <c r="A410" s="8"/>
      <c r="B410" s="8"/>
      <c r="C410" s="3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ht="15.75" customHeight="1" x14ac:dyDescent="0.2">
      <c r="A411" s="8"/>
      <c r="B411" s="8"/>
      <c r="C411" s="3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ht="15.75" customHeight="1" x14ac:dyDescent="0.2">
      <c r="A412" s="8"/>
      <c r="B412" s="8"/>
      <c r="C412" s="3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ht="15.75" customHeight="1" x14ac:dyDescent="0.2">
      <c r="A413" s="8"/>
      <c r="B413" s="8"/>
      <c r="C413" s="3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ht="15.75" customHeight="1" x14ac:dyDescent="0.2">
      <c r="A414" s="8"/>
      <c r="B414" s="8"/>
      <c r="C414" s="3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ht="15.75" customHeight="1" x14ac:dyDescent="0.2">
      <c r="A415" s="8"/>
      <c r="B415" s="8"/>
      <c r="C415" s="3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ht="15.75" customHeight="1" x14ac:dyDescent="0.2">
      <c r="A416" s="8"/>
      <c r="B416" s="8"/>
      <c r="C416" s="3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ht="15.75" customHeight="1" x14ac:dyDescent="0.2">
      <c r="A417" s="8"/>
      <c r="B417" s="8"/>
      <c r="C417" s="3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ht="15.75" customHeight="1" x14ac:dyDescent="0.2">
      <c r="A418" s="8"/>
      <c r="B418" s="8"/>
      <c r="C418" s="3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ht="15.75" customHeight="1" x14ac:dyDescent="0.2">
      <c r="A419" s="8"/>
      <c r="B419" s="8"/>
      <c r="C419" s="3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ht="15.75" customHeight="1" x14ac:dyDescent="0.2">
      <c r="A420" s="8"/>
      <c r="B420" s="8"/>
      <c r="C420" s="3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ht="15.75" customHeight="1" x14ac:dyDescent="0.2">
      <c r="A421" s="8"/>
      <c r="B421" s="8"/>
      <c r="C421" s="3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ht="15.75" customHeight="1" x14ac:dyDescent="0.2">
      <c r="A422" s="8"/>
      <c r="B422" s="8"/>
      <c r="C422" s="3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ht="15.75" customHeight="1" x14ac:dyDescent="0.2">
      <c r="A423" s="8"/>
      <c r="B423" s="8"/>
      <c r="C423" s="3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ht="15.75" customHeight="1" x14ac:dyDescent="0.2">
      <c r="A424" s="8"/>
      <c r="B424" s="8"/>
      <c r="C424" s="3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ht="15.75" customHeight="1" x14ac:dyDescent="0.2">
      <c r="A425" s="8"/>
      <c r="B425" s="8"/>
      <c r="C425" s="3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ht="15.75" customHeight="1" x14ac:dyDescent="0.2">
      <c r="A426" s="8"/>
      <c r="B426" s="8"/>
      <c r="C426" s="3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ht="15.75" customHeight="1" x14ac:dyDescent="0.2">
      <c r="A427" s="8"/>
      <c r="B427" s="8"/>
      <c r="C427" s="3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ht="15.75" customHeight="1" x14ac:dyDescent="0.2">
      <c r="A428" s="8"/>
      <c r="B428" s="8"/>
      <c r="C428" s="3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ht="15.75" customHeight="1" x14ac:dyDescent="0.2">
      <c r="A429" s="8"/>
      <c r="B429" s="8"/>
      <c r="C429" s="3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ht="15.75" customHeight="1" x14ac:dyDescent="0.2">
      <c r="A430" s="8"/>
      <c r="B430" s="8"/>
      <c r="C430" s="3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ht="15.75" customHeight="1" x14ac:dyDescent="0.2">
      <c r="A431" s="8"/>
      <c r="B431" s="8"/>
      <c r="C431" s="3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ht="15.75" customHeight="1" x14ac:dyDescent="0.2">
      <c r="A432" s="8"/>
      <c r="B432" s="8"/>
      <c r="C432" s="3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ht="15.75" customHeight="1" x14ac:dyDescent="0.2">
      <c r="A433" s="8"/>
      <c r="B433" s="8"/>
      <c r="C433" s="3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ht="15.75" customHeight="1" x14ac:dyDescent="0.2">
      <c r="A434" s="8"/>
      <c r="B434" s="8"/>
      <c r="C434" s="3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ht="15.75" customHeight="1" x14ac:dyDescent="0.2">
      <c r="A435" s="8"/>
      <c r="B435" s="8"/>
      <c r="C435" s="3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ht="15.75" customHeight="1" x14ac:dyDescent="0.2">
      <c r="A436" s="8"/>
      <c r="B436" s="8"/>
      <c r="C436" s="3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ht="15.75" customHeight="1" x14ac:dyDescent="0.2">
      <c r="A437" s="8"/>
      <c r="B437" s="8"/>
      <c r="C437" s="3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ht="15.75" customHeight="1" x14ac:dyDescent="0.2">
      <c r="A438" s="8"/>
      <c r="B438" s="8"/>
      <c r="C438" s="3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ht="15.75" customHeight="1" x14ac:dyDescent="0.2">
      <c r="A439" s="8"/>
      <c r="B439" s="8"/>
      <c r="C439" s="3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ht="15.75" customHeight="1" x14ac:dyDescent="0.2">
      <c r="A440" s="8"/>
      <c r="B440" s="8"/>
      <c r="C440" s="3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ht="15.75" customHeight="1" x14ac:dyDescent="0.2">
      <c r="A441" s="8"/>
      <c r="B441" s="8"/>
      <c r="C441" s="3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ht="15.75" customHeight="1" x14ac:dyDescent="0.2">
      <c r="A442" s="8"/>
      <c r="B442" s="8"/>
      <c r="C442" s="3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ht="15.75" customHeight="1" x14ac:dyDescent="0.2">
      <c r="A443" s="8"/>
      <c r="B443" s="8"/>
      <c r="C443" s="3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ht="15.75" customHeight="1" x14ac:dyDescent="0.2">
      <c r="A444" s="8"/>
      <c r="B444" s="8"/>
      <c r="C444" s="3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ht="15.75" customHeight="1" x14ac:dyDescent="0.2">
      <c r="A445" s="8"/>
      <c r="B445" s="8"/>
      <c r="C445" s="3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ht="15.75" customHeight="1" x14ac:dyDescent="0.2">
      <c r="A446" s="8"/>
      <c r="B446" s="8"/>
      <c r="C446" s="3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ht="15.75" customHeight="1" x14ac:dyDescent="0.2">
      <c r="A447" s="8"/>
      <c r="B447" s="8"/>
      <c r="C447" s="3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ht="15.75" customHeight="1" x14ac:dyDescent="0.2">
      <c r="A448" s="8"/>
      <c r="B448" s="8"/>
      <c r="C448" s="3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ht="15.75" customHeight="1" x14ac:dyDescent="0.2">
      <c r="A449" s="8"/>
      <c r="B449" s="8"/>
      <c r="C449" s="3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ht="15.75" customHeight="1" x14ac:dyDescent="0.2">
      <c r="A450" s="8"/>
      <c r="B450" s="8"/>
      <c r="C450" s="3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ht="15.75" customHeight="1" x14ac:dyDescent="0.2">
      <c r="A451" s="8"/>
      <c r="B451" s="8"/>
      <c r="C451" s="3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ht="15.75" customHeight="1" x14ac:dyDescent="0.2">
      <c r="A452" s="8"/>
      <c r="B452" s="8"/>
      <c r="C452" s="3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ht="15.75" customHeight="1" x14ac:dyDescent="0.2">
      <c r="A453" s="8"/>
      <c r="B453" s="8"/>
      <c r="C453" s="3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ht="15.75" customHeight="1" x14ac:dyDescent="0.2">
      <c r="A454" s="8"/>
      <c r="B454" s="8"/>
      <c r="C454" s="3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ht="15.75" customHeight="1" x14ac:dyDescent="0.2">
      <c r="A455" s="8"/>
      <c r="B455" s="8"/>
      <c r="C455" s="3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ht="15.75" customHeight="1" x14ac:dyDescent="0.2">
      <c r="A456" s="8"/>
      <c r="B456" s="8"/>
      <c r="C456" s="3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ht="15.75" customHeight="1" x14ac:dyDescent="0.2">
      <c r="A457" s="8"/>
      <c r="B457" s="8"/>
      <c r="C457" s="3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ht="15.75" customHeight="1" x14ac:dyDescent="0.2">
      <c r="A458" s="8"/>
      <c r="B458" s="8"/>
      <c r="C458" s="3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ht="15.75" customHeight="1" x14ac:dyDescent="0.2">
      <c r="A459" s="8"/>
      <c r="B459" s="8"/>
      <c r="C459" s="3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ht="15.75" customHeight="1" x14ac:dyDescent="0.2">
      <c r="A460" s="8"/>
      <c r="B460" s="8"/>
      <c r="C460" s="3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ht="15.75" customHeight="1" x14ac:dyDescent="0.2">
      <c r="A461" s="8"/>
      <c r="B461" s="8"/>
      <c r="C461" s="3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ht="15.75" customHeight="1" x14ac:dyDescent="0.2">
      <c r="A462" s="8"/>
      <c r="B462" s="8"/>
      <c r="C462" s="3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ht="15.75" customHeight="1" x14ac:dyDescent="0.2">
      <c r="A463" s="8"/>
      <c r="B463" s="8"/>
      <c r="C463" s="3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ht="15.75" customHeight="1" x14ac:dyDescent="0.2">
      <c r="A464" s="8"/>
      <c r="B464" s="8"/>
      <c r="C464" s="3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ht="15.75" customHeight="1" x14ac:dyDescent="0.2">
      <c r="A465" s="8"/>
      <c r="B465" s="8"/>
      <c r="C465" s="3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ht="15.75" customHeight="1" x14ac:dyDescent="0.2">
      <c r="A466" s="8"/>
      <c r="B466" s="8"/>
      <c r="C466" s="3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ht="15.75" customHeight="1" x14ac:dyDescent="0.2">
      <c r="A467" s="8"/>
      <c r="B467" s="8"/>
      <c r="C467" s="3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ht="15.75" customHeight="1" x14ac:dyDescent="0.2">
      <c r="A468" s="8"/>
      <c r="B468" s="8"/>
      <c r="C468" s="3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ht="15.75" customHeight="1" x14ac:dyDescent="0.2">
      <c r="A469" s="8"/>
      <c r="B469" s="8"/>
      <c r="C469" s="3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ht="15.75" customHeight="1" x14ac:dyDescent="0.2">
      <c r="A470" s="8"/>
      <c r="B470" s="8"/>
      <c r="C470" s="3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ht="15.75" customHeight="1" x14ac:dyDescent="0.2">
      <c r="A471" s="8"/>
      <c r="B471" s="8"/>
      <c r="C471" s="3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ht="15.75" customHeight="1" x14ac:dyDescent="0.2">
      <c r="A472" s="8"/>
      <c r="B472" s="8"/>
      <c r="C472" s="3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ht="15.75" customHeight="1" x14ac:dyDescent="0.2">
      <c r="A473" s="8"/>
      <c r="B473" s="8"/>
      <c r="C473" s="3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ht="15.75" customHeight="1" x14ac:dyDescent="0.2">
      <c r="A474" s="8"/>
      <c r="B474" s="8"/>
      <c r="C474" s="3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ht="15.75" customHeight="1" x14ac:dyDescent="0.2">
      <c r="A475" s="8"/>
      <c r="B475" s="8"/>
      <c r="C475" s="3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ht="15.75" customHeight="1" x14ac:dyDescent="0.2">
      <c r="A476" s="8"/>
      <c r="B476" s="8"/>
      <c r="C476" s="3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ht="15.75" customHeight="1" x14ac:dyDescent="0.2">
      <c r="A477" s="8"/>
      <c r="B477" s="8"/>
      <c r="C477" s="3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ht="15.75" customHeight="1" x14ac:dyDescent="0.2">
      <c r="A478" s="8"/>
      <c r="B478" s="8"/>
      <c r="C478" s="3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ht="15.75" customHeight="1" x14ac:dyDescent="0.2">
      <c r="A479" s="8"/>
      <c r="B479" s="8"/>
      <c r="C479" s="3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ht="15.75" customHeight="1" x14ac:dyDescent="0.2">
      <c r="A480" s="8"/>
      <c r="B480" s="8"/>
      <c r="C480" s="3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ht="15.75" customHeight="1" x14ac:dyDescent="0.2">
      <c r="A481" s="8"/>
      <c r="B481" s="8"/>
      <c r="C481" s="3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ht="15.75" customHeight="1" x14ac:dyDescent="0.2">
      <c r="A482" s="8"/>
      <c r="B482" s="8"/>
      <c r="C482" s="3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ht="15.75" customHeight="1" x14ac:dyDescent="0.2">
      <c r="A483" s="8"/>
      <c r="B483" s="8"/>
      <c r="C483" s="3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ht="15.75" customHeight="1" x14ac:dyDescent="0.2">
      <c r="A484" s="8"/>
      <c r="B484" s="8"/>
      <c r="C484" s="3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ht="15.75" customHeight="1" x14ac:dyDescent="0.2">
      <c r="A485" s="8"/>
      <c r="B485" s="8"/>
      <c r="C485" s="3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ht="15.75" customHeight="1" x14ac:dyDescent="0.2">
      <c r="A486" s="8"/>
      <c r="B486" s="8"/>
      <c r="C486" s="3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ht="15.75" customHeight="1" x14ac:dyDescent="0.2">
      <c r="A487" s="8"/>
      <c r="B487" s="8"/>
      <c r="C487" s="3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ht="15.75" customHeight="1" x14ac:dyDescent="0.2">
      <c r="A488" s="8"/>
      <c r="B488" s="8"/>
      <c r="C488" s="3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ht="15.75" customHeight="1" x14ac:dyDescent="0.2">
      <c r="A489" s="8"/>
      <c r="B489" s="8"/>
      <c r="C489" s="3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ht="15.75" customHeight="1" x14ac:dyDescent="0.2">
      <c r="A490" s="8"/>
      <c r="B490" s="8"/>
      <c r="C490" s="3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ht="15.75" customHeight="1" x14ac:dyDescent="0.2">
      <c r="A491" s="8"/>
      <c r="B491" s="8"/>
      <c r="C491" s="3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ht="15.75" customHeight="1" x14ac:dyDescent="0.2">
      <c r="A492" s="8"/>
      <c r="B492" s="8"/>
      <c r="C492" s="3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ht="15.75" customHeight="1" x14ac:dyDescent="0.2">
      <c r="A493" s="8"/>
      <c r="B493" s="8"/>
      <c r="C493" s="3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ht="15.75" customHeight="1" x14ac:dyDescent="0.2">
      <c r="A494" s="8"/>
      <c r="B494" s="8"/>
      <c r="C494" s="3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ht="15.75" customHeight="1" x14ac:dyDescent="0.2">
      <c r="A495" s="8"/>
      <c r="B495" s="8"/>
      <c r="C495" s="3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ht="15.75" customHeight="1" x14ac:dyDescent="0.2">
      <c r="A496" s="8"/>
      <c r="B496" s="8"/>
      <c r="C496" s="3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ht="15.75" customHeight="1" x14ac:dyDescent="0.2">
      <c r="A497" s="8"/>
      <c r="B497" s="8"/>
      <c r="C497" s="3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ht="15.75" customHeight="1" x14ac:dyDescent="0.2">
      <c r="A498" s="8"/>
      <c r="B498" s="8"/>
      <c r="C498" s="3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ht="15.75" customHeight="1" x14ac:dyDescent="0.2">
      <c r="A499" s="8"/>
      <c r="B499" s="8"/>
      <c r="C499" s="3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ht="15.75" customHeight="1" x14ac:dyDescent="0.2">
      <c r="A500" s="8"/>
      <c r="B500" s="8"/>
      <c r="C500" s="3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ht="15.75" customHeight="1" x14ac:dyDescent="0.2">
      <c r="A501" s="8"/>
      <c r="B501" s="8"/>
      <c r="C501" s="3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ht="15.75" customHeight="1" x14ac:dyDescent="0.2">
      <c r="A502" s="8"/>
      <c r="B502" s="8"/>
      <c r="C502" s="3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ht="15.75" customHeight="1" x14ac:dyDescent="0.2">
      <c r="A503" s="8"/>
      <c r="B503" s="8"/>
      <c r="C503" s="3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ht="15.75" customHeight="1" x14ac:dyDescent="0.2">
      <c r="A504" s="8"/>
      <c r="B504" s="8"/>
      <c r="C504" s="3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ht="15.75" customHeight="1" x14ac:dyDescent="0.2">
      <c r="A505" s="8"/>
      <c r="B505" s="8"/>
      <c r="C505" s="3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ht="15.75" customHeight="1" x14ac:dyDescent="0.2">
      <c r="A506" s="8"/>
      <c r="B506" s="8"/>
      <c r="C506" s="3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ht="15.75" customHeight="1" x14ac:dyDescent="0.2">
      <c r="A507" s="8"/>
      <c r="B507" s="8"/>
      <c r="C507" s="3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ht="15.75" customHeight="1" x14ac:dyDescent="0.2">
      <c r="A508" s="8"/>
      <c r="B508" s="8"/>
      <c r="C508" s="3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ht="15.75" customHeight="1" x14ac:dyDescent="0.2">
      <c r="A509" s="8"/>
      <c r="B509" s="8"/>
      <c r="C509" s="3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ht="15.75" customHeight="1" x14ac:dyDescent="0.2">
      <c r="A510" s="8"/>
      <c r="B510" s="8"/>
      <c r="C510" s="3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ht="15.75" customHeight="1" x14ac:dyDescent="0.2">
      <c r="A511" s="8"/>
      <c r="B511" s="8"/>
      <c r="C511" s="3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ht="15.75" customHeight="1" x14ac:dyDescent="0.2">
      <c r="A512" s="8"/>
      <c r="B512" s="8"/>
      <c r="C512" s="3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ht="15.75" customHeight="1" x14ac:dyDescent="0.2">
      <c r="A513" s="8"/>
      <c r="B513" s="8"/>
      <c r="C513" s="3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ht="15.75" customHeight="1" x14ac:dyDescent="0.2">
      <c r="A514" s="8"/>
      <c r="B514" s="8"/>
      <c r="C514" s="3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ht="15.75" customHeight="1" x14ac:dyDescent="0.2">
      <c r="A515" s="8"/>
      <c r="B515" s="8"/>
      <c r="C515" s="3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ht="15.75" customHeight="1" x14ac:dyDescent="0.2">
      <c r="A516" s="8"/>
      <c r="B516" s="8"/>
      <c r="C516" s="3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ht="15.75" customHeight="1" x14ac:dyDescent="0.2">
      <c r="A517" s="8"/>
      <c r="B517" s="8"/>
      <c r="C517" s="3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ht="15.75" customHeight="1" x14ac:dyDescent="0.2">
      <c r="A518" s="8"/>
      <c r="B518" s="8"/>
      <c r="C518" s="3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ht="15.75" customHeight="1" x14ac:dyDescent="0.2">
      <c r="A519" s="8"/>
      <c r="B519" s="8"/>
      <c r="C519" s="3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ht="15.75" customHeight="1" x14ac:dyDescent="0.2">
      <c r="A520" s="8"/>
      <c r="B520" s="8"/>
      <c r="C520" s="3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ht="15.75" customHeight="1" x14ac:dyDescent="0.2">
      <c r="A521" s="8"/>
      <c r="B521" s="8"/>
      <c r="C521" s="3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ht="15.75" customHeight="1" x14ac:dyDescent="0.2">
      <c r="A522" s="8"/>
      <c r="B522" s="8"/>
      <c r="C522" s="3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ht="15.75" customHeight="1" x14ac:dyDescent="0.2">
      <c r="A523" s="8"/>
      <c r="B523" s="8"/>
      <c r="C523" s="3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ht="15.75" customHeight="1" x14ac:dyDescent="0.2">
      <c r="A524" s="8"/>
      <c r="B524" s="8"/>
      <c r="C524" s="3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ht="15.75" customHeight="1" x14ac:dyDescent="0.2">
      <c r="A525" s="8"/>
      <c r="B525" s="8"/>
      <c r="C525" s="3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ht="15.75" customHeight="1" x14ac:dyDescent="0.2">
      <c r="A526" s="8"/>
      <c r="B526" s="8"/>
      <c r="C526" s="3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ht="15.75" customHeight="1" x14ac:dyDescent="0.2">
      <c r="A527" s="8"/>
      <c r="B527" s="8"/>
      <c r="C527" s="3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ht="15.75" customHeight="1" x14ac:dyDescent="0.2">
      <c r="A528" s="8"/>
      <c r="B528" s="8"/>
      <c r="C528" s="3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ht="15.75" customHeight="1" x14ac:dyDescent="0.2">
      <c r="A529" s="8"/>
      <c r="B529" s="8"/>
      <c r="C529" s="3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ht="15.75" customHeight="1" x14ac:dyDescent="0.2">
      <c r="A530" s="8"/>
      <c r="B530" s="8"/>
      <c r="C530" s="3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ht="15.75" customHeight="1" x14ac:dyDescent="0.2">
      <c r="A531" s="8"/>
      <c r="B531" s="8"/>
      <c r="C531" s="3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ht="15.75" customHeight="1" x14ac:dyDescent="0.2">
      <c r="A532" s="8"/>
      <c r="B532" s="8"/>
      <c r="C532" s="3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ht="15.75" customHeight="1" x14ac:dyDescent="0.2">
      <c r="A533" s="8"/>
      <c r="B533" s="8"/>
      <c r="C533" s="3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ht="15.75" customHeight="1" x14ac:dyDescent="0.2">
      <c r="A534" s="8"/>
      <c r="B534" s="8"/>
      <c r="C534" s="3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ht="15.75" customHeight="1" x14ac:dyDescent="0.2">
      <c r="A535" s="8"/>
      <c r="B535" s="8"/>
      <c r="C535" s="3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ht="15.75" customHeight="1" x14ac:dyDescent="0.2">
      <c r="A536" s="8"/>
      <c r="B536" s="8"/>
      <c r="C536" s="3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ht="15.75" customHeight="1" x14ac:dyDescent="0.2">
      <c r="A537" s="8"/>
      <c r="B537" s="8"/>
      <c r="C537" s="3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ht="15.75" customHeight="1" x14ac:dyDescent="0.2">
      <c r="A538" s="8"/>
      <c r="B538" s="8"/>
      <c r="C538" s="3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ht="15.75" customHeight="1" x14ac:dyDescent="0.2">
      <c r="A539" s="8"/>
      <c r="B539" s="8"/>
      <c r="C539" s="3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ht="15.75" customHeight="1" x14ac:dyDescent="0.2">
      <c r="A540" s="8"/>
      <c r="B540" s="8"/>
      <c r="C540" s="3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ht="15.75" customHeight="1" x14ac:dyDescent="0.2">
      <c r="A541" s="8"/>
      <c r="B541" s="8"/>
      <c r="C541" s="3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ht="15.75" customHeight="1" x14ac:dyDescent="0.2">
      <c r="A542" s="8"/>
      <c r="B542" s="8"/>
      <c r="C542" s="3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ht="15.75" customHeight="1" x14ac:dyDescent="0.2">
      <c r="A543" s="8"/>
      <c r="B543" s="8"/>
      <c r="C543" s="3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ht="15.75" customHeight="1" x14ac:dyDescent="0.2">
      <c r="A544" s="8"/>
      <c r="B544" s="8"/>
      <c r="C544" s="3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ht="15.75" customHeight="1" x14ac:dyDescent="0.2">
      <c r="A545" s="8"/>
      <c r="B545" s="8"/>
      <c r="C545" s="3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ht="15.75" customHeight="1" x14ac:dyDescent="0.2">
      <c r="A546" s="8"/>
      <c r="B546" s="8"/>
      <c r="C546" s="3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ht="15.75" customHeight="1" x14ac:dyDescent="0.2">
      <c r="A547" s="8"/>
      <c r="B547" s="8"/>
      <c r="C547" s="3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ht="15.75" customHeight="1" x14ac:dyDescent="0.2">
      <c r="A548" s="8"/>
      <c r="B548" s="8"/>
      <c r="C548" s="3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ht="15.75" customHeight="1" x14ac:dyDescent="0.2">
      <c r="A549" s="8"/>
      <c r="B549" s="8"/>
      <c r="C549" s="3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ht="15.75" customHeight="1" x14ac:dyDescent="0.2">
      <c r="A550" s="8"/>
      <c r="B550" s="8"/>
      <c r="C550" s="3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ht="15.75" customHeight="1" x14ac:dyDescent="0.2">
      <c r="A551" s="8"/>
      <c r="B551" s="8"/>
      <c r="C551" s="3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ht="15.75" customHeight="1" x14ac:dyDescent="0.2">
      <c r="A552" s="8"/>
      <c r="B552" s="8"/>
      <c r="C552" s="3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ht="15.75" customHeight="1" x14ac:dyDescent="0.2">
      <c r="A553" s="8"/>
      <c r="B553" s="8"/>
      <c r="C553" s="3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ht="15.75" customHeight="1" x14ac:dyDescent="0.2">
      <c r="A554" s="8"/>
      <c r="B554" s="8"/>
      <c r="C554" s="3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ht="15.75" customHeight="1" x14ac:dyDescent="0.2">
      <c r="A555" s="8"/>
      <c r="B555" s="8"/>
      <c r="C555" s="3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ht="15.75" customHeight="1" x14ac:dyDescent="0.2">
      <c r="A556" s="8"/>
      <c r="B556" s="8"/>
      <c r="C556" s="3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ht="15.75" customHeight="1" x14ac:dyDescent="0.2">
      <c r="A557" s="8"/>
      <c r="B557" s="8"/>
      <c r="C557" s="3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ht="15.75" customHeight="1" x14ac:dyDescent="0.2">
      <c r="A558" s="8"/>
      <c r="B558" s="8"/>
      <c r="C558" s="3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ht="15.75" customHeight="1" x14ac:dyDescent="0.2">
      <c r="A559" s="8"/>
      <c r="B559" s="8"/>
      <c r="C559" s="3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ht="15.75" customHeight="1" x14ac:dyDescent="0.2">
      <c r="A560" s="8"/>
      <c r="B560" s="8"/>
      <c r="C560" s="3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ht="15.75" customHeight="1" x14ac:dyDescent="0.2">
      <c r="A561" s="8"/>
      <c r="B561" s="8"/>
      <c r="C561" s="3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ht="15.75" customHeight="1" x14ac:dyDescent="0.2">
      <c r="A562" s="8"/>
      <c r="B562" s="8"/>
      <c r="C562" s="3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ht="15.75" customHeight="1" x14ac:dyDescent="0.2">
      <c r="A563" s="8"/>
      <c r="B563" s="8"/>
      <c r="C563" s="3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ht="15.75" customHeight="1" x14ac:dyDescent="0.2">
      <c r="A564" s="8"/>
      <c r="B564" s="8"/>
      <c r="C564" s="3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ht="15.75" customHeight="1" x14ac:dyDescent="0.2">
      <c r="A565" s="8"/>
      <c r="B565" s="8"/>
      <c r="C565" s="3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ht="15.75" customHeight="1" x14ac:dyDescent="0.2">
      <c r="A566" s="8"/>
      <c r="B566" s="8"/>
      <c r="C566" s="3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ht="15.75" customHeight="1" x14ac:dyDescent="0.2">
      <c r="A567" s="8"/>
      <c r="B567" s="8"/>
      <c r="C567" s="3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ht="15.75" customHeight="1" x14ac:dyDescent="0.2">
      <c r="A568" s="8"/>
      <c r="B568" s="8"/>
      <c r="C568" s="3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ht="15.75" customHeight="1" x14ac:dyDescent="0.2">
      <c r="A569" s="8"/>
      <c r="B569" s="8"/>
      <c r="C569" s="3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ht="15.75" customHeight="1" x14ac:dyDescent="0.2">
      <c r="A570" s="8"/>
      <c r="B570" s="8"/>
      <c r="C570" s="3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ht="15.75" customHeight="1" x14ac:dyDescent="0.2">
      <c r="A571" s="8"/>
      <c r="B571" s="8"/>
      <c r="C571" s="3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ht="15.75" customHeight="1" x14ac:dyDescent="0.2">
      <c r="A572" s="8"/>
      <c r="B572" s="8"/>
      <c r="C572" s="3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ht="15.75" customHeight="1" x14ac:dyDescent="0.2">
      <c r="A573" s="8"/>
      <c r="B573" s="8"/>
      <c r="C573" s="3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ht="15.75" customHeight="1" x14ac:dyDescent="0.2">
      <c r="A574" s="8"/>
      <c r="B574" s="8"/>
      <c r="C574" s="3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ht="15.75" customHeight="1" x14ac:dyDescent="0.2">
      <c r="A575" s="8"/>
      <c r="B575" s="8"/>
      <c r="C575" s="3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ht="15.75" customHeight="1" x14ac:dyDescent="0.2">
      <c r="A576" s="8"/>
      <c r="B576" s="8"/>
      <c r="C576" s="3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ht="15.75" customHeight="1" x14ac:dyDescent="0.2">
      <c r="A577" s="8"/>
      <c r="B577" s="8"/>
      <c r="C577" s="3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ht="15.75" customHeight="1" x14ac:dyDescent="0.2">
      <c r="A578" s="8"/>
      <c r="B578" s="8"/>
      <c r="C578" s="3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ht="15.75" customHeight="1" x14ac:dyDescent="0.2">
      <c r="A579" s="8"/>
      <c r="B579" s="8"/>
      <c r="C579" s="3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ht="15.75" customHeight="1" x14ac:dyDescent="0.2">
      <c r="A580" s="8"/>
      <c r="B580" s="8"/>
      <c r="C580" s="3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ht="15.75" customHeight="1" x14ac:dyDescent="0.2">
      <c r="A581" s="8"/>
      <c r="B581" s="8"/>
      <c r="C581" s="3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ht="15.75" customHeight="1" x14ac:dyDescent="0.2">
      <c r="A582" s="8"/>
      <c r="B582" s="8"/>
      <c r="C582" s="3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ht="15.75" customHeight="1" x14ac:dyDescent="0.2">
      <c r="A583" s="8"/>
      <c r="B583" s="8"/>
      <c r="C583" s="3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ht="15.75" customHeight="1" x14ac:dyDescent="0.2">
      <c r="A584" s="8"/>
      <c r="B584" s="8"/>
      <c r="C584" s="3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ht="15.75" customHeight="1" x14ac:dyDescent="0.2">
      <c r="A585" s="8"/>
      <c r="B585" s="8"/>
      <c r="C585" s="3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ht="15.75" customHeight="1" x14ac:dyDescent="0.2">
      <c r="A586" s="8"/>
      <c r="B586" s="8"/>
      <c r="C586" s="3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ht="15.75" customHeight="1" x14ac:dyDescent="0.2">
      <c r="A587" s="8"/>
      <c r="B587" s="8"/>
      <c r="C587" s="3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ht="15.75" customHeight="1" x14ac:dyDescent="0.2">
      <c r="A588" s="8"/>
      <c r="B588" s="8"/>
      <c r="C588" s="3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ht="15.75" customHeight="1" x14ac:dyDescent="0.2">
      <c r="A589" s="8"/>
      <c r="B589" s="8"/>
      <c r="C589" s="3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ht="15.75" customHeight="1" x14ac:dyDescent="0.2">
      <c r="A590" s="8"/>
      <c r="B590" s="8"/>
      <c r="C590" s="3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ht="15.75" customHeight="1" x14ac:dyDescent="0.2">
      <c r="A591" s="8"/>
      <c r="B591" s="8"/>
      <c r="C591" s="3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ht="15.75" customHeight="1" x14ac:dyDescent="0.2">
      <c r="A592" s="8"/>
      <c r="B592" s="8"/>
      <c r="C592" s="3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ht="15.75" customHeight="1" x14ac:dyDescent="0.2">
      <c r="A593" s="8"/>
      <c r="B593" s="8"/>
      <c r="C593" s="3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ht="15.75" customHeight="1" x14ac:dyDescent="0.2">
      <c r="A594" s="8"/>
      <c r="B594" s="8"/>
      <c r="C594" s="3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ht="15.75" customHeight="1" x14ac:dyDescent="0.2">
      <c r="A595" s="8"/>
      <c r="B595" s="8"/>
      <c r="C595" s="3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ht="15.75" customHeight="1" x14ac:dyDescent="0.2">
      <c r="A596" s="8"/>
      <c r="B596" s="8"/>
      <c r="C596" s="3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ht="15.75" customHeight="1" x14ac:dyDescent="0.2">
      <c r="A597" s="8"/>
      <c r="B597" s="8"/>
      <c r="C597" s="3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ht="15.75" customHeight="1" x14ac:dyDescent="0.2">
      <c r="A598" s="8"/>
      <c r="B598" s="8"/>
      <c r="C598" s="3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ht="15.75" customHeight="1" x14ac:dyDescent="0.2">
      <c r="A599" s="8"/>
      <c r="B599" s="8"/>
      <c r="C599" s="3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ht="15.75" customHeight="1" x14ac:dyDescent="0.2">
      <c r="A600" s="8"/>
      <c r="B600" s="8"/>
      <c r="C600" s="3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ht="15.75" customHeight="1" x14ac:dyDescent="0.2">
      <c r="A601" s="8"/>
      <c r="B601" s="8"/>
      <c r="C601" s="3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ht="15.75" customHeight="1" x14ac:dyDescent="0.2">
      <c r="A602" s="8"/>
      <c r="B602" s="8"/>
      <c r="C602" s="3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ht="15.75" customHeight="1" x14ac:dyDescent="0.2">
      <c r="A603" s="8"/>
      <c r="B603" s="8"/>
      <c r="C603" s="3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ht="15.75" customHeight="1" x14ac:dyDescent="0.2">
      <c r="A604" s="8"/>
      <c r="B604" s="8"/>
      <c r="C604" s="3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ht="15.75" customHeight="1" x14ac:dyDescent="0.2">
      <c r="A605" s="8"/>
      <c r="B605" s="8"/>
      <c r="C605" s="3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ht="15.75" customHeight="1" x14ac:dyDescent="0.2">
      <c r="A606" s="8"/>
      <c r="B606" s="8"/>
      <c r="C606" s="3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ht="15.75" customHeight="1" x14ac:dyDescent="0.2">
      <c r="A607" s="8"/>
      <c r="B607" s="8"/>
      <c r="C607" s="3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ht="15.75" customHeight="1" x14ac:dyDescent="0.2">
      <c r="A608" s="8"/>
      <c r="B608" s="8"/>
      <c r="C608" s="3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ht="15.75" customHeight="1" x14ac:dyDescent="0.2">
      <c r="A609" s="8"/>
      <c r="B609" s="8"/>
      <c r="C609" s="3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ht="15.75" customHeight="1" x14ac:dyDescent="0.2">
      <c r="A610" s="8"/>
      <c r="B610" s="8"/>
      <c r="C610" s="3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ht="15.75" customHeight="1" x14ac:dyDescent="0.2">
      <c r="A611" s="8"/>
      <c r="B611" s="8"/>
      <c r="C611" s="3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ht="15.75" customHeight="1" x14ac:dyDescent="0.2">
      <c r="A612" s="8"/>
      <c r="B612" s="8"/>
      <c r="C612" s="3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ht="15.75" customHeight="1" x14ac:dyDescent="0.2">
      <c r="A613" s="8"/>
      <c r="B613" s="8"/>
      <c r="C613" s="3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ht="15.75" customHeight="1" x14ac:dyDescent="0.2">
      <c r="A614" s="8"/>
      <c r="B614" s="8"/>
      <c r="C614" s="3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ht="15.75" customHeight="1" x14ac:dyDescent="0.2">
      <c r="A615" s="8"/>
      <c r="B615" s="8"/>
      <c r="C615" s="3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ht="15.75" customHeight="1" x14ac:dyDescent="0.2">
      <c r="A616" s="8"/>
      <c r="B616" s="8"/>
      <c r="C616" s="3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ht="15.75" customHeight="1" x14ac:dyDescent="0.2">
      <c r="A617" s="8"/>
      <c r="B617" s="8"/>
      <c r="C617" s="3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ht="15.75" customHeight="1" x14ac:dyDescent="0.2">
      <c r="A618" s="8"/>
      <c r="B618" s="8"/>
      <c r="C618" s="3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ht="15.75" customHeight="1" x14ac:dyDescent="0.2">
      <c r="A619" s="8"/>
      <c r="B619" s="8"/>
      <c r="C619" s="3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ht="15.75" customHeight="1" x14ac:dyDescent="0.2">
      <c r="A620" s="8"/>
      <c r="B620" s="8"/>
      <c r="C620" s="3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ht="15.75" customHeight="1" x14ac:dyDescent="0.2">
      <c r="A621" s="8"/>
      <c r="B621" s="8"/>
      <c r="C621" s="3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ht="15.75" customHeight="1" x14ac:dyDescent="0.2">
      <c r="A622" s="8"/>
      <c r="B622" s="8"/>
      <c r="C622" s="3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ht="15.75" customHeight="1" x14ac:dyDescent="0.2">
      <c r="A623" s="8"/>
      <c r="B623" s="8"/>
      <c r="C623" s="3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ht="15.75" customHeight="1" x14ac:dyDescent="0.2">
      <c r="A624" s="8"/>
      <c r="B624" s="8"/>
      <c r="C624" s="3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ht="15.75" customHeight="1" x14ac:dyDescent="0.2">
      <c r="A625" s="8"/>
      <c r="B625" s="8"/>
      <c r="C625" s="3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ht="15.75" customHeight="1" x14ac:dyDescent="0.2">
      <c r="A626" s="8"/>
      <c r="B626" s="8"/>
      <c r="C626" s="3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ht="15.75" customHeight="1" x14ac:dyDescent="0.2">
      <c r="A627" s="8"/>
      <c r="B627" s="8"/>
      <c r="C627" s="3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ht="15.75" customHeight="1" x14ac:dyDescent="0.2">
      <c r="A628" s="8"/>
      <c r="B628" s="8"/>
      <c r="C628" s="3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ht="15.75" customHeight="1" x14ac:dyDescent="0.2">
      <c r="A629" s="8"/>
      <c r="B629" s="8"/>
      <c r="C629" s="3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ht="15.75" customHeight="1" x14ac:dyDescent="0.2">
      <c r="A630" s="8"/>
      <c r="B630" s="8"/>
      <c r="C630" s="3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ht="15.75" customHeight="1" x14ac:dyDescent="0.2">
      <c r="A631" s="8"/>
      <c r="B631" s="8"/>
      <c r="C631" s="3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ht="15.75" customHeight="1" x14ac:dyDescent="0.2">
      <c r="A632" s="8"/>
      <c r="B632" s="8"/>
      <c r="C632" s="3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ht="15.75" customHeight="1" x14ac:dyDescent="0.2">
      <c r="A633" s="8"/>
      <c r="B633" s="8"/>
      <c r="C633" s="3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ht="15.75" customHeight="1" x14ac:dyDescent="0.2">
      <c r="A634" s="8"/>
      <c r="B634" s="8"/>
      <c r="C634" s="3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ht="15.75" customHeight="1" x14ac:dyDescent="0.2">
      <c r="A635" s="8"/>
      <c r="B635" s="8"/>
      <c r="C635" s="3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ht="15.75" customHeight="1" x14ac:dyDescent="0.2">
      <c r="A636" s="8"/>
      <c r="B636" s="8"/>
      <c r="C636" s="3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ht="15.75" customHeight="1" x14ac:dyDescent="0.2">
      <c r="A637" s="8"/>
      <c r="B637" s="8"/>
      <c r="C637" s="3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ht="15.75" customHeight="1" x14ac:dyDescent="0.2">
      <c r="A638" s="8"/>
      <c r="B638" s="8"/>
      <c r="C638" s="3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ht="15.75" customHeight="1" x14ac:dyDescent="0.2">
      <c r="A639" s="8"/>
      <c r="B639" s="8"/>
      <c r="C639" s="3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ht="15.75" customHeight="1" x14ac:dyDescent="0.2">
      <c r="A640" s="8"/>
      <c r="B640" s="8"/>
      <c r="C640" s="3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ht="15.75" customHeight="1" x14ac:dyDescent="0.2">
      <c r="A641" s="8"/>
      <c r="B641" s="8"/>
      <c r="C641" s="3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ht="15.75" customHeight="1" x14ac:dyDescent="0.2">
      <c r="A642" s="8"/>
      <c r="B642" s="8"/>
      <c r="C642" s="3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ht="15.75" customHeight="1" x14ac:dyDescent="0.2">
      <c r="A643" s="8"/>
      <c r="B643" s="8"/>
      <c r="C643" s="3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ht="15.75" customHeight="1" x14ac:dyDescent="0.2">
      <c r="A644" s="8"/>
      <c r="B644" s="8"/>
      <c r="C644" s="3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ht="15.75" customHeight="1" x14ac:dyDescent="0.2">
      <c r="A645" s="8"/>
      <c r="B645" s="8"/>
      <c r="C645" s="3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ht="15.75" customHeight="1" x14ac:dyDescent="0.2">
      <c r="A646" s="8"/>
      <c r="B646" s="8"/>
      <c r="C646" s="3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ht="15.75" customHeight="1" x14ac:dyDescent="0.2">
      <c r="A647" s="8"/>
      <c r="B647" s="8"/>
      <c r="C647" s="3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ht="15.75" customHeight="1" x14ac:dyDescent="0.2">
      <c r="A648" s="8"/>
      <c r="B648" s="8"/>
      <c r="C648" s="3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ht="15.75" customHeight="1" x14ac:dyDescent="0.2">
      <c r="A649" s="8"/>
      <c r="B649" s="8"/>
      <c r="C649" s="3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ht="15.75" customHeight="1" x14ac:dyDescent="0.2">
      <c r="A650" s="8"/>
      <c r="B650" s="8"/>
      <c r="C650" s="3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ht="15.75" customHeight="1" x14ac:dyDescent="0.2">
      <c r="A651" s="8"/>
      <c r="B651" s="8"/>
      <c r="C651" s="3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ht="15.75" customHeight="1" x14ac:dyDescent="0.2">
      <c r="A652" s="8"/>
      <c r="B652" s="8"/>
      <c r="C652" s="3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ht="15.75" customHeight="1" x14ac:dyDescent="0.2">
      <c r="A653" s="8"/>
      <c r="B653" s="8"/>
      <c r="C653" s="3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ht="15.75" customHeight="1" x14ac:dyDescent="0.2">
      <c r="A654" s="8"/>
      <c r="B654" s="8"/>
      <c r="C654" s="3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ht="15.75" customHeight="1" x14ac:dyDescent="0.2">
      <c r="A655" s="8"/>
      <c r="B655" s="8"/>
      <c r="C655" s="3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ht="15.75" customHeight="1" x14ac:dyDescent="0.2">
      <c r="A656" s="8"/>
      <c r="B656" s="8"/>
      <c r="C656" s="3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ht="15.75" customHeight="1" x14ac:dyDescent="0.2">
      <c r="A657" s="8"/>
      <c r="B657" s="8"/>
      <c r="C657" s="3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ht="15.75" customHeight="1" x14ac:dyDescent="0.2">
      <c r="A658" s="8"/>
      <c r="B658" s="8"/>
      <c r="C658" s="3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ht="15.75" customHeight="1" x14ac:dyDescent="0.2">
      <c r="A659" s="8"/>
      <c r="B659" s="8"/>
      <c r="C659" s="3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ht="15.75" customHeight="1" x14ac:dyDescent="0.2">
      <c r="A660" s="8"/>
      <c r="B660" s="8"/>
      <c r="C660" s="3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ht="15.75" customHeight="1" x14ac:dyDescent="0.2">
      <c r="A661" s="8"/>
      <c r="B661" s="8"/>
      <c r="C661" s="3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ht="15.75" customHeight="1" x14ac:dyDescent="0.2">
      <c r="A662" s="8"/>
      <c r="B662" s="8"/>
      <c r="C662" s="3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ht="15.75" customHeight="1" x14ac:dyDescent="0.2">
      <c r="A663" s="8"/>
      <c r="B663" s="8"/>
      <c r="C663" s="3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ht="15.75" customHeight="1" x14ac:dyDescent="0.2">
      <c r="A664" s="8"/>
      <c r="B664" s="8"/>
      <c r="C664" s="3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ht="15.75" customHeight="1" x14ac:dyDescent="0.2">
      <c r="A665" s="8"/>
      <c r="B665" s="8"/>
      <c r="C665" s="3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ht="15.75" customHeight="1" x14ac:dyDescent="0.2">
      <c r="A666" s="8"/>
      <c r="B666" s="8"/>
      <c r="C666" s="3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ht="15.75" customHeight="1" x14ac:dyDescent="0.2">
      <c r="A667" s="8"/>
      <c r="B667" s="8"/>
      <c r="C667" s="3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ht="15.75" customHeight="1" x14ac:dyDescent="0.2">
      <c r="A668" s="8"/>
      <c r="B668" s="8"/>
      <c r="C668" s="3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ht="15.75" customHeight="1" x14ac:dyDescent="0.2">
      <c r="A669" s="8"/>
      <c r="B669" s="8"/>
      <c r="C669" s="3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ht="15.75" customHeight="1" x14ac:dyDescent="0.2">
      <c r="A670" s="8"/>
      <c r="B670" s="8"/>
      <c r="C670" s="3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ht="15.75" customHeight="1" x14ac:dyDescent="0.2">
      <c r="A671" s="8"/>
      <c r="B671" s="8"/>
      <c r="C671" s="3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ht="15.75" customHeight="1" x14ac:dyDescent="0.2">
      <c r="A672" s="8"/>
      <c r="B672" s="8"/>
      <c r="C672" s="3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ht="15.75" customHeight="1" x14ac:dyDescent="0.2">
      <c r="A673" s="8"/>
      <c r="B673" s="8"/>
      <c r="C673" s="3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ht="15.75" customHeight="1" x14ac:dyDescent="0.2">
      <c r="A674" s="8"/>
      <c r="B674" s="8"/>
      <c r="C674" s="3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ht="15.75" customHeight="1" x14ac:dyDescent="0.2">
      <c r="A675" s="8"/>
      <c r="B675" s="8"/>
      <c r="C675" s="3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ht="15.75" customHeight="1" x14ac:dyDescent="0.2">
      <c r="A676" s="8"/>
      <c r="B676" s="8"/>
      <c r="C676" s="3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ht="15.75" customHeight="1" x14ac:dyDescent="0.2">
      <c r="A677" s="8"/>
      <c r="B677" s="8"/>
      <c r="C677" s="3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ht="15.75" customHeight="1" x14ac:dyDescent="0.2">
      <c r="A678" s="8"/>
      <c r="B678" s="8"/>
      <c r="C678" s="3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ht="15.75" customHeight="1" x14ac:dyDescent="0.2">
      <c r="A679" s="8"/>
      <c r="B679" s="8"/>
      <c r="C679" s="3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ht="15.75" customHeight="1" x14ac:dyDescent="0.2">
      <c r="A680" s="8"/>
      <c r="B680" s="8"/>
      <c r="C680" s="3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ht="15.75" customHeight="1" x14ac:dyDescent="0.2">
      <c r="A681" s="8"/>
      <c r="B681" s="8"/>
      <c r="C681" s="3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ht="15.75" customHeight="1" x14ac:dyDescent="0.2">
      <c r="A682" s="8"/>
      <c r="B682" s="8"/>
      <c r="C682" s="3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ht="15.75" customHeight="1" x14ac:dyDescent="0.2">
      <c r="A683" s="8"/>
      <c r="B683" s="8"/>
      <c r="C683" s="3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ht="15.75" customHeight="1" x14ac:dyDescent="0.2">
      <c r="A684" s="8"/>
      <c r="B684" s="8"/>
      <c r="C684" s="3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ht="15.75" customHeight="1" x14ac:dyDescent="0.2">
      <c r="A685" s="8"/>
      <c r="B685" s="8"/>
      <c r="C685" s="3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ht="15.75" customHeight="1" x14ac:dyDescent="0.2">
      <c r="A686" s="8"/>
      <c r="B686" s="8"/>
      <c r="C686" s="3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ht="15.75" customHeight="1" x14ac:dyDescent="0.2">
      <c r="A687" s="8"/>
      <c r="B687" s="8"/>
      <c r="C687" s="3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ht="15.75" customHeight="1" x14ac:dyDescent="0.2">
      <c r="A688" s="8"/>
      <c r="B688" s="8"/>
      <c r="C688" s="3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ht="15.75" customHeight="1" x14ac:dyDescent="0.2">
      <c r="A689" s="8"/>
      <c r="B689" s="8"/>
      <c r="C689" s="3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ht="15.75" customHeight="1" x14ac:dyDescent="0.2">
      <c r="A690" s="8"/>
      <c r="B690" s="8"/>
      <c r="C690" s="3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ht="15.75" customHeight="1" x14ac:dyDescent="0.2">
      <c r="A691" s="8"/>
      <c r="B691" s="8"/>
      <c r="C691" s="3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ht="15.75" customHeight="1" x14ac:dyDescent="0.2">
      <c r="A692" s="8"/>
      <c r="B692" s="8"/>
      <c r="C692" s="3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ht="15.75" customHeight="1" x14ac:dyDescent="0.2">
      <c r="A693" s="8"/>
      <c r="B693" s="8"/>
      <c r="C693" s="3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ht="15.75" customHeight="1" x14ac:dyDescent="0.2">
      <c r="A694" s="8"/>
      <c r="B694" s="8"/>
      <c r="C694" s="3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ht="15.75" customHeight="1" x14ac:dyDescent="0.2">
      <c r="A695" s="8"/>
      <c r="B695" s="8"/>
      <c r="C695" s="3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ht="15.75" customHeight="1" x14ac:dyDescent="0.2">
      <c r="A696" s="8"/>
      <c r="B696" s="8"/>
      <c r="C696" s="3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ht="15.75" customHeight="1" x14ac:dyDescent="0.2">
      <c r="A697" s="8"/>
      <c r="B697" s="8"/>
      <c r="C697" s="3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ht="15.75" customHeight="1" x14ac:dyDescent="0.2">
      <c r="A698" s="8"/>
      <c r="B698" s="8"/>
      <c r="C698" s="3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ht="15.75" customHeight="1" x14ac:dyDescent="0.2">
      <c r="A699" s="8"/>
      <c r="B699" s="8"/>
      <c r="C699" s="3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ht="15.75" customHeight="1" x14ac:dyDescent="0.2">
      <c r="A700" s="8"/>
      <c r="B700" s="8"/>
      <c r="C700" s="3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ht="15.75" customHeight="1" x14ac:dyDescent="0.2">
      <c r="A701" s="8"/>
      <c r="B701" s="8"/>
      <c r="C701" s="3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ht="15.75" customHeight="1" x14ac:dyDescent="0.2">
      <c r="A702" s="8"/>
      <c r="B702" s="8"/>
      <c r="C702" s="3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ht="15.75" customHeight="1" x14ac:dyDescent="0.2">
      <c r="A703" s="8"/>
      <c r="B703" s="8"/>
      <c r="C703" s="3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ht="15.75" customHeight="1" x14ac:dyDescent="0.2">
      <c r="A704" s="8"/>
      <c r="B704" s="8"/>
      <c r="C704" s="3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ht="15.75" customHeight="1" x14ac:dyDescent="0.2">
      <c r="A705" s="8"/>
      <c r="B705" s="8"/>
      <c r="C705" s="3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ht="15.75" customHeight="1" x14ac:dyDescent="0.2">
      <c r="A706" s="8"/>
      <c r="B706" s="8"/>
      <c r="C706" s="3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ht="15.75" customHeight="1" x14ac:dyDescent="0.2">
      <c r="A707" s="8"/>
      <c r="B707" s="8"/>
      <c r="C707" s="3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ht="15.75" customHeight="1" x14ac:dyDescent="0.2">
      <c r="A708" s="8"/>
      <c r="B708" s="8"/>
      <c r="C708" s="3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ht="15.75" customHeight="1" x14ac:dyDescent="0.2">
      <c r="A709" s="8"/>
      <c r="B709" s="8"/>
      <c r="C709" s="3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ht="15.75" customHeight="1" x14ac:dyDescent="0.2">
      <c r="A710" s="8"/>
      <c r="B710" s="8"/>
      <c r="C710" s="3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ht="15.75" customHeight="1" x14ac:dyDescent="0.2">
      <c r="A711" s="8"/>
      <c r="B711" s="8"/>
      <c r="C711" s="3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ht="15.75" customHeight="1" x14ac:dyDescent="0.2">
      <c r="A712" s="8"/>
      <c r="B712" s="8"/>
      <c r="C712" s="3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ht="15.75" customHeight="1" x14ac:dyDescent="0.2">
      <c r="A713" s="8"/>
      <c r="B713" s="8"/>
      <c r="C713" s="3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ht="15.75" customHeight="1" x14ac:dyDescent="0.2">
      <c r="A714" s="8"/>
      <c r="B714" s="8"/>
      <c r="C714" s="3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ht="15.75" customHeight="1" x14ac:dyDescent="0.2">
      <c r="A715" s="8"/>
      <c r="B715" s="8"/>
      <c r="C715" s="3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ht="15.75" customHeight="1" x14ac:dyDescent="0.2">
      <c r="A716" s="8"/>
      <c r="B716" s="8"/>
      <c r="C716" s="3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ht="15.75" customHeight="1" x14ac:dyDescent="0.2">
      <c r="A717" s="8"/>
      <c r="B717" s="8"/>
      <c r="C717" s="3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ht="15.75" customHeight="1" x14ac:dyDescent="0.2">
      <c r="A718" s="8"/>
      <c r="B718" s="8"/>
      <c r="C718" s="3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ht="15.75" customHeight="1" x14ac:dyDescent="0.2">
      <c r="A719" s="8"/>
      <c r="B719" s="8"/>
      <c r="C719" s="3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ht="15.75" customHeight="1" x14ac:dyDescent="0.2">
      <c r="A720" s="8"/>
      <c r="B720" s="8"/>
      <c r="C720" s="3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ht="15.75" customHeight="1" x14ac:dyDescent="0.2">
      <c r="A721" s="8"/>
      <c r="B721" s="8"/>
      <c r="C721" s="3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ht="15.75" customHeight="1" x14ac:dyDescent="0.2">
      <c r="A722" s="8"/>
      <c r="B722" s="8"/>
      <c r="C722" s="3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ht="15.75" customHeight="1" x14ac:dyDescent="0.2">
      <c r="A723" s="8"/>
      <c r="B723" s="8"/>
      <c r="C723" s="3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ht="15.75" customHeight="1" x14ac:dyDescent="0.2">
      <c r="A724" s="8"/>
      <c r="B724" s="8"/>
      <c r="C724" s="3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ht="15.75" customHeight="1" x14ac:dyDescent="0.2">
      <c r="A725" s="8"/>
      <c r="B725" s="8"/>
      <c r="C725" s="3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ht="15.75" customHeight="1" x14ac:dyDescent="0.2">
      <c r="A726" s="8"/>
      <c r="B726" s="8"/>
      <c r="C726" s="3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ht="15.75" customHeight="1" x14ac:dyDescent="0.2">
      <c r="A727" s="8"/>
      <c r="B727" s="8"/>
      <c r="C727" s="3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ht="15.75" customHeight="1" x14ac:dyDescent="0.2">
      <c r="A728" s="8"/>
      <c r="B728" s="8"/>
      <c r="C728" s="3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ht="15.75" customHeight="1" x14ac:dyDescent="0.2">
      <c r="A729" s="8"/>
      <c r="B729" s="8"/>
      <c r="C729" s="3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ht="15.75" customHeight="1" x14ac:dyDescent="0.2">
      <c r="A730" s="8"/>
      <c r="B730" s="8"/>
      <c r="C730" s="3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ht="15.75" customHeight="1" x14ac:dyDescent="0.2">
      <c r="A731" s="8"/>
      <c r="B731" s="8"/>
      <c r="C731" s="3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ht="15.75" customHeight="1" x14ac:dyDescent="0.2">
      <c r="A732" s="8"/>
      <c r="B732" s="8"/>
      <c r="C732" s="3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ht="15.75" customHeight="1" x14ac:dyDescent="0.2">
      <c r="A733" s="8"/>
      <c r="B733" s="8"/>
      <c r="C733" s="3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ht="15.75" customHeight="1" x14ac:dyDescent="0.2">
      <c r="A734" s="8"/>
      <c r="B734" s="8"/>
      <c r="C734" s="3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ht="15.75" customHeight="1" x14ac:dyDescent="0.2">
      <c r="A735" s="8"/>
      <c r="B735" s="8"/>
      <c r="C735" s="3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ht="15.75" customHeight="1" x14ac:dyDescent="0.2">
      <c r="A736" s="8"/>
      <c r="B736" s="8"/>
      <c r="C736" s="3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ht="15.75" customHeight="1" x14ac:dyDescent="0.2">
      <c r="A737" s="8"/>
      <c r="B737" s="8"/>
      <c r="C737" s="3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ht="15.75" customHeight="1" x14ac:dyDescent="0.2">
      <c r="A738" s="8"/>
      <c r="B738" s="8"/>
      <c r="C738" s="3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ht="15.75" customHeight="1" x14ac:dyDescent="0.2">
      <c r="A739" s="8"/>
      <c r="B739" s="8"/>
      <c r="C739" s="3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ht="15.75" customHeight="1" x14ac:dyDescent="0.2">
      <c r="A740" s="8"/>
      <c r="B740" s="8"/>
      <c r="C740" s="3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ht="15.75" customHeight="1" x14ac:dyDescent="0.2">
      <c r="A741" s="8"/>
      <c r="B741" s="8"/>
      <c r="C741" s="3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ht="15.75" customHeight="1" x14ac:dyDescent="0.2">
      <c r="A742" s="8"/>
      <c r="B742" s="8"/>
      <c r="C742" s="3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ht="15.75" customHeight="1" x14ac:dyDescent="0.2">
      <c r="A743" s="8"/>
      <c r="B743" s="8"/>
      <c r="C743" s="3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ht="15.75" customHeight="1" x14ac:dyDescent="0.2">
      <c r="A744" s="8"/>
      <c r="B744" s="8"/>
      <c r="C744" s="3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ht="15.75" customHeight="1" x14ac:dyDescent="0.2">
      <c r="A745" s="8"/>
      <c r="B745" s="8"/>
      <c r="C745" s="3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ht="15.75" customHeight="1" x14ac:dyDescent="0.2">
      <c r="A746" s="8"/>
      <c r="B746" s="8"/>
      <c r="C746" s="3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ht="15.75" customHeight="1" x14ac:dyDescent="0.2">
      <c r="A747" s="8"/>
      <c r="B747" s="8"/>
      <c r="C747" s="3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ht="15.75" customHeight="1" x14ac:dyDescent="0.2">
      <c r="A748" s="8"/>
      <c r="B748" s="8"/>
      <c r="C748" s="3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ht="15.75" customHeight="1" x14ac:dyDescent="0.2">
      <c r="A749" s="8"/>
      <c r="B749" s="8"/>
      <c r="C749" s="3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ht="15.75" customHeight="1" x14ac:dyDescent="0.2">
      <c r="A750" s="8"/>
      <c r="B750" s="8"/>
      <c r="C750" s="3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ht="15.75" customHeight="1" x14ac:dyDescent="0.2">
      <c r="A751" s="8"/>
      <c r="B751" s="8"/>
      <c r="C751" s="3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ht="15.75" customHeight="1" x14ac:dyDescent="0.2">
      <c r="A752" s="8"/>
      <c r="B752" s="8"/>
      <c r="C752" s="3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ht="15.75" customHeight="1" x14ac:dyDescent="0.2">
      <c r="A753" s="8"/>
      <c r="B753" s="8"/>
      <c r="C753" s="3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ht="15.75" customHeight="1" x14ac:dyDescent="0.2">
      <c r="A754" s="8"/>
      <c r="B754" s="8"/>
      <c r="C754" s="3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ht="15.75" customHeight="1" x14ac:dyDescent="0.2">
      <c r="A755" s="8"/>
      <c r="B755" s="8"/>
      <c r="C755" s="3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ht="15.75" customHeight="1" x14ac:dyDescent="0.2">
      <c r="A756" s="8"/>
      <c r="B756" s="8"/>
      <c r="C756" s="3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ht="15.75" customHeight="1" x14ac:dyDescent="0.2">
      <c r="A757" s="8"/>
      <c r="B757" s="8"/>
      <c r="C757" s="3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ht="15.75" customHeight="1" x14ac:dyDescent="0.2">
      <c r="A758" s="8"/>
      <c r="B758" s="8"/>
      <c r="C758" s="3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ht="15.75" customHeight="1" x14ac:dyDescent="0.2">
      <c r="A759" s="8"/>
      <c r="B759" s="8"/>
      <c r="C759" s="3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ht="15.75" customHeight="1" x14ac:dyDescent="0.2">
      <c r="A760" s="8"/>
      <c r="B760" s="8"/>
      <c r="C760" s="3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ht="15.75" customHeight="1" x14ac:dyDescent="0.2">
      <c r="A761" s="8"/>
      <c r="B761" s="8"/>
      <c r="C761" s="3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ht="15.75" customHeight="1" x14ac:dyDescent="0.2">
      <c r="A762" s="8"/>
      <c r="B762" s="8"/>
      <c r="C762" s="3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ht="15.75" customHeight="1" x14ac:dyDescent="0.2">
      <c r="A763" s="8"/>
      <c r="B763" s="8"/>
      <c r="C763" s="3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ht="15.75" customHeight="1" x14ac:dyDescent="0.2">
      <c r="A764" s="8"/>
      <c r="B764" s="8"/>
      <c r="C764" s="3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ht="15.75" customHeight="1" x14ac:dyDescent="0.2">
      <c r="A765" s="8"/>
      <c r="B765" s="8"/>
      <c r="C765" s="3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ht="15.75" customHeight="1" x14ac:dyDescent="0.2">
      <c r="A766" s="8"/>
      <c r="B766" s="8"/>
      <c r="C766" s="3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ht="15.75" customHeight="1" x14ac:dyDescent="0.2">
      <c r="A767" s="8"/>
      <c r="B767" s="8"/>
      <c r="C767" s="3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ht="15.75" customHeight="1" x14ac:dyDescent="0.2">
      <c r="A768" s="8"/>
      <c r="B768" s="8"/>
      <c r="C768" s="3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ht="15.75" customHeight="1" x14ac:dyDescent="0.2">
      <c r="A769" s="8"/>
      <c r="B769" s="8"/>
      <c r="C769" s="3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ht="15.75" customHeight="1" x14ac:dyDescent="0.2">
      <c r="A770" s="8"/>
      <c r="B770" s="8"/>
      <c r="C770" s="3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ht="15.75" customHeight="1" x14ac:dyDescent="0.2">
      <c r="A771" s="8"/>
      <c r="B771" s="8"/>
      <c r="C771" s="3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ht="15.75" customHeight="1" x14ac:dyDescent="0.2">
      <c r="A772" s="8"/>
      <c r="B772" s="8"/>
      <c r="C772" s="3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ht="15.75" customHeight="1" x14ac:dyDescent="0.2">
      <c r="A773" s="8"/>
      <c r="B773" s="8"/>
      <c r="C773" s="3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ht="15.75" customHeight="1" x14ac:dyDescent="0.2">
      <c r="A774" s="8"/>
      <c r="B774" s="8"/>
      <c r="C774" s="3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ht="15.75" customHeight="1" x14ac:dyDescent="0.2">
      <c r="A775" s="8"/>
      <c r="B775" s="8"/>
      <c r="C775" s="3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ht="15.75" customHeight="1" x14ac:dyDescent="0.2">
      <c r="A776" s="8"/>
      <c r="B776" s="8"/>
      <c r="C776" s="3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ht="15.75" customHeight="1" x14ac:dyDescent="0.2">
      <c r="A777" s="8"/>
      <c r="B777" s="8"/>
      <c r="C777" s="3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ht="15.75" customHeight="1" x14ac:dyDescent="0.2">
      <c r="A778" s="8"/>
      <c r="B778" s="8"/>
      <c r="C778" s="3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ht="15.75" customHeight="1" x14ac:dyDescent="0.2">
      <c r="A779" s="8"/>
      <c r="B779" s="8"/>
      <c r="C779" s="3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ht="15.75" customHeight="1" x14ac:dyDescent="0.2">
      <c r="A780" s="8"/>
      <c r="B780" s="8"/>
      <c r="C780" s="3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ht="15.75" customHeight="1" x14ac:dyDescent="0.2">
      <c r="A781" s="8"/>
      <c r="B781" s="8"/>
      <c r="C781" s="3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ht="15.75" customHeight="1" x14ac:dyDescent="0.2">
      <c r="A782" s="8"/>
      <c r="B782" s="8"/>
      <c r="C782" s="3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ht="15.75" customHeight="1" x14ac:dyDescent="0.2">
      <c r="A783" s="8"/>
      <c r="B783" s="8"/>
      <c r="C783" s="3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ht="15.75" customHeight="1" x14ac:dyDescent="0.2">
      <c r="A784" s="8"/>
      <c r="B784" s="8"/>
      <c r="C784" s="3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ht="15.75" customHeight="1" x14ac:dyDescent="0.2">
      <c r="A785" s="8"/>
      <c r="B785" s="8"/>
      <c r="C785" s="3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ht="15.75" customHeight="1" x14ac:dyDescent="0.2">
      <c r="A786" s="8"/>
      <c r="B786" s="8"/>
      <c r="C786" s="3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ht="15.75" customHeight="1" x14ac:dyDescent="0.2">
      <c r="A787" s="8"/>
      <c r="B787" s="8"/>
      <c r="C787" s="3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ht="15.75" customHeight="1" x14ac:dyDescent="0.2">
      <c r="A788" s="8"/>
      <c r="B788" s="8"/>
      <c r="C788" s="3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ht="15.75" customHeight="1" x14ac:dyDescent="0.2">
      <c r="A789" s="8"/>
      <c r="B789" s="8"/>
      <c r="C789" s="3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ht="15.75" customHeight="1" x14ac:dyDescent="0.2">
      <c r="A790" s="8"/>
      <c r="B790" s="8"/>
      <c r="C790" s="3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ht="15.75" customHeight="1" x14ac:dyDescent="0.2">
      <c r="A791" s="8"/>
      <c r="B791" s="8"/>
      <c r="C791" s="3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ht="15.75" customHeight="1" x14ac:dyDescent="0.2">
      <c r="A792" s="8"/>
      <c r="B792" s="8"/>
      <c r="C792" s="3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ht="15.75" customHeight="1" x14ac:dyDescent="0.2">
      <c r="A793" s="8"/>
      <c r="B793" s="8"/>
      <c r="C793" s="3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ht="15.75" customHeight="1" x14ac:dyDescent="0.2">
      <c r="A794" s="8"/>
      <c r="B794" s="8"/>
      <c r="C794" s="3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ht="15.75" customHeight="1" x14ac:dyDescent="0.2">
      <c r="A795" s="8"/>
      <c r="B795" s="8"/>
      <c r="C795" s="3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ht="15.75" customHeight="1" x14ac:dyDescent="0.2">
      <c r="A796" s="8"/>
      <c r="B796" s="8"/>
      <c r="C796" s="3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ht="15.75" customHeight="1" x14ac:dyDescent="0.2">
      <c r="A797" s="8"/>
      <c r="B797" s="8"/>
      <c r="C797" s="3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ht="15.75" customHeight="1" x14ac:dyDescent="0.2">
      <c r="A798" s="8"/>
      <c r="B798" s="8"/>
      <c r="C798" s="3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ht="15.75" customHeight="1" x14ac:dyDescent="0.2">
      <c r="A799" s="8"/>
      <c r="B799" s="8"/>
      <c r="C799" s="3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ht="15.75" customHeight="1" x14ac:dyDescent="0.2">
      <c r="A800" s="8"/>
      <c r="B800" s="8"/>
      <c r="C800" s="3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ht="15.75" customHeight="1" x14ac:dyDescent="0.2">
      <c r="A801" s="8"/>
      <c r="B801" s="8"/>
      <c r="C801" s="3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ht="15.75" customHeight="1" x14ac:dyDescent="0.2">
      <c r="A802" s="8"/>
      <c r="B802" s="8"/>
      <c r="C802" s="3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ht="15.75" customHeight="1" x14ac:dyDescent="0.2">
      <c r="A803" s="8"/>
      <c r="B803" s="8"/>
      <c r="C803" s="3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ht="15.75" customHeight="1" x14ac:dyDescent="0.2">
      <c r="A804" s="8"/>
      <c r="B804" s="8"/>
      <c r="C804" s="3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ht="15.75" customHeight="1" x14ac:dyDescent="0.2">
      <c r="A805" s="8"/>
      <c r="B805" s="8"/>
      <c r="C805" s="3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ht="15.75" customHeight="1" x14ac:dyDescent="0.2">
      <c r="A806" s="8"/>
      <c r="B806" s="8"/>
      <c r="C806" s="3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ht="15.75" customHeight="1" x14ac:dyDescent="0.2">
      <c r="A807" s="8"/>
      <c r="B807" s="8"/>
      <c r="C807" s="3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ht="15.75" customHeight="1" x14ac:dyDescent="0.2">
      <c r="A808" s="8"/>
      <c r="B808" s="8"/>
      <c r="C808" s="3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ht="15.75" customHeight="1" x14ac:dyDescent="0.2">
      <c r="A809" s="8"/>
      <c r="B809" s="8"/>
      <c r="C809" s="3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ht="15.75" customHeight="1" x14ac:dyDescent="0.2">
      <c r="A810" s="8"/>
      <c r="B810" s="8"/>
      <c r="C810" s="3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ht="15.75" customHeight="1" x14ac:dyDescent="0.2">
      <c r="A811" s="8"/>
      <c r="B811" s="8"/>
      <c r="C811" s="3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ht="15.75" customHeight="1" x14ac:dyDescent="0.2">
      <c r="A812" s="8"/>
      <c r="B812" s="8"/>
      <c r="C812" s="3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ht="15.75" customHeight="1" x14ac:dyDescent="0.2">
      <c r="A813" s="8"/>
      <c r="B813" s="8"/>
      <c r="C813" s="3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ht="15.75" customHeight="1" x14ac:dyDescent="0.2">
      <c r="A814" s="8"/>
      <c r="B814" s="8"/>
      <c r="C814" s="3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ht="15.75" customHeight="1" x14ac:dyDescent="0.2">
      <c r="A815" s="8"/>
      <c r="B815" s="8"/>
      <c r="C815" s="3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ht="15.75" customHeight="1" x14ac:dyDescent="0.2">
      <c r="A816" s="8"/>
      <c r="B816" s="8"/>
      <c r="C816" s="3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ht="15.75" customHeight="1" x14ac:dyDescent="0.2">
      <c r="A817" s="8"/>
      <c r="B817" s="8"/>
      <c r="C817" s="3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ht="15.75" customHeight="1" x14ac:dyDescent="0.2">
      <c r="A818" s="8"/>
      <c r="B818" s="8"/>
      <c r="C818" s="3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ht="15.75" customHeight="1" x14ac:dyDescent="0.2">
      <c r="A819" s="8"/>
      <c r="B819" s="8"/>
      <c r="C819" s="3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ht="15.75" customHeight="1" x14ac:dyDescent="0.2">
      <c r="A820" s="8"/>
      <c r="B820" s="8"/>
      <c r="C820" s="3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ht="15.75" customHeight="1" x14ac:dyDescent="0.2">
      <c r="A821" s="8"/>
      <c r="B821" s="8"/>
      <c r="C821" s="3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ht="15.75" customHeight="1" x14ac:dyDescent="0.2">
      <c r="A822" s="8"/>
      <c r="B822" s="8"/>
      <c r="C822" s="3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ht="15.75" customHeight="1" x14ac:dyDescent="0.2">
      <c r="A823" s="8"/>
      <c r="B823" s="8"/>
      <c r="C823" s="3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ht="15.75" customHeight="1" x14ac:dyDescent="0.2">
      <c r="A824" s="8"/>
      <c r="B824" s="8"/>
      <c r="C824" s="3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ht="15.75" customHeight="1" x14ac:dyDescent="0.2">
      <c r="A825" s="8"/>
      <c r="B825" s="8"/>
      <c r="C825" s="3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ht="15.75" customHeight="1" x14ac:dyDescent="0.2">
      <c r="A826" s="8"/>
      <c r="B826" s="8"/>
      <c r="C826" s="3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ht="15.75" customHeight="1" x14ac:dyDescent="0.2">
      <c r="A827" s="8"/>
      <c r="B827" s="8"/>
      <c r="C827" s="3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ht="15.75" customHeight="1" x14ac:dyDescent="0.2">
      <c r="A828" s="8"/>
      <c r="B828" s="8"/>
      <c r="C828" s="3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ht="15.75" customHeight="1" x14ac:dyDescent="0.2">
      <c r="A829" s="8"/>
      <c r="B829" s="8"/>
      <c r="C829" s="3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ht="15.75" customHeight="1" x14ac:dyDescent="0.2">
      <c r="A830" s="8"/>
      <c r="B830" s="8"/>
      <c r="C830" s="3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ht="15.75" customHeight="1" x14ac:dyDescent="0.2">
      <c r="A831" s="8"/>
      <c r="B831" s="8"/>
      <c r="C831" s="3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ht="15.75" customHeight="1" x14ac:dyDescent="0.2">
      <c r="A832" s="8"/>
      <c r="B832" s="8"/>
      <c r="C832" s="3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ht="15.75" customHeight="1" x14ac:dyDescent="0.2">
      <c r="A833" s="8"/>
      <c r="B833" s="8"/>
      <c r="C833" s="3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ht="15.75" customHeight="1" x14ac:dyDescent="0.2">
      <c r="A834" s="8"/>
      <c r="B834" s="8"/>
      <c r="C834" s="3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ht="15.75" customHeight="1" x14ac:dyDescent="0.2">
      <c r="A835" s="8"/>
      <c r="B835" s="8"/>
      <c r="C835" s="3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ht="15.75" customHeight="1" x14ac:dyDescent="0.2">
      <c r="A836" s="8"/>
      <c r="B836" s="8"/>
      <c r="C836" s="3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ht="15.75" customHeight="1" x14ac:dyDescent="0.2">
      <c r="A837" s="8"/>
      <c r="B837" s="8"/>
      <c r="C837" s="3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ht="15.75" customHeight="1" x14ac:dyDescent="0.2">
      <c r="A838" s="8"/>
      <c r="B838" s="8"/>
      <c r="C838" s="3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ht="15.75" customHeight="1" x14ac:dyDescent="0.2">
      <c r="A839" s="8"/>
      <c r="B839" s="8"/>
      <c r="C839" s="3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ht="15.75" customHeight="1" x14ac:dyDescent="0.2">
      <c r="A840" s="8"/>
      <c r="B840" s="8"/>
      <c r="C840" s="3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ht="15.75" customHeight="1" x14ac:dyDescent="0.2">
      <c r="A841" s="8"/>
      <c r="B841" s="8"/>
      <c r="C841" s="3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ht="15.75" customHeight="1" x14ac:dyDescent="0.2">
      <c r="A842" s="8"/>
      <c r="B842" s="8"/>
      <c r="C842" s="3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ht="15.75" customHeight="1" x14ac:dyDescent="0.2">
      <c r="A843" s="8"/>
      <c r="B843" s="8"/>
      <c r="C843" s="3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ht="15.75" customHeight="1" x14ac:dyDescent="0.2">
      <c r="A844" s="8"/>
      <c r="B844" s="8"/>
      <c r="C844" s="3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ht="15.75" customHeight="1" x14ac:dyDescent="0.2">
      <c r="A845" s="8"/>
      <c r="B845" s="8"/>
      <c r="C845" s="3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ht="15.75" customHeight="1" x14ac:dyDescent="0.2">
      <c r="A846" s="8"/>
      <c r="B846" s="8"/>
      <c r="C846" s="3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ht="15.75" customHeight="1" x14ac:dyDescent="0.2">
      <c r="A847" s="8"/>
      <c r="B847" s="8"/>
      <c r="C847" s="3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ht="15.75" customHeight="1" x14ac:dyDescent="0.2">
      <c r="A848" s="8"/>
      <c r="B848" s="8"/>
      <c r="C848" s="3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ht="15.75" customHeight="1" x14ac:dyDescent="0.2">
      <c r="A849" s="8"/>
      <c r="B849" s="8"/>
      <c r="C849" s="3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ht="15.75" customHeight="1" x14ac:dyDescent="0.2">
      <c r="A850" s="8"/>
      <c r="B850" s="8"/>
      <c r="C850" s="3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ht="15.75" customHeight="1" x14ac:dyDescent="0.2">
      <c r="A851" s="8"/>
      <c r="B851" s="8"/>
      <c r="C851" s="3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ht="15.75" customHeight="1" x14ac:dyDescent="0.2">
      <c r="A852" s="8"/>
      <c r="B852" s="8"/>
      <c r="C852" s="3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ht="15.75" customHeight="1" x14ac:dyDescent="0.2">
      <c r="A853" s="8"/>
      <c r="B853" s="8"/>
      <c r="C853" s="3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ht="15.75" customHeight="1" x14ac:dyDescent="0.2">
      <c r="A854" s="8"/>
      <c r="B854" s="8"/>
      <c r="C854" s="3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ht="15.75" customHeight="1" x14ac:dyDescent="0.2">
      <c r="A855" s="8"/>
      <c r="B855" s="8"/>
      <c r="C855" s="3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ht="15.75" customHeight="1" x14ac:dyDescent="0.2">
      <c r="A856" s="8"/>
      <c r="B856" s="8"/>
      <c r="C856" s="3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ht="15.75" customHeight="1" x14ac:dyDescent="0.2">
      <c r="A857" s="8"/>
      <c r="B857" s="8"/>
      <c r="C857" s="3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ht="15.75" customHeight="1" x14ac:dyDescent="0.2">
      <c r="A858" s="8"/>
      <c r="B858" s="8"/>
      <c r="C858" s="3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ht="15.75" customHeight="1" x14ac:dyDescent="0.2">
      <c r="A859" s="8"/>
      <c r="B859" s="8"/>
      <c r="C859" s="3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ht="15.75" customHeight="1" x14ac:dyDescent="0.2">
      <c r="A860" s="8"/>
      <c r="B860" s="8"/>
      <c r="C860" s="3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ht="15.75" customHeight="1" x14ac:dyDescent="0.2">
      <c r="A861" s="8"/>
      <c r="B861" s="8"/>
      <c r="C861" s="3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ht="15.75" customHeight="1" x14ac:dyDescent="0.2">
      <c r="A862" s="8"/>
      <c r="B862" s="8"/>
      <c r="C862" s="3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ht="15.75" customHeight="1" x14ac:dyDescent="0.2">
      <c r="A863" s="8"/>
      <c r="B863" s="8"/>
      <c r="C863" s="3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ht="15.75" customHeight="1" x14ac:dyDescent="0.2">
      <c r="A864" s="8"/>
      <c r="B864" s="8"/>
      <c r="C864" s="3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ht="15.75" customHeight="1" x14ac:dyDescent="0.2">
      <c r="A865" s="8"/>
      <c r="B865" s="8"/>
      <c r="C865" s="3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ht="15.75" customHeight="1" x14ac:dyDescent="0.2">
      <c r="A866" s="8"/>
      <c r="B866" s="8"/>
      <c r="C866" s="3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ht="15.75" customHeight="1" x14ac:dyDescent="0.2">
      <c r="A867" s="8"/>
      <c r="B867" s="8"/>
      <c r="C867" s="3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ht="15.75" customHeight="1" x14ac:dyDescent="0.2">
      <c r="A868" s="8"/>
      <c r="B868" s="8"/>
      <c r="C868" s="3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ht="15.75" customHeight="1" x14ac:dyDescent="0.2">
      <c r="A869" s="8"/>
      <c r="B869" s="8"/>
      <c r="C869" s="3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ht="15.75" customHeight="1" x14ac:dyDescent="0.2">
      <c r="A870" s="8"/>
      <c r="B870" s="8"/>
      <c r="C870" s="3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ht="15.75" customHeight="1" x14ac:dyDescent="0.2">
      <c r="A871" s="8"/>
      <c r="B871" s="8"/>
      <c r="C871" s="3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ht="15.75" customHeight="1" x14ac:dyDescent="0.2">
      <c r="A872" s="8"/>
      <c r="B872" s="8"/>
      <c r="C872" s="3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ht="15.75" customHeight="1" x14ac:dyDescent="0.2">
      <c r="A873" s="8"/>
      <c r="B873" s="8"/>
      <c r="C873" s="3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ht="15.75" customHeight="1" x14ac:dyDescent="0.2">
      <c r="A874" s="8"/>
      <c r="B874" s="8"/>
      <c r="C874" s="3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ht="15.75" customHeight="1" x14ac:dyDescent="0.2">
      <c r="A875" s="8"/>
      <c r="B875" s="8"/>
      <c r="C875" s="3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ht="15.75" customHeight="1" x14ac:dyDescent="0.2">
      <c r="A876" s="8"/>
      <c r="B876" s="8"/>
      <c r="C876" s="3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ht="15.75" customHeight="1" x14ac:dyDescent="0.2">
      <c r="A877" s="8"/>
      <c r="B877" s="8"/>
      <c r="C877" s="3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ht="15.75" customHeight="1" x14ac:dyDescent="0.2">
      <c r="A878" s="8"/>
      <c r="B878" s="8"/>
      <c r="C878" s="3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ht="15.75" customHeight="1" x14ac:dyDescent="0.2">
      <c r="A879" s="8"/>
      <c r="B879" s="8"/>
      <c r="C879" s="3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ht="15.75" customHeight="1" x14ac:dyDescent="0.2">
      <c r="A880" s="8"/>
      <c r="B880" s="8"/>
      <c r="C880" s="3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ht="15.75" customHeight="1" x14ac:dyDescent="0.2">
      <c r="A881" s="8"/>
      <c r="B881" s="8"/>
      <c r="C881" s="3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ht="15.75" customHeight="1" x14ac:dyDescent="0.2">
      <c r="A882" s="8"/>
      <c r="B882" s="8"/>
      <c r="C882" s="3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ht="15.75" customHeight="1" x14ac:dyDescent="0.2">
      <c r="A883" s="8"/>
      <c r="B883" s="8"/>
      <c r="C883" s="3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ht="15.75" customHeight="1" x14ac:dyDescent="0.2">
      <c r="A884" s="8"/>
      <c r="B884" s="8"/>
      <c r="C884" s="3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ht="15.75" customHeight="1" x14ac:dyDescent="0.2">
      <c r="A885" s="8"/>
      <c r="B885" s="8"/>
      <c r="C885" s="3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ht="15.75" customHeight="1" x14ac:dyDescent="0.2">
      <c r="A886" s="8"/>
      <c r="B886" s="8"/>
      <c r="C886" s="3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ht="15.75" customHeight="1" x14ac:dyDescent="0.2">
      <c r="A887" s="8"/>
      <c r="B887" s="8"/>
      <c r="C887" s="3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ht="15.75" customHeight="1" x14ac:dyDescent="0.2">
      <c r="A888" s="8"/>
      <c r="B888" s="8"/>
      <c r="C888" s="3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ht="15.75" customHeight="1" x14ac:dyDescent="0.2">
      <c r="A889" s="8"/>
      <c r="B889" s="8"/>
      <c r="C889" s="3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ht="15.75" customHeight="1" x14ac:dyDescent="0.2">
      <c r="A890" s="8"/>
      <c r="B890" s="8"/>
      <c r="C890" s="3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ht="15.75" customHeight="1" x14ac:dyDescent="0.2">
      <c r="A891" s="8"/>
      <c r="B891" s="8"/>
      <c r="C891" s="3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ht="15.75" customHeight="1" x14ac:dyDescent="0.2">
      <c r="A892" s="8"/>
      <c r="B892" s="8"/>
      <c r="C892" s="3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ht="15.75" customHeight="1" x14ac:dyDescent="0.2">
      <c r="A893" s="8"/>
      <c r="B893" s="8"/>
      <c r="C893" s="3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ht="15.75" customHeight="1" x14ac:dyDescent="0.2">
      <c r="A894" s="8"/>
      <c r="B894" s="8"/>
      <c r="C894" s="3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ht="15.75" customHeight="1" x14ac:dyDescent="0.2">
      <c r="A895" s="8"/>
      <c r="B895" s="8"/>
      <c r="C895" s="3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ht="15.75" customHeight="1" x14ac:dyDescent="0.2">
      <c r="A896" s="8"/>
      <c r="B896" s="8"/>
      <c r="C896" s="3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ht="15.75" customHeight="1" x14ac:dyDescent="0.2">
      <c r="A897" s="8"/>
      <c r="B897" s="8"/>
      <c r="C897" s="3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ht="15.75" customHeight="1" x14ac:dyDescent="0.2">
      <c r="A898" s="8"/>
      <c r="B898" s="8"/>
      <c r="C898" s="3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ht="15.75" customHeight="1" x14ac:dyDescent="0.2">
      <c r="A899" s="8"/>
      <c r="B899" s="8"/>
      <c r="C899" s="3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ht="15.75" customHeight="1" x14ac:dyDescent="0.2">
      <c r="A900" s="8"/>
      <c r="B900" s="8"/>
      <c r="C900" s="3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ht="15.75" customHeight="1" x14ac:dyDescent="0.2">
      <c r="A901" s="8"/>
      <c r="B901" s="8"/>
      <c r="C901" s="3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ht="15.75" customHeight="1" x14ac:dyDescent="0.2">
      <c r="A902" s="8"/>
      <c r="B902" s="8"/>
      <c r="C902" s="3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ht="15.75" customHeight="1" x14ac:dyDescent="0.2">
      <c r="A903" s="8"/>
      <c r="B903" s="8"/>
      <c r="C903" s="3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ht="15.75" customHeight="1" x14ac:dyDescent="0.2">
      <c r="A904" s="8"/>
      <c r="B904" s="8"/>
      <c r="C904" s="3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ht="15.75" customHeight="1" x14ac:dyDescent="0.2">
      <c r="A905" s="8"/>
      <c r="B905" s="8"/>
      <c r="C905" s="3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ht="15.75" customHeight="1" x14ac:dyDescent="0.2">
      <c r="A906" s="8"/>
      <c r="B906" s="8"/>
      <c r="C906" s="3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ht="15.75" customHeight="1" x14ac:dyDescent="0.2">
      <c r="A907" s="8"/>
      <c r="B907" s="8"/>
      <c r="C907" s="3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ht="15.75" customHeight="1" x14ac:dyDescent="0.2">
      <c r="A908" s="8"/>
      <c r="B908" s="8"/>
      <c r="C908" s="3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ht="15.75" customHeight="1" x14ac:dyDescent="0.2">
      <c r="A909" s="8"/>
      <c r="B909" s="8"/>
      <c r="C909" s="3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ht="15.75" customHeight="1" x14ac:dyDescent="0.2">
      <c r="A910" s="8"/>
      <c r="B910" s="8"/>
      <c r="C910" s="3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ht="15.75" customHeight="1" x14ac:dyDescent="0.2">
      <c r="A911" s="8"/>
      <c r="B911" s="8"/>
      <c r="C911" s="3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ht="15.75" customHeight="1" x14ac:dyDescent="0.2">
      <c r="A912" s="8"/>
      <c r="B912" s="8"/>
      <c r="C912" s="3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ht="15.75" customHeight="1" x14ac:dyDescent="0.2">
      <c r="A913" s="8"/>
      <c r="B913" s="8"/>
      <c r="C913" s="3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ht="15.75" customHeight="1" x14ac:dyDescent="0.2">
      <c r="A914" s="8"/>
      <c r="B914" s="8"/>
      <c r="C914" s="3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ht="15.75" customHeight="1" x14ac:dyDescent="0.2">
      <c r="A915" s="8"/>
      <c r="B915" s="8"/>
      <c r="C915" s="3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ht="15.75" customHeight="1" x14ac:dyDescent="0.2">
      <c r="A916" s="8"/>
      <c r="B916" s="8"/>
      <c r="C916" s="3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ht="15.75" customHeight="1" x14ac:dyDescent="0.2">
      <c r="A917" s="8"/>
      <c r="B917" s="8"/>
      <c r="C917" s="3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ht="15.75" customHeight="1" x14ac:dyDescent="0.2">
      <c r="A918" s="8"/>
      <c r="B918" s="8"/>
      <c r="C918" s="3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ht="15.75" customHeight="1" x14ac:dyDescent="0.2">
      <c r="A919" s="8"/>
      <c r="B919" s="8"/>
      <c r="C919" s="3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ht="15.75" customHeight="1" x14ac:dyDescent="0.2">
      <c r="A920" s="8"/>
      <c r="B920" s="8"/>
      <c r="C920" s="3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ht="15.75" customHeight="1" x14ac:dyDescent="0.2">
      <c r="A921" s="8"/>
      <c r="B921" s="8"/>
      <c r="C921" s="3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ht="15.75" customHeight="1" x14ac:dyDescent="0.2">
      <c r="A922" s="8"/>
      <c r="B922" s="8"/>
      <c r="C922" s="3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ht="15.75" customHeight="1" x14ac:dyDescent="0.2">
      <c r="A923" s="8"/>
      <c r="B923" s="8"/>
      <c r="C923" s="3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ht="15.75" customHeight="1" x14ac:dyDescent="0.2">
      <c r="A924" s="8"/>
      <c r="B924" s="8"/>
      <c r="C924" s="3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ht="15.75" customHeight="1" x14ac:dyDescent="0.2">
      <c r="A925" s="8"/>
      <c r="B925" s="8"/>
      <c r="C925" s="3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ht="15.75" customHeight="1" x14ac:dyDescent="0.2">
      <c r="A926" s="8"/>
      <c r="B926" s="8"/>
      <c r="C926" s="3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ht="15.75" customHeight="1" x14ac:dyDescent="0.2">
      <c r="A927" s="8"/>
      <c r="B927" s="8"/>
      <c r="C927" s="3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ht="15.75" customHeight="1" x14ac:dyDescent="0.2">
      <c r="A928" s="8"/>
      <c r="B928" s="8"/>
      <c r="C928" s="3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ht="15.75" customHeight="1" x14ac:dyDescent="0.2">
      <c r="A929" s="8"/>
      <c r="B929" s="8"/>
      <c r="C929" s="3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ht="15.75" customHeight="1" x14ac:dyDescent="0.2">
      <c r="A930" s="8"/>
      <c r="B930" s="8"/>
      <c r="C930" s="3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ht="15.75" customHeight="1" x14ac:dyDescent="0.2">
      <c r="A931" s="8"/>
      <c r="B931" s="8"/>
      <c r="C931" s="3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ht="15.75" customHeight="1" x14ac:dyDescent="0.2">
      <c r="A932" s="8"/>
      <c r="B932" s="8"/>
      <c r="C932" s="3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ht="15.75" customHeight="1" x14ac:dyDescent="0.2">
      <c r="A933" s="8"/>
      <c r="B933" s="8"/>
      <c r="C933" s="3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ht="15.75" customHeight="1" x14ac:dyDescent="0.2">
      <c r="A934" s="8"/>
      <c r="B934" s="8"/>
      <c r="C934" s="3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ht="15.75" customHeight="1" x14ac:dyDescent="0.2">
      <c r="A935" s="8"/>
      <c r="B935" s="8"/>
      <c r="C935" s="3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ht="15.75" customHeight="1" x14ac:dyDescent="0.2">
      <c r="A936" s="8"/>
      <c r="B936" s="8"/>
      <c r="C936" s="3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ht="15.75" customHeight="1" x14ac:dyDescent="0.2">
      <c r="A937" s="8"/>
      <c r="B937" s="8"/>
      <c r="C937" s="3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ht="15.75" customHeight="1" x14ac:dyDescent="0.2">
      <c r="A938" s="8"/>
      <c r="B938" s="8"/>
      <c r="C938" s="3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ht="15.75" customHeight="1" x14ac:dyDescent="0.2">
      <c r="A939" s="8"/>
      <c r="B939" s="8"/>
      <c r="C939" s="3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ht="15.75" customHeight="1" x14ac:dyDescent="0.2">
      <c r="A940" s="8"/>
      <c r="B940" s="8"/>
      <c r="C940" s="3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ht="15.75" customHeight="1" x14ac:dyDescent="0.2">
      <c r="A941" s="8"/>
      <c r="B941" s="8"/>
      <c r="C941" s="3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ht="15.75" customHeight="1" x14ac:dyDescent="0.2">
      <c r="A942" s="8"/>
      <c r="B942" s="8"/>
      <c r="C942" s="3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ht="15.75" customHeight="1" x14ac:dyDescent="0.2">
      <c r="A943" s="8"/>
      <c r="B943" s="8"/>
      <c r="C943" s="3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ht="15.75" customHeight="1" x14ac:dyDescent="0.2">
      <c r="A944" s="8"/>
      <c r="B944" s="8"/>
      <c r="C944" s="3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ht="15.75" customHeight="1" x14ac:dyDescent="0.2">
      <c r="A945" s="8"/>
      <c r="B945" s="8"/>
      <c r="C945" s="3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ht="15.75" customHeight="1" x14ac:dyDescent="0.2">
      <c r="A946" s="8"/>
      <c r="B946" s="8"/>
      <c r="C946" s="3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ht="15.75" customHeight="1" x14ac:dyDescent="0.2">
      <c r="A947" s="8"/>
      <c r="B947" s="8"/>
      <c r="C947" s="3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ht="15.75" customHeight="1" x14ac:dyDescent="0.2">
      <c r="A948" s="8"/>
      <c r="B948" s="8"/>
      <c r="C948" s="3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ht="15.75" customHeight="1" x14ac:dyDescent="0.2">
      <c r="A949" s="8"/>
      <c r="B949" s="8"/>
      <c r="C949" s="3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ht="15.75" customHeight="1" x14ac:dyDescent="0.2">
      <c r="A950" s="8"/>
      <c r="B950" s="8"/>
      <c r="C950" s="3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ht="15.75" customHeight="1" x14ac:dyDescent="0.2">
      <c r="A951" s="8"/>
      <c r="B951" s="8"/>
      <c r="C951" s="3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ht="15.75" customHeight="1" x14ac:dyDescent="0.2">
      <c r="A952" s="8"/>
      <c r="B952" s="8"/>
      <c r="C952" s="3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ht="15.75" customHeight="1" x14ac:dyDescent="0.2">
      <c r="A953" s="8"/>
      <c r="B953" s="8"/>
      <c r="C953" s="3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ht="15.75" customHeight="1" x14ac:dyDescent="0.2">
      <c r="A954" s="8"/>
      <c r="B954" s="8"/>
      <c r="C954" s="3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ht="15.75" customHeight="1" x14ac:dyDescent="0.2">
      <c r="A955" s="8"/>
      <c r="B955" s="8"/>
      <c r="C955" s="3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ht="15.75" customHeight="1" x14ac:dyDescent="0.2">
      <c r="A956" s="8"/>
      <c r="B956" s="8"/>
      <c r="C956" s="3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ht="15.75" customHeight="1" x14ac:dyDescent="0.2">
      <c r="A957" s="8"/>
      <c r="B957" s="8"/>
      <c r="C957" s="3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ht="15.75" customHeight="1" x14ac:dyDescent="0.2">
      <c r="A958" s="8"/>
      <c r="B958" s="8"/>
      <c r="C958" s="3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ht="15.75" customHeight="1" x14ac:dyDescent="0.2">
      <c r="A959" s="8"/>
      <c r="B959" s="8"/>
      <c r="C959" s="3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ht="15.75" customHeight="1" x14ac:dyDescent="0.2">
      <c r="A960" s="8"/>
      <c r="B960" s="8"/>
      <c r="C960" s="3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ht="15.75" customHeight="1" x14ac:dyDescent="0.2">
      <c r="A961" s="8"/>
      <c r="B961" s="8"/>
      <c r="C961" s="3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ht="15.75" customHeight="1" x14ac:dyDescent="0.2">
      <c r="A962" s="8"/>
      <c r="B962" s="8"/>
      <c r="C962" s="3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ht="15.75" customHeight="1" x14ac:dyDescent="0.2">
      <c r="A963" s="8"/>
      <c r="B963" s="8"/>
      <c r="C963" s="3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ht="15.75" customHeight="1" x14ac:dyDescent="0.2">
      <c r="A964" s="8"/>
      <c r="B964" s="8"/>
      <c r="C964" s="3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ht="15.75" customHeight="1" x14ac:dyDescent="0.2">
      <c r="A965" s="8"/>
      <c r="B965" s="8"/>
      <c r="C965" s="3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ht="15.75" customHeight="1" x14ac:dyDescent="0.2">
      <c r="A966" s="8"/>
      <c r="B966" s="8"/>
      <c r="C966" s="3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ht="15.75" customHeight="1" x14ac:dyDescent="0.2">
      <c r="A967" s="8"/>
      <c r="B967" s="8"/>
      <c r="C967" s="3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ht="15.75" customHeight="1" x14ac:dyDescent="0.2">
      <c r="A968" s="8"/>
      <c r="B968" s="8"/>
      <c r="C968" s="3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ht="15.75" customHeight="1" x14ac:dyDescent="0.2">
      <c r="A969" s="8"/>
      <c r="B969" s="8"/>
      <c r="C969" s="3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ht="15.75" customHeight="1" x14ac:dyDescent="0.2">
      <c r="A970" s="8"/>
      <c r="B970" s="8"/>
      <c r="C970" s="3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ht="15.75" customHeight="1" x14ac:dyDescent="0.2">
      <c r="A971" s="8"/>
      <c r="B971" s="8"/>
      <c r="C971" s="3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ht="15.75" customHeight="1" x14ac:dyDescent="0.2">
      <c r="A972" s="8"/>
      <c r="B972" s="8"/>
      <c r="C972" s="3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ht="15.75" customHeight="1" x14ac:dyDescent="0.2">
      <c r="A973" s="8"/>
      <c r="B973" s="8"/>
      <c r="C973" s="3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ht="15.75" customHeight="1" x14ac:dyDescent="0.2">
      <c r="A974" s="8"/>
      <c r="B974" s="8"/>
      <c r="C974" s="3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ht="15.75" customHeight="1" x14ac:dyDescent="0.2">
      <c r="A975" s="8"/>
      <c r="B975" s="8"/>
      <c r="C975" s="3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ht="15.75" customHeight="1" x14ac:dyDescent="0.2">
      <c r="A976" s="8"/>
      <c r="B976" s="8"/>
      <c r="C976" s="3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ht="15.75" customHeight="1" x14ac:dyDescent="0.2">
      <c r="A977" s="8"/>
      <c r="B977" s="8"/>
      <c r="C977" s="3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ht="15.75" customHeight="1" x14ac:dyDescent="0.2">
      <c r="A978" s="8"/>
      <c r="B978" s="8"/>
      <c r="C978" s="3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ht="15.75" customHeight="1" x14ac:dyDescent="0.2">
      <c r="A979" s="8"/>
      <c r="B979" s="8"/>
      <c r="C979" s="3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ht="15.75" customHeight="1" x14ac:dyDescent="0.2">
      <c r="A980" s="8"/>
      <c r="B980" s="8"/>
      <c r="C980" s="3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ht="15.75" customHeight="1" x14ac:dyDescent="0.2">
      <c r="A981" s="8"/>
      <c r="B981" s="8"/>
      <c r="C981" s="3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ht="15.75" customHeight="1" x14ac:dyDescent="0.2">
      <c r="A982" s="8"/>
      <c r="B982" s="8"/>
      <c r="C982" s="3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ht="15.75" customHeight="1" x14ac:dyDescent="0.2">
      <c r="A983" s="8"/>
      <c r="B983" s="8"/>
      <c r="C983" s="3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ht="15.75" customHeight="1" x14ac:dyDescent="0.2">
      <c r="A984" s="8"/>
      <c r="B984" s="8"/>
      <c r="C984" s="3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ht="15.75" customHeight="1" x14ac:dyDescent="0.2">
      <c r="A985" s="8"/>
      <c r="B985" s="8"/>
      <c r="C985" s="3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ht="15.75" customHeight="1" x14ac:dyDescent="0.2">
      <c r="A986" s="8"/>
      <c r="B986" s="8"/>
      <c r="C986" s="3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ht="15.75" customHeight="1" x14ac:dyDescent="0.2">
      <c r="A987" s="8"/>
      <c r="B987" s="8"/>
      <c r="C987" s="3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ht="15.75" customHeight="1" x14ac:dyDescent="0.2">
      <c r="A988" s="8"/>
      <c r="B988" s="8"/>
      <c r="C988" s="3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ht="15.75" customHeight="1" x14ac:dyDescent="0.2">
      <c r="A989" s="8"/>
      <c r="B989" s="8"/>
      <c r="C989" s="3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ht="15.75" customHeight="1" x14ac:dyDescent="0.2">
      <c r="A990" s="8"/>
      <c r="B990" s="8"/>
      <c r="C990" s="3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ht="15.75" customHeight="1" x14ac:dyDescent="0.2">
      <c r="A991" s="8"/>
      <c r="B991" s="8"/>
      <c r="C991" s="3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ht="15.75" customHeight="1" x14ac:dyDescent="0.2">
      <c r="A992" s="8"/>
      <c r="B992" s="8"/>
      <c r="C992" s="3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ht="15.75" customHeight="1" x14ac:dyDescent="0.2">
      <c r="A993" s="8"/>
      <c r="B993" s="8"/>
      <c r="C993" s="3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ht="15.75" customHeight="1" x14ac:dyDescent="0.2">
      <c r="A994" s="8"/>
      <c r="B994" s="8"/>
      <c r="C994" s="3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ht="15.75" customHeight="1" x14ac:dyDescent="0.2">
      <c r="A995" s="8"/>
      <c r="B995" s="8"/>
      <c r="C995" s="3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ht="15.75" customHeight="1" x14ac:dyDescent="0.2">
      <c r="A996" s="8"/>
      <c r="B996" s="8"/>
      <c r="C996" s="3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ht="15.75" customHeight="1" x14ac:dyDescent="0.2">
      <c r="A997" s="8"/>
      <c r="B997" s="8"/>
      <c r="C997" s="3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ht="15.75" customHeight="1" x14ac:dyDescent="0.2">
      <c r="A998" s="8"/>
      <c r="B998" s="8"/>
      <c r="C998" s="3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ht="15.75" customHeight="1" x14ac:dyDescent="0.2">
      <c r="A999" s="8"/>
      <c r="B999" s="8"/>
      <c r="C999" s="3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ht="15.75" customHeight="1" x14ac:dyDescent="0.2">
      <c r="A1000" s="8"/>
      <c r="B1000" s="8"/>
      <c r="C1000" s="3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ht="15.75" customHeight="1" x14ac:dyDescent="0.2">
      <c r="A1001" s="8"/>
      <c r="B1001" s="8"/>
      <c r="C1001" s="3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811D8-B81C-CC49-80E9-B162C172D25C}">
  <sheetPr>
    <tabColor rgb="FFC00000"/>
  </sheetPr>
  <dimension ref="A1"/>
  <sheetViews>
    <sheetView workbookViewId="0">
      <selection activeCell="G24" sqref="G24"/>
    </sheetView>
  </sheetViews>
  <sheetFormatPr baseColWidth="10" defaultRowHeight="16" x14ac:dyDescent="0.2"/>
  <cols>
    <col min="1" max="16384" width="10.83203125" style="10"/>
  </cols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8FF83-552E-7242-A5DA-BFF1086B03ED}">
  <dimension ref="A1:AB1001"/>
  <sheetViews>
    <sheetView zoomScale="150" zoomScaleNormal="15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C51" sqref="C51"/>
    </sheetView>
  </sheetViews>
  <sheetFormatPr baseColWidth="10" defaultColWidth="11.1640625" defaultRowHeight="15" customHeight="1" x14ac:dyDescent="0.2"/>
  <cols>
    <col min="1" max="1" width="3.1640625" style="18" customWidth="1"/>
    <col min="2" max="2" width="3.5" style="18" bestFit="1" customWidth="1"/>
    <col min="3" max="3" width="112.33203125" style="18" bestFit="1" customWidth="1"/>
    <col min="4" max="4" width="9.5" style="18" bestFit="1" customWidth="1"/>
    <col min="5" max="5" width="12.1640625" style="18" bestFit="1" customWidth="1"/>
    <col min="6" max="6" width="15.6640625" style="18" bestFit="1" customWidth="1"/>
    <col min="7" max="7" width="15.5" style="18" bestFit="1" customWidth="1"/>
    <col min="8" max="8" width="10.5" style="18" customWidth="1"/>
    <col min="9" max="16384" width="11.1640625" style="18"/>
  </cols>
  <sheetData>
    <row r="1" spans="1:28" ht="15.75" customHeight="1" x14ac:dyDescent="0.2">
      <c r="A1" s="21"/>
      <c r="B1" s="21"/>
      <c r="C1" s="21"/>
      <c r="D1" s="21"/>
      <c r="E1" s="21"/>
      <c r="F1" s="23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</row>
    <row r="2" spans="1:28" ht="15.75" customHeight="1" x14ac:dyDescent="0.2">
      <c r="A2" s="21"/>
      <c r="B2" s="21" t="s">
        <v>175</v>
      </c>
      <c r="C2" s="22" t="s">
        <v>174</v>
      </c>
      <c r="D2" s="21" t="s">
        <v>8</v>
      </c>
      <c r="E2" s="21"/>
      <c r="F2" s="23"/>
      <c r="G2" s="23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</row>
    <row r="3" spans="1:28" ht="15.75" customHeight="1" x14ac:dyDescent="0.2">
      <c r="A3" s="24"/>
      <c r="B3" s="24">
        <v>1</v>
      </c>
      <c r="C3" s="24" t="s">
        <v>73</v>
      </c>
      <c r="D3" s="24" t="s">
        <v>10</v>
      </c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</row>
    <row r="4" spans="1:28" ht="15.75" customHeight="1" x14ac:dyDescent="0.2">
      <c r="A4" s="24"/>
      <c r="B4" s="24">
        <v>2</v>
      </c>
      <c r="C4" s="24" t="s">
        <v>74</v>
      </c>
      <c r="D4" s="24" t="s">
        <v>10</v>
      </c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</row>
    <row r="5" spans="1:28" ht="15.75" customHeight="1" x14ac:dyDescent="0.2">
      <c r="A5" s="24"/>
      <c r="B5" s="24">
        <v>3</v>
      </c>
      <c r="C5" s="24" t="s">
        <v>75</v>
      </c>
      <c r="D5" s="24" t="s">
        <v>10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</row>
    <row r="6" spans="1:28" ht="15.75" customHeight="1" x14ac:dyDescent="0.2">
      <c r="A6" s="24"/>
      <c r="B6" s="24">
        <v>4</v>
      </c>
      <c r="C6" s="24" t="s">
        <v>76</v>
      </c>
      <c r="D6" s="24" t="s">
        <v>10</v>
      </c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</row>
    <row r="7" spans="1:28" ht="15.75" customHeight="1" x14ac:dyDescent="0.2">
      <c r="A7" s="24"/>
      <c r="B7" s="24">
        <v>5</v>
      </c>
      <c r="C7" s="24" t="s">
        <v>77</v>
      </c>
      <c r="D7" s="24" t="s">
        <v>10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</row>
    <row r="8" spans="1:28" ht="15.75" customHeight="1" x14ac:dyDescent="0.2">
      <c r="A8" s="24"/>
      <c r="B8" s="24">
        <v>6</v>
      </c>
      <c r="C8" s="24" t="s">
        <v>78</v>
      </c>
      <c r="D8" s="24" t="s">
        <v>10</v>
      </c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</row>
    <row r="9" spans="1:28" ht="15.75" customHeight="1" x14ac:dyDescent="0.2">
      <c r="A9" s="24"/>
      <c r="B9" s="24">
        <v>7</v>
      </c>
      <c r="C9" s="24" t="s">
        <v>79</v>
      </c>
      <c r="D9" s="24" t="s">
        <v>10</v>
      </c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</row>
    <row r="10" spans="1:28" ht="15.75" customHeight="1" x14ac:dyDescent="0.2">
      <c r="A10" s="24"/>
      <c r="B10" s="24">
        <v>8</v>
      </c>
      <c r="C10" s="24" t="s">
        <v>80</v>
      </c>
      <c r="D10" s="24" t="s">
        <v>10</v>
      </c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</row>
    <row r="11" spans="1:28" ht="15.75" customHeight="1" x14ac:dyDescent="0.2">
      <c r="A11" s="24"/>
      <c r="B11" s="24">
        <v>9</v>
      </c>
      <c r="C11" s="24" t="s">
        <v>81</v>
      </c>
      <c r="D11" s="24" t="s">
        <v>28</v>
      </c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</row>
    <row r="12" spans="1:28" ht="15.75" customHeight="1" x14ac:dyDescent="0.2">
      <c r="A12" s="24"/>
      <c r="B12" s="24">
        <v>10</v>
      </c>
      <c r="C12" s="24" t="s">
        <v>82</v>
      </c>
      <c r="D12" s="24" t="s">
        <v>28</v>
      </c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</row>
    <row r="13" spans="1:28" ht="15.75" customHeight="1" x14ac:dyDescent="0.2">
      <c r="A13" s="24"/>
      <c r="B13" s="24">
        <v>11</v>
      </c>
      <c r="C13" s="24" t="s">
        <v>83</v>
      </c>
      <c r="D13" s="24" t="s">
        <v>28</v>
      </c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</row>
    <row r="14" spans="1:28" ht="15.75" customHeight="1" x14ac:dyDescent="0.2">
      <c r="A14" s="24"/>
      <c r="B14" s="24">
        <v>12</v>
      </c>
      <c r="C14" s="24" t="s">
        <v>84</v>
      </c>
      <c r="D14" s="24" t="s">
        <v>28</v>
      </c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</row>
    <row r="15" spans="1:28" ht="15.75" customHeight="1" x14ac:dyDescent="0.2">
      <c r="A15" s="24"/>
      <c r="B15" s="24">
        <v>13</v>
      </c>
      <c r="C15" s="24" t="s">
        <v>85</v>
      </c>
      <c r="D15" s="24" t="s">
        <v>28</v>
      </c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</row>
    <row r="16" spans="1:28" ht="15.75" customHeight="1" x14ac:dyDescent="0.2">
      <c r="A16" s="24"/>
      <c r="B16" s="24">
        <v>14</v>
      </c>
      <c r="C16" s="24" t="s">
        <v>86</v>
      </c>
      <c r="D16" s="24" t="s">
        <v>28</v>
      </c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</row>
    <row r="17" spans="1:28" ht="15.75" customHeight="1" x14ac:dyDescent="0.2">
      <c r="A17" s="24"/>
      <c r="B17" s="24">
        <v>15</v>
      </c>
      <c r="C17" s="24" t="s">
        <v>87</v>
      </c>
      <c r="D17" s="24" t="s">
        <v>28</v>
      </c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</row>
    <row r="18" spans="1:28" ht="15.75" customHeight="1" x14ac:dyDescent="0.2">
      <c r="A18" s="24"/>
      <c r="B18" s="24">
        <v>16</v>
      </c>
      <c r="C18" s="24" t="s">
        <v>88</v>
      </c>
      <c r="D18" s="24" t="s">
        <v>28</v>
      </c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</row>
    <row r="19" spans="1:28" ht="15.75" customHeight="1" x14ac:dyDescent="0.2">
      <c r="A19" s="24"/>
      <c r="B19" s="24">
        <v>17</v>
      </c>
      <c r="C19" s="24" t="s">
        <v>89</v>
      </c>
      <c r="D19" s="24" t="s">
        <v>28</v>
      </c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</row>
    <row r="20" spans="1:28" ht="15.75" customHeight="1" x14ac:dyDescent="0.2">
      <c r="A20" s="24"/>
      <c r="B20" s="24">
        <v>18</v>
      </c>
      <c r="C20" s="24" t="s">
        <v>90</v>
      </c>
      <c r="D20" s="24" t="s">
        <v>28</v>
      </c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</row>
    <row r="21" spans="1:28" ht="15.75" customHeight="1" x14ac:dyDescent="0.2">
      <c r="A21" s="24"/>
      <c r="B21" s="24">
        <v>19</v>
      </c>
      <c r="C21" s="24" t="s">
        <v>91</v>
      </c>
      <c r="D21" s="24" t="s">
        <v>28</v>
      </c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</row>
    <row r="22" spans="1:28" ht="15.75" customHeight="1" x14ac:dyDescent="0.2">
      <c r="A22" s="24"/>
      <c r="B22" s="24">
        <v>20</v>
      </c>
      <c r="C22" s="24" t="s">
        <v>92</v>
      </c>
      <c r="D22" s="24" t="s">
        <v>28</v>
      </c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</row>
    <row r="23" spans="1:28" ht="15.75" customHeight="1" x14ac:dyDescent="0.2">
      <c r="A23" s="24"/>
      <c r="B23" s="24">
        <v>21</v>
      </c>
      <c r="C23" s="24" t="s">
        <v>93</v>
      </c>
      <c r="D23" s="24" t="s">
        <v>28</v>
      </c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</row>
    <row r="24" spans="1:28" ht="15.75" customHeight="1" x14ac:dyDescent="0.2">
      <c r="A24" s="24"/>
      <c r="B24" s="24">
        <v>22</v>
      </c>
      <c r="C24" s="24" t="s">
        <v>94</v>
      </c>
      <c r="D24" s="24" t="s">
        <v>28</v>
      </c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</row>
    <row r="25" spans="1:28" ht="15.75" customHeight="1" x14ac:dyDescent="0.2">
      <c r="A25" s="24"/>
      <c r="B25" s="24">
        <v>23</v>
      </c>
      <c r="C25" s="24" t="s">
        <v>95</v>
      </c>
      <c r="D25" s="24" t="s">
        <v>28</v>
      </c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</row>
    <row r="26" spans="1:28" ht="15.75" customHeight="1" x14ac:dyDescent="0.2">
      <c r="A26" s="24"/>
      <c r="B26" s="24">
        <v>24</v>
      </c>
      <c r="C26" s="24" t="s">
        <v>96</v>
      </c>
      <c r="D26" s="24" t="s">
        <v>28</v>
      </c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</row>
    <row r="27" spans="1:28" ht="15.75" customHeight="1" x14ac:dyDescent="0.2">
      <c r="A27" s="24"/>
      <c r="B27" s="24">
        <v>25</v>
      </c>
      <c r="C27" s="24" t="s">
        <v>97</v>
      </c>
      <c r="D27" s="24" t="s">
        <v>28</v>
      </c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</row>
    <row r="28" spans="1:28" ht="15.75" customHeight="1" x14ac:dyDescent="0.2">
      <c r="A28" s="24"/>
      <c r="B28" s="24">
        <v>26</v>
      </c>
      <c r="C28" s="24" t="s">
        <v>98</v>
      </c>
      <c r="D28" s="24" t="s">
        <v>28</v>
      </c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</row>
    <row r="29" spans="1:28" ht="15.75" customHeight="1" x14ac:dyDescent="0.2">
      <c r="A29" s="24"/>
      <c r="B29" s="24">
        <v>27</v>
      </c>
      <c r="C29" s="24" t="s">
        <v>99</v>
      </c>
      <c r="D29" s="24" t="s">
        <v>28</v>
      </c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</row>
    <row r="30" spans="1:28" ht="15.75" customHeight="1" x14ac:dyDescent="0.2">
      <c r="A30" s="24"/>
      <c r="B30" s="24">
        <v>28</v>
      </c>
      <c r="C30" s="24" t="s">
        <v>100</v>
      </c>
      <c r="D30" s="24" t="s">
        <v>28</v>
      </c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</row>
    <row r="31" spans="1:28" ht="15.75" customHeight="1" x14ac:dyDescent="0.2">
      <c r="A31" s="24"/>
      <c r="B31" s="24">
        <v>29</v>
      </c>
      <c r="C31" s="24" t="s">
        <v>101</v>
      </c>
      <c r="D31" s="24" t="s">
        <v>28</v>
      </c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</row>
    <row r="32" spans="1:28" ht="15.75" customHeight="1" x14ac:dyDescent="0.2">
      <c r="A32" s="24"/>
      <c r="B32" s="24">
        <v>30</v>
      </c>
      <c r="C32" s="24" t="s">
        <v>102</v>
      </c>
      <c r="D32" s="24" t="s">
        <v>28</v>
      </c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</row>
    <row r="33" spans="1:28" ht="15.75" customHeight="1" x14ac:dyDescent="0.2">
      <c r="A33" s="24"/>
      <c r="B33" s="24">
        <v>31</v>
      </c>
      <c r="C33" s="24" t="s">
        <v>103</v>
      </c>
      <c r="D33" s="24" t="s">
        <v>28</v>
      </c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</row>
    <row r="34" spans="1:28" ht="15.75" customHeight="1" x14ac:dyDescent="0.2">
      <c r="A34" s="24"/>
      <c r="B34" s="24">
        <v>32</v>
      </c>
      <c r="C34" s="24" t="s">
        <v>104</v>
      </c>
      <c r="D34" s="24" t="s">
        <v>28</v>
      </c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</row>
    <row r="35" spans="1:28" ht="15.75" customHeight="1" x14ac:dyDescent="0.2">
      <c r="A35" s="24"/>
      <c r="B35" s="24">
        <v>33</v>
      </c>
      <c r="C35" s="24" t="s">
        <v>105</v>
      </c>
      <c r="D35" s="24" t="s">
        <v>28</v>
      </c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</row>
    <row r="36" spans="1:28" ht="15.75" customHeight="1" x14ac:dyDescent="0.2">
      <c r="A36" s="24"/>
      <c r="B36" s="24">
        <v>34</v>
      </c>
      <c r="C36" s="24" t="s">
        <v>106</v>
      </c>
      <c r="D36" s="24" t="s">
        <v>28</v>
      </c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</row>
    <row r="37" spans="1:28" ht="15.75" customHeight="1" x14ac:dyDescent="0.2">
      <c r="A37" s="24"/>
      <c r="B37" s="24">
        <v>35</v>
      </c>
      <c r="C37" s="24" t="s">
        <v>107</v>
      </c>
      <c r="D37" s="24" t="s">
        <v>28</v>
      </c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</row>
    <row r="38" spans="1:28" ht="15.75" customHeight="1" x14ac:dyDescent="0.2">
      <c r="A38" s="24"/>
      <c r="B38" s="24">
        <v>36</v>
      </c>
      <c r="C38" s="24" t="s">
        <v>108</v>
      </c>
      <c r="D38" s="24" t="s">
        <v>28</v>
      </c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</row>
    <row r="39" spans="1:28" ht="15.75" customHeight="1" x14ac:dyDescent="0.2">
      <c r="A39" s="24"/>
      <c r="B39" s="24">
        <v>37</v>
      </c>
      <c r="C39" s="24" t="s">
        <v>109</v>
      </c>
      <c r="D39" s="24" t="s">
        <v>28</v>
      </c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</row>
    <row r="40" spans="1:28" ht="15.75" customHeight="1" x14ac:dyDescent="0.2">
      <c r="A40" s="24"/>
      <c r="B40" s="24">
        <v>38</v>
      </c>
      <c r="C40" s="24" t="s">
        <v>110</v>
      </c>
      <c r="D40" s="24" t="s">
        <v>28</v>
      </c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</row>
    <row r="41" spans="1:28" ht="15.75" customHeight="1" x14ac:dyDescent="0.2">
      <c r="A41" s="24"/>
      <c r="B41" s="24">
        <v>39</v>
      </c>
      <c r="C41" s="24" t="s">
        <v>111</v>
      </c>
      <c r="D41" s="24" t="s">
        <v>28</v>
      </c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</row>
    <row r="42" spans="1:28" ht="15.75" customHeight="1" x14ac:dyDescent="0.2">
      <c r="A42" s="24"/>
      <c r="B42" s="24">
        <v>40</v>
      </c>
      <c r="C42" s="24" t="s">
        <v>112</v>
      </c>
      <c r="D42" s="24" t="s">
        <v>28</v>
      </c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</row>
    <row r="43" spans="1:28" ht="15.75" customHeight="1" x14ac:dyDescent="0.2">
      <c r="A43" s="24"/>
      <c r="B43" s="24">
        <v>41</v>
      </c>
      <c r="C43" s="24" t="s">
        <v>113</v>
      </c>
      <c r="D43" s="24" t="s">
        <v>39</v>
      </c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</row>
    <row r="44" spans="1:28" ht="15.75" customHeight="1" x14ac:dyDescent="0.2">
      <c r="A44" s="24"/>
      <c r="B44" s="24">
        <v>42</v>
      </c>
      <c r="C44" s="24" t="s">
        <v>114</v>
      </c>
      <c r="D44" s="24" t="s">
        <v>39</v>
      </c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</row>
    <row r="45" spans="1:28" ht="15.75" customHeight="1" x14ac:dyDescent="0.2">
      <c r="A45" s="24"/>
      <c r="B45" s="24">
        <v>43</v>
      </c>
      <c r="C45" s="24" t="s">
        <v>115</v>
      </c>
      <c r="D45" s="24" t="s">
        <v>39</v>
      </c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</row>
    <row r="46" spans="1:28" ht="15.75" customHeight="1" x14ac:dyDescent="0.2">
      <c r="A46" s="24"/>
      <c r="B46" s="24">
        <v>44</v>
      </c>
      <c r="C46" s="24" t="s">
        <v>116</v>
      </c>
      <c r="D46" s="24" t="s">
        <v>39</v>
      </c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</row>
    <row r="47" spans="1:28" ht="15.75" customHeight="1" x14ac:dyDescent="0.2">
      <c r="A47" s="24"/>
      <c r="B47" s="24">
        <v>45</v>
      </c>
      <c r="C47" s="24" t="s">
        <v>117</v>
      </c>
      <c r="D47" s="24" t="s">
        <v>39</v>
      </c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</row>
    <row r="48" spans="1:28" ht="15.75" customHeight="1" x14ac:dyDescent="0.2">
      <c r="A48" s="24"/>
      <c r="B48" s="24">
        <v>46</v>
      </c>
      <c r="C48" s="24" t="s">
        <v>118</v>
      </c>
      <c r="D48" s="24" t="s">
        <v>39</v>
      </c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</row>
    <row r="49" spans="1:28" ht="15.75" customHeight="1" x14ac:dyDescent="0.2">
      <c r="A49" s="24"/>
      <c r="B49" s="24">
        <v>47</v>
      </c>
      <c r="C49" s="24" t="s">
        <v>119</v>
      </c>
      <c r="D49" s="24" t="s">
        <v>39</v>
      </c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</row>
    <row r="50" spans="1:28" ht="15.75" customHeight="1" x14ac:dyDescent="0.2">
      <c r="A50" s="24"/>
      <c r="B50" s="24">
        <v>48</v>
      </c>
      <c r="C50" s="24" t="s">
        <v>120</v>
      </c>
      <c r="D50" s="24" t="s">
        <v>39</v>
      </c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</row>
    <row r="51" spans="1:28" ht="15.75" customHeight="1" x14ac:dyDescent="0.2">
      <c r="A51" s="24"/>
      <c r="B51" s="24">
        <v>49</v>
      </c>
      <c r="C51" s="24" t="s">
        <v>121</v>
      </c>
      <c r="D51" s="24" t="s">
        <v>39</v>
      </c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</row>
    <row r="52" spans="1:28" ht="15.75" customHeight="1" x14ac:dyDescent="0.2">
      <c r="A52" s="24"/>
      <c r="B52" s="24">
        <v>50</v>
      </c>
      <c r="C52" s="24" t="s">
        <v>122</v>
      </c>
      <c r="D52" s="24" t="s">
        <v>39</v>
      </c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</row>
    <row r="53" spans="1:28" ht="15.75" customHeight="1" x14ac:dyDescent="0.2">
      <c r="A53" s="24"/>
      <c r="C53" s="24"/>
      <c r="D53" s="24"/>
      <c r="E53" s="24"/>
      <c r="F53" s="24"/>
      <c r="G53" s="23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</row>
    <row r="54" spans="1:28" ht="15.75" customHeight="1" x14ac:dyDescent="0.2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</row>
    <row r="55" spans="1:28" ht="15.75" customHeight="1" x14ac:dyDescent="0.2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</row>
    <row r="56" spans="1:28" ht="15.75" customHeight="1" x14ac:dyDescent="0.2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</row>
    <row r="57" spans="1:28" ht="15.75" customHeight="1" x14ac:dyDescent="0.2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</row>
    <row r="58" spans="1:28" ht="15.75" customHeight="1" x14ac:dyDescent="0.2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</row>
    <row r="59" spans="1:28" ht="15.75" customHeight="1" x14ac:dyDescent="0.2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</row>
    <row r="60" spans="1:28" ht="15.75" customHeight="1" x14ac:dyDescent="0.2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</row>
    <row r="61" spans="1:28" ht="15.75" customHeight="1" x14ac:dyDescent="0.2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</row>
    <row r="62" spans="1:28" ht="15.75" customHeight="1" x14ac:dyDescent="0.2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</row>
    <row r="63" spans="1:28" ht="15.75" customHeight="1" x14ac:dyDescent="0.2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</row>
    <row r="64" spans="1:28" ht="15.75" customHeight="1" x14ac:dyDescent="0.2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</row>
    <row r="65" spans="1:28" ht="15.75" customHeight="1" x14ac:dyDescent="0.2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</row>
    <row r="66" spans="1:28" ht="15.75" customHeight="1" x14ac:dyDescent="0.2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</row>
    <row r="67" spans="1:28" ht="15.75" customHeight="1" x14ac:dyDescent="0.2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</row>
    <row r="68" spans="1:28" ht="15.75" customHeight="1" x14ac:dyDescent="0.2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</row>
    <row r="69" spans="1:28" ht="15.75" customHeight="1" x14ac:dyDescent="0.2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</row>
    <row r="70" spans="1:28" ht="15.75" customHeight="1" x14ac:dyDescent="0.2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</row>
    <row r="71" spans="1:28" ht="15.75" customHeight="1" x14ac:dyDescent="0.2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</row>
    <row r="72" spans="1:28" ht="15.75" customHeight="1" x14ac:dyDescent="0.2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</row>
    <row r="73" spans="1:28" ht="15.75" customHeight="1" x14ac:dyDescent="0.2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</row>
    <row r="74" spans="1:28" ht="15.75" customHeight="1" x14ac:dyDescent="0.2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</row>
    <row r="75" spans="1:28" ht="15.75" customHeight="1" x14ac:dyDescent="0.2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</row>
    <row r="76" spans="1:28" ht="15.75" customHeight="1" x14ac:dyDescent="0.2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</row>
    <row r="77" spans="1:28" ht="15.75" customHeight="1" x14ac:dyDescent="0.2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</row>
    <row r="78" spans="1:28" ht="15.75" customHeight="1" x14ac:dyDescent="0.2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</row>
    <row r="79" spans="1:28" ht="15.75" customHeight="1" x14ac:dyDescent="0.2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</row>
    <row r="80" spans="1:28" ht="15.75" customHeight="1" x14ac:dyDescent="0.2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</row>
    <row r="81" spans="1:28" ht="15.75" customHeight="1" x14ac:dyDescent="0.2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</row>
    <row r="82" spans="1:28" ht="15.75" customHeight="1" x14ac:dyDescent="0.2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</row>
    <row r="83" spans="1:28" ht="15.75" customHeight="1" x14ac:dyDescent="0.2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</row>
    <row r="84" spans="1:28" ht="15.75" customHeight="1" x14ac:dyDescent="0.2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</row>
    <row r="85" spans="1:28" ht="15.75" customHeight="1" x14ac:dyDescent="0.2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</row>
    <row r="86" spans="1:28" ht="15.75" customHeight="1" x14ac:dyDescent="0.2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</row>
    <row r="87" spans="1:28" ht="15.75" customHeight="1" x14ac:dyDescent="0.2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</row>
    <row r="88" spans="1:28" ht="15.75" customHeight="1" x14ac:dyDescent="0.2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</row>
    <row r="89" spans="1:28" ht="15.75" customHeight="1" x14ac:dyDescent="0.2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</row>
    <row r="90" spans="1:28" ht="15.75" customHeight="1" x14ac:dyDescent="0.2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</row>
    <row r="91" spans="1:28" ht="15.75" customHeight="1" x14ac:dyDescent="0.2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</row>
    <row r="92" spans="1:28" ht="15.75" customHeight="1" x14ac:dyDescent="0.2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</row>
    <row r="93" spans="1:28" ht="15.75" customHeight="1" x14ac:dyDescent="0.2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</row>
    <row r="94" spans="1:28" ht="15.75" customHeight="1" x14ac:dyDescent="0.2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</row>
    <row r="95" spans="1:28" ht="15.75" customHeight="1" x14ac:dyDescent="0.2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</row>
    <row r="96" spans="1:28" ht="15.75" customHeight="1" x14ac:dyDescent="0.2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</row>
    <row r="97" spans="1:28" ht="15.75" customHeight="1" x14ac:dyDescent="0.2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</row>
    <row r="98" spans="1:28" ht="15.75" customHeight="1" x14ac:dyDescent="0.2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</row>
    <row r="99" spans="1:28" ht="15.75" customHeight="1" x14ac:dyDescent="0.2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</row>
    <row r="100" spans="1:28" ht="15.75" customHeight="1" x14ac:dyDescent="0.2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</row>
    <row r="101" spans="1:28" ht="15.75" customHeight="1" x14ac:dyDescent="0.2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</row>
    <row r="102" spans="1:28" ht="15.75" customHeight="1" x14ac:dyDescent="0.2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</row>
    <row r="103" spans="1:28" ht="15.75" customHeight="1" x14ac:dyDescent="0.2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</row>
    <row r="104" spans="1:28" ht="15.75" customHeight="1" x14ac:dyDescent="0.2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</row>
    <row r="105" spans="1:28" ht="15.75" customHeight="1" x14ac:dyDescent="0.2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</row>
    <row r="106" spans="1:28" ht="15.75" customHeight="1" x14ac:dyDescent="0.2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</row>
    <row r="107" spans="1:28" ht="15.75" customHeight="1" x14ac:dyDescent="0.2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</row>
    <row r="108" spans="1:28" ht="15.75" customHeight="1" x14ac:dyDescent="0.2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</row>
    <row r="109" spans="1:28" ht="15.75" customHeight="1" x14ac:dyDescent="0.2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</row>
    <row r="110" spans="1:28" ht="15.75" customHeight="1" x14ac:dyDescent="0.2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</row>
    <row r="111" spans="1:28" ht="15.75" customHeight="1" x14ac:dyDescent="0.2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</row>
    <row r="112" spans="1:28" ht="15.75" customHeight="1" x14ac:dyDescent="0.2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</row>
    <row r="113" spans="1:28" ht="15.75" customHeight="1" x14ac:dyDescent="0.2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</row>
    <row r="114" spans="1:28" ht="15.75" customHeight="1" x14ac:dyDescent="0.2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</row>
    <row r="115" spans="1:28" ht="15.75" customHeight="1" x14ac:dyDescent="0.2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</row>
    <row r="116" spans="1:28" ht="15.75" customHeight="1" x14ac:dyDescent="0.2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</row>
    <row r="117" spans="1:28" ht="15.75" customHeight="1" x14ac:dyDescent="0.2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</row>
    <row r="118" spans="1:28" ht="15.75" customHeight="1" x14ac:dyDescent="0.2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</row>
    <row r="119" spans="1:28" ht="15.75" customHeight="1" x14ac:dyDescent="0.2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</row>
    <row r="120" spans="1:28" ht="15.75" customHeight="1" x14ac:dyDescent="0.2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</row>
    <row r="121" spans="1:28" ht="15.75" customHeight="1" x14ac:dyDescent="0.2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</row>
    <row r="122" spans="1:28" ht="15.75" customHeight="1" x14ac:dyDescent="0.2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</row>
    <row r="123" spans="1:28" ht="15.75" customHeight="1" x14ac:dyDescent="0.2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</row>
    <row r="124" spans="1:28" ht="15.75" customHeight="1" x14ac:dyDescent="0.2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</row>
    <row r="125" spans="1:28" ht="15.75" customHeight="1" x14ac:dyDescent="0.2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</row>
    <row r="126" spans="1:28" ht="15.75" customHeight="1" x14ac:dyDescent="0.2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</row>
    <row r="127" spans="1:28" ht="15.75" customHeight="1" x14ac:dyDescent="0.2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</row>
    <row r="128" spans="1:28" ht="15.75" customHeight="1" x14ac:dyDescent="0.2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</row>
    <row r="129" spans="1:28" ht="15.75" customHeight="1" x14ac:dyDescent="0.2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</row>
    <row r="130" spans="1:28" ht="15.75" customHeight="1" x14ac:dyDescent="0.2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</row>
    <row r="131" spans="1:28" ht="15.75" customHeight="1" x14ac:dyDescent="0.2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</row>
    <row r="132" spans="1:28" ht="15.75" customHeight="1" x14ac:dyDescent="0.2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</row>
    <row r="133" spans="1:28" ht="15.75" customHeight="1" x14ac:dyDescent="0.2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</row>
    <row r="134" spans="1:28" ht="15.75" customHeight="1" x14ac:dyDescent="0.2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</row>
    <row r="135" spans="1:28" ht="15.75" customHeight="1" x14ac:dyDescent="0.2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</row>
    <row r="136" spans="1:28" ht="15.75" customHeight="1" x14ac:dyDescent="0.2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</row>
    <row r="137" spans="1:28" ht="15.75" customHeight="1" x14ac:dyDescent="0.2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</row>
    <row r="138" spans="1:28" ht="15.75" customHeight="1" x14ac:dyDescent="0.2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</row>
    <row r="139" spans="1:28" ht="15.75" customHeight="1" x14ac:dyDescent="0.2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</row>
    <row r="140" spans="1:28" ht="15.75" customHeight="1" x14ac:dyDescent="0.2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</row>
    <row r="141" spans="1:28" ht="15.75" customHeight="1" x14ac:dyDescent="0.2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</row>
    <row r="142" spans="1:28" ht="15.75" customHeight="1" x14ac:dyDescent="0.2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</row>
    <row r="143" spans="1:28" ht="15.75" customHeight="1" x14ac:dyDescent="0.2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</row>
    <row r="144" spans="1:28" ht="15.75" customHeight="1" x14ac:dyDescent="0.2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</row>
    <row r="145" spans="1:28" ht="15.75" customHeight="1" x14ac:dyDescent="0.2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</row>
    <row r="146" spans="1:28" ht="15.75" customHeight="1" x14ac:dyDescent="0.2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</row>
    <row r="147" spans="1:28" ht="15.75" customHeight="1" x14ac:dyDescent="0.2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</row>
    <row r="148" spans="1:28" ht="15.75" customHeight="1" x14ac:dyDescent="0.2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</row>
    <row r="149" spans="1:28" ht="15.75" customHeight="1" x14ac:dyDescent="0.2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</row>
    <row r="150" spans="1:28" ht="15.75" customHeight="1" x14ac:dyDescent="0.2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</row>
    <row r="151" spans="1:28" ht="15.75" customHeight="1" x14ac:dyDescent="0.2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</row>
    <row r="152" spans="1:28" ht="15.75" customHeight="1" x14ac:dyDescent="0.2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</row>
    <row r="153" spans="1:28" ht="15.75" customHeight="1" x14ac:dyDescent="0.2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</row>
    <row r="154" spans="1:28" ht="15.75" customHeight="1" x14ac:dyDescent="0.2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</row>
    <row r="155" spans="1:28" ht="15.75" customHeight="1" x14ac:dyDescent="0.2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</row>
    <row r="156" spans="1:28" ht="15.75" customHeight="1" x14ac:dyDescent="0.2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</row>
    <row r="157" spans="1:28" ht="15.75" customHeight="1" x14ac:dyDescent="0.2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</row>
    <row r="158" spans="1:28" ht="15.75" customHeight="1" x14ac:dyDescent="0.2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</row>
    <row r="159" spans="1:28" ht="15.75" customHeight="1" x14ac:dyDescent="0.2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</row>
    <row r="160" spans="1:28" ht="15.75" customHeight="1" x14ac:dyDescent="0.2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</row>
    <row r="161" spans="1:28" ht="15.75" customHeight="1" x14ac:dyDescent="0.2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</row>
    <row r="162" spans="1:28" ht="15.75" customHeight="1" x14ac:dyDescent="0.2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</row>
    <row r="163" spans="1:28" ht="15.75" customHeight="1" x14ac:dyDescent="0.2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</row>
    <row r="164" spans="1:28" ht="15.75" customHeight="1" x14ac:dyDescent="0.2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</row>
    <row r="165" spans="1:28" ht="15.75" customHeight="1" x14ac:dyDescent="0.2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</row>
    <row r="166" spans="1:28" ht="15.75" customHeight="1" x14ac:dyDescent="0.2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</row>
    <row r="167" spans="1:28" ht="15.75" customHeight="1" x14ac:dyDescent="0.2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</row>
    <row r="168" spans="1:28" ht="15.75" customHeight="1" x14ac:dyDescent="0.2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</row>
    <row r="169" spans="1:28" ht="15.75" customHeight="1" x14ac:dyDescent="0.2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</row>
    <row r="170" spans="1:28" ht="15.75" customHeight="1" x14ac:dyDescent="0.2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</row>
    <row r="171" spans="1:28" ht="15.75" customHeight="1" x14ac:dyDescent="0.2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</row>
    <row r="172" spans="1:28" ht="15.75" customHeight="1" x14ac:dyDescent="0.2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</row>
    <row r="173" spans="1:28" ht="15.75" customHeight="1" x14ac:dyDescent="0.2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</row>
    <row r="174" spans="1:28" ht="15.75" customHeight="1" x14ac:dyDescent="0.2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</row>
    <row r="175" spans="1:28" ht="15.75" customHeight="1" x14ac:dyDescent="0.2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</row>
    <row r="176" spans="1:28" ht="15.75" customHeight="1" x14ac:dyDescent="0.2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</row>
    <row r="177" spans="1:28" ht="15.75" customHeight="1" x14ac:dyDescent="0.2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</row>
    <row r="178" spans="1:28" ht="15.75" customHeight="1" x14ac:dyDescent="0.2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</row>
    <row r="179" spans="1:28" ht="15.75" customHeight="1" x14ac:dyDescent="0.2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</row>
    <row r="180" spans="1:28" ht="15.75" customHeight="1" x14ac:dyDescent="0.2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</row>
    <row r="181" spans="1:28" ht="15.75" customHeight="1" x14ac:dyDescent="0.2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</row>
    <row r="182" spans="1:28" ht="15.75" customHeight="1" x14ac:dyDescent="0.2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</row>
    <row r="183" spans="1:28" ht="15.75" customHeight="1" x14ac:dyDescent="0.2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</row>
    <row r="184" spans="1:28" ht="15.75" customHeight="1" x14ac:dyDescent="0.2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</row>
    <row r="185" spans="1:28" ht="15.75" customHeight="1" x14ac:dyDescent="0.2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</row>
    <row r="186" spans="1:28" ht="15.75" customHeight="1" x14ac:dyDescent="0.2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</row>
    <row r="187" spans="1:28" ht="15.75" customHeight="1" x14ac:dyDescent="0.2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</row>
    <row r="188" spans="1:28" ht="15.75" customHeight="1" x14ac:dyDescent="0.2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</row>
    <row r="189" spans="1:28" ht="15.75" customHeight="1" x14ac:dyDescent="0.2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</row>
    <row r="190" spans="1:28" ht="15.75" customHeight="1" x14ac:dyDescent="0.2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</row>
    <row r="191" spans="1:28" ht="15.75" customHeight="1" x14ac:dyDescent="0.2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</row>
    <row r="192" spans="1:28" ht="15.75" customHeight="1" x14ac:dyDescent="0.2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</row>
    <row r="193" spans="1:28" ht="15.75" customHeight="1" x14ac:dyDescent="0.2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</row>
    <row r="194" spans="1:28" ht="15.75" customHeight="1" x14ac:dyDescent="0.2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</row>
    <row r="195" spans="1:28" ht="15.75" customHeight="1" x14ac:dyDescent="0.2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</row>
    <row r="196" spans="1:28" ht="15.75" customHeight="1" x14ac:dyDescent="0.2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</row>
    <row r="197" spans="1:28" ht="15.75" customHeight="1" x14ac:dyDescent="0.2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</row>
    <row r="198" spans="1:28" ht="15.75" customHeight="1" x14ac:dyDescent="0.2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</row>
    <row r="199" spans="1:28" ht="15.75" customHeight="1" x14ac:dyDescent="0.2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</row>
    <row r="200" spans="1:28" ht="15.75" customHeight="1" x14ac:dyDescent="0.2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</row>
    <row r="201" spans="1:28" ht="15.75" customHeight="1" x14ac:dyDescent="0.2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</row>
    <row r="202" spans="1:28" ht="15.75" customHeight="1" x14ac:dyDescent="0.2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</row>
    <row r="203" spans="1:28" ht="15.75" customHeight="1" x14ac:dyDescent="0.2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</row>
    <row r="204" spans="1:28" ht="15.75" customHeight="1" x14ac:dyDescent="0.2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</row>
    <row r="205" spans="1:28" ht="15.75" customHeight="1" x14ac:dyDescent="0.2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</row>
    <row r="206" spans="1:28" ht="15.75" customHeight="1" x14ac:dyDescent="0.2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</row>
    <row r="207" spans="1:28" ht="15.75" customHeight="1" x14ac:dyDescent="0.2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</row>
    <row r="208" spans="1:28" ht="15.75" customHeight="1" x14ac:dyDescent="0.2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</row>
    <row r="209" spans="1:28" ht="15.75" customHeight="1" x14ac:dyDescent="0.2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</row>
    <row r="210" spans="1:28" ht="15.75" customHeight="1" x14ac:dyDescent="0.2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</row>
    <row r="211" spans="1:28" ht="15.75" customHeight="1" x14ac:dyDescent="0.2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</row>
    <row r="212" spans="1:28" ht="15.75" customHeight="1" x14ac:dyDescent="0.2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</row>
    <row r="213" spans="1:28" ht="15.75" customHeight="1" x14ac:dyDescent="0.2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</row>
    <row r="214" spans="1:28" ht="15.75" customHeight="1" x14ac:dyDescent="0.2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</row>
    <row r="215" spans="1:28" ht="15.75" customHeight="1" x14ac:dyDescent="0.2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</row>
    <row r="216" spans="1:28" ht="15.75" customHeight="1" x14ac:dyDescent="0.2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</row>
    <row r="217" spans="1:28" ht="15.75" customHeight="1" x14ac:dyDescent="0.2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</row>
    <row r="218" spans="1:28" ht="15.75" customHeight="1" x14ac:dyDescent="0.2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</row>
    <row r="219" spans="1:28" ht="15.75" customHeight="1" x14ac:dyDescent="0.2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</row>
    <row r="220" spans="1:28" ht="15.75" customHeight="1" x14ac:dyDescent="0.2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</row>
    <row r="221" spans="1:28" ht="15.75" customHeight="1" x14ac:dyDescent="0.2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</row>
    <row r="222" spans="1:28" ht="15.75" customHeight="1" x14ac:dyDescent="0.2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</row>
    <row r="223" spans="1:28" ht="15.75" customHeight="1" x14ac:dyDescent="0.2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</row>
    <row r="224" spans="1:28" ht="15.75" customHeight="1" x14ac:dyDescent="0.2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</row>
    <row r="225" spans="1:28" ht="15.75" customHeight="1" x14ac:dyDescent="0.2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</row>
    <row r="226" spans="1:28" ht="15.75" customHeight="1" x14ac:dyDescent="0.2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</row>
    <row r="227" spans="1:28" ht="15.75" customHeight="1" x14ac:dyDescent="0.2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</row>
    <row r="228" spans="1:28" ht="15.75" customHeight="1" x14ac:dyDescent="0.2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</row>
    <row r="229" spans="1:28" ht="15.75" customHeight="1" x14ac:dyDescent="0.2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</row>
    <row r="230" spans="1:28" ht="15.75" customHeight="1" x14ac:dyDescent="0.2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</row>
    <row r="231" spans="1:28" ht="15.75" customHeight="1" x14ac:dyDescent="0.2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</row>
    <row r="232" spans="1:28" ht="15.75" customHeight="1" x14ac:dyDescent="0.2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</row>
    <row r="233" spans="1:28" ht="15.75" customHeight="1" x14ac:dyDescent="0.2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</row>
    <row r="234" spans="1:28" ht="15.75" customHeight="1" x14ac:dyDescent="0.2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</row>
    <row r="235" spans="1:28" ht="15.75" customHeight="1" x14ac:dyDescent="0.2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</row>
    <row r="236" spans="1:28" ht="15.75" customHeight="1" x14ac:dyDescent="0.2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</row>
    <row r="237" spans="1:28" ht="15.75" customHeight="1" x14ac:dyDescent="0.2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</row>
    <row r="238" spans="1:28" ht="15.75" customHeight="1" x14ac:dyDescent="0.2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</row>
    <row r="239" spans="1:28" ht="15.75" customHeight="1" x14ac:dyDescent="0.2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</row>
    <row r="240" spans="1:28" ht="15.75" customHeight="1" x14ac:dyDescent="0.2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</row>
    <row r="241" spans="1:28" ht="15.75" customHeight="1" x14ac:dyDescent="0.2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</row>
    <row r="242" spans="1:28" ht="15.75" customHeight="1" x14ac:dyDescent="0.2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</row>
    <row r="243" spans="1:28" ht="15.75" customHeight="1" x14ac:dyDescent="0.2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</row>
    <row r="244" spans="1:28" ht="15.75" customHeight="1" x14ac:dyDescent="0.2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</row>
    <row r="245" spans="1:28" ht="15.75" customHeight="1" x14ac:dyDescent="0.2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</row>
    <row r="246" spans="1:28" ht="15.75" customHeight="1" x14ac:dyDescent="0.2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</row>
    <row r="247" spans="1:28" ht="15.75" customHeight="1" x14ac:dyDescent="0.2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</row>
    <row r="248" spans="1:28" ht="15.75" customHeight="1" x14ac:dyDescent="0.2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</row>
    <row r="249" spans="1:28" ht="15.75" customHeight="1" x14ac:dyDescent="0.2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</row>
    <row r="250" spans="1:28" ht="15.75" customHeight="1" x14ac:dyDescent="0.2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</row>
    <row r="251" spans="1:28" ht="15.75" customHeight="1" x14ac:dyDescent="0.2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</row>
    <row r="252" spans="1:28" ht="15.75" customHeight="1" x14ac:dyDescent="0.2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</row>
    <row r="253" spans="1:28" ht="15.75" customHeight="1" x14ac:dyDescent="0.2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</row>
    <row r="254" spans="1:28" ht="15.75" customHeight="1" x14ac:dyDescent="0.2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</row>
    <row r="255" spans="1:28" ht="15.75" customHeight="1" x14ac:dyDescent="0.2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</row>
    <row r="256" spans="1:28" ht="15.75" customHeight="1" x14ac:dyDescent="0.2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</row>
    <row r="257" spans="1:28" ht="15.75" customHeight="1" x14ac:dyDescent="0.2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</row>
    <row r="258" spans="1:28" ht="15.75" customHeight="1" x14ac:dyDescent="0.2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</row>
    <row r="259" spans="1:28" ht="15.75" customHeight="1" x14ac:dyDescent="0.2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</row>
    <row r="260" spans="1:28" ht="15.75" customHeight="1" x14ac:dyDescent="0.2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</row>
    <row r="261" spans="1:28" ht="15.75" customHeight="1" x14ac:dyDescent="0.2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</row>
    <row r="262" spans="1:28" ht="15.75" customHeight="1" x14ac:dyDescent="0.2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</row>
    <row r="263" spans="1:28" ht="15.75" customHeight="1" x14ac:dyDescent="0.2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</row>
    <row r="264" spans="1:28" ht="15.75" customHeight="1" x14ac:dyDescent="0.2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</row>
    <row r="265" spans="1:28" ht="15.75" customHeight="1" x14ac:dyDescent="0.2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</row>
    <row r="266" spans="1:28" ht="15.75" customHeight="1" x14ac:dyDescent="0.2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</row>
    <row r="267" spans="1:28" ht="15.75" customHeight="1" x14ac:dyDescent="0.2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</row>
    <row r="268" spans="1:28" ht="15.75" customHeight="1" x14ac:dyDescent="0.2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</row>
    <row r="269" spans="1:28" ht="15.75" customHeight="1" x14ac:dyDescent="0.2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</row>
    <row r="270" spans="1:28" ht="15.75" customHeight="1" x14ac:dyDescent="0.2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</row>
    <row r="271" spans="1:28" ht="15.75" customHeight="1" x14ac:dyDescent="0.2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</row>
    <row r="272" spans="1:28" ht="15.75" customHeight="1" x14ac:dyDescent="0.2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</row>
    <row r="273" spans="1:28" ht="15.75" customHeight="1" x14ac:dyDescent="0.2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</row>
    <row r="274" spans="1:28" ht="15.75" customHeight="1" x14ac:dyDescent="0.2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</row>
    <row r="275" spans="1:28" ht="15.75" customHeight="1" x14ac:dyDescent="0.2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</row>
    <row r="276" spans="1:28" ht="15.75" customHeight="1" x14ac:dyDescent="0.2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</row>
    <row r="277" spans="1:28" ht="15.75" customHeight="1" x14ac:dyDescent="0.2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</row>
    <row r="278" spans="1:28" ht="15.75" customHeight="1" x14ac:dyDescent="0.2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</row>
    <row r="279" spans="1:28" ht="15.75" customHeight="1" x14ac:dyDescent="0.2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</row>
    <row r="280" spans="1:28" ht="15.75" customHeight="1" x14ac:dyDescent="0.2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</row>
    <row r="281" spans="1:28" ht="15.75" customHeight="1" x14ac:dyDescent="0.2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</row>
    <row r="282" spans="1:28" ht="15.75" customHeight="1" x14ac:dyDescent="0.2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</row>
    <row r="283" spans="1:28" ht="15.75" customHeight="1" x14ac:dyDescent="0.2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</row>
    <row r="284" spans="1:28" ht="15.75" customHeight="1" x14ac:dyDescent="0.2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</row>
    <row r="285" spans="1:28" ht="15.75" customHeight="1" x14ac:dyDescent="0.2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</row>
    <row r="286" spans="1:28" ht="15.75" customHeight="1" x14ac:dyDescent="0.2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</row>
    <row r="287" spans="1:28" ht="15.75" customHeight="1" x14ac:dyDescent="0.2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</row>
    <row r="288" spans="1:28" ht="15.75" customHeight="1" x14ac:dyDescent="0.2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</row>
    <row r="289" spans="1:28" ht="15.75" customHeight="1" x14ac:dyDescent="0.2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</row>
    <row r="290" spans="1:28" ht="15.75" customHeight="1" x14ac:dyDescent="0.2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</row>
    <row r="291" spans="1:28" ht="15.75" customHeight="1" x14ac:dyDescent="0.2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</row>
    <row r="292" spans="1:28" ht="15.75" customHeight="1" x14ac:dyDescent="0.2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</row>
    <row r="293" spans="1:28" ht="15.75" customHeight="1" x14ac:dyDescent="0.2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</row>
    <row r="294" spans="1:28" ht="15.75" customHeight="1" x14ac:dyDescent="0.2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</row>
    <row r="295" spans="1:28" ht="15.75" customHeight="1" x14ac:dyDescent="0.2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</row>
    <row r="296" spans="1:28" ht="15.75" customHeight="1" x14ac:dyDescent="0.2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</row>
    <row r="297" spans="1:28" ht="15.75" customHeight="1" x14ac:dyDescent="0.2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</row>
    <row r="298" spans="1:28" ht="15.75" customHeight="1" x14ac:dyDescent="0.2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</row>
    <row r="299" spans="1:28" ht="15.75" customHeight="1" x14ac:dyDescent="0.2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</row>
    <row r="300" spans="1:28" ht="15.75" customHeight="1" x14ac:dyDescent="0.2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</row>
    <row r="301" spans="1:28" ht="15.75" customHeight="1" x14ac:dyDescent="0.2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</row>
    <row r="302" spans="1:28" ht="15.75" customHeight="1" x14ac:dyDescent="0.2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</row>
    <row r="303" spans="1:28" ht="15.75" customHeight="1" x14ac:dyDescent="0.2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</row>
    <row r="304" spans="1:28" ht="15.75" customHeight="1" x14ac:dyDescent="0.2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</row>
    <row r="305" spans="1:28" ht="15.75" customHeight="1" x14ac:dyDescent="0.2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</row>
    <row r="306" spans="1:28" ht="15.75" customHeight="1" x14ac:dyDescent="0.2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</row>
    <row r="307" spans="1:28" ht="15.75" customHeight="1" x14ac:dyDescent="0.2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</row>
    <row r="308" spans="1:28" ht="15.75" customHeight="1" x14ac:dyDescent="0.2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</row>
    <row r="309" spans="1:28" ht="15.75" customHeight="1" x14ac:dyDescent="0.2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</row>
    <row r="310" spans="1:28" ht="15.75" customHeight="1" x14ac:dyDescent="0.2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</row>
    <row r="311" spans="1:28" ht="15.75" customHeight="1" x14ac:dyDescent="0.2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</row>
    <row r="312" spans="1:28" ht="15.75" customHeight="1" x14ac:dyDescent="0.2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</row>
    <row r="313" spans="1:28" ht="15.75" customHeight="1" x14ac:dyDescent="0.2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</row>
    <row r="314" spans="1:28" ht="15.75" customHeight="1" x14ac:dyDescent="0.2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</row>
    <row r="315" spans="1:28" ht="15.75" customHeight="1" x14ac:dyDescent="0.2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</row>
    <row r="316" spans="1:28" ht="15.75" customHeight="1" x14ac:dyDescent="0.2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</row>
    <row r="317" spans="1:28" ht="15.75" customHeight="1" x14ac:dyDescent="0.2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</row>
    <row r="318" spans="1:28" ht="15.75" customHeight="1" x14ac:dyDescent="0.2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</row>
    <row r="319" spans="1:28" ht="15.75" customHeight="1" x14ac:dyDescent="0.2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</row>
    <row r="320" spans="1:28" ht="15.75" customHeight="1" x14ac:dyDescent="0.2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</row>
    <row r="321" spans="1:28" ht="15.75" customHeight="1" x14ac:dyDescent="0.2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</row>
    <row r="322" spans="1:28" ht="15.75" customHeight="1" x14ac:dyDescent="0.2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</row>
    <row r="323" spans="1:28" ht="15.75" customHeight="1" x14ac:dyDescent="0.2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</row>
    <row r="324" spans="1:28" ht="15.75" customHeight="1" x14ac:dyDescent="0.2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</row>
    <row r="325" spans="1:28" ht="15.75" customHeight="1" x14ac:dyDescent="0.2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</row>
    <row r="326" spans="1:28" ht="15.75" customHeight="1" x14ac:dyDescent="0.2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</row>
    <row r="327" spans="1:28" ht="15.75" customHeight="1" x14ac:dyDescent="0.2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</row>
    <row r="328" spans="1:28" ht="15.75" customHeight="1" x14ac:dyDescent="0.2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</row>
    <row r="329" spans="1:28" ht="15.75" customHeight="1" x14ac:dyDescent="0.2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</row>
    <row r="330" spans="1:28" ht="15.75" customHeight="1" x14ac:dyDescent="0.2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</row>
    <row r="331" spans="1:28" ht="15.75" customHeight="1" x14ac:dyDescent="0.2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</row>
    <row r="332" spans="1:28" ht="15.75" customHeight="1" x14ac:dyDescent="0.2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</row>
    <row r="333" spans="1:28" ht="15.75" customHeight="1" x14ac:dyDescent="0.2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</row>
    <row r="334" spans="1:28" ht="15.75" customHeight="1" x14ac:dyDescent="0.2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</row>
    <row r="335" spans="1:28" ht="15.75" customHeight="1" x14ac:dyDescent="0.2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</row>
    <row r="336" spans="1:28" ht="15.75" customHeight="1" x14ac:dyDescent="0.2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</row>
    <row r="337" spans="1:28" ht="15.75" customHeight="1" x14ac:dyDescent="0.2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</row>
    <row r="338" spans="1:28" ht="15.75" customHeight="1" x14ac:dyDescent="0.2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</row>
    <row r="339" spans="1:28" ht="15.75" customHeight="1" x14ac:dyDescent="0.2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</row>
    <row r="340" spans="1:28" ht="15.75" customHeight="1" x14ac:dyDescent="0.2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</row>
    <row r="341" spans="1:28" ht="15.75" customHeight="1" x14ac:dyDescent="0.2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</row>
    <row r="342" spans="1:28" ht="15.75" customHeight="1" x14ac:dyDescent="0.2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</row>
    <row r="343" spans="1:28" ht="15.75" customHeight="1" x14ac:dyDescent="0.2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</row>
    <row r="344" spans="1:28" ht="15.75" customHeight="1" x14ac:dyDescent="0.2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</row>
    <row r="345" spans="1:28" ht="15.75" customHeight="1" x14ac:dyDescent="0.2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</row>
    <row r="346" spans="1:28" ht="15.75" customHeight="1" x14ac:dyDescent="0.2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</row>
    <row r="347" spans="1:28" ht="15.75" customHeight="1" x14ac:dyDescent="0.2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</row>
    <row r="348" spans="1:28" ht="15.75" customHeight="1" x14ac:dyDescent="0.2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</row>
    <row r="349" spans="1:28" ht="15.75" customHeight="1" x14ac:dyDescent="0.2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</row>
    <row r="350" spans="1:28" ht="15.75" customHeight="1" x14ac:dyDescent="0.2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</row>
    <row r="351" spans="1:28" ht="15.75" customHeight="1" x14ac:dyDescent="0.2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</row>
    <row r="352" spans="1:28" ht="15.75" customHeight="1" x14ac:dyDescent="0.2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</row>
    <row r="353" spans="1:28" ht="15.75" customHeight="1" x14ac:dyDescent="0.2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</row>
    <row r="354" spans="1:28" ht="15.75" customHeight="1" x14ac:dyDescent="0.2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</row>
    <row r="355" spans="1:28" ht="15.75" customHeight="1" x14ac:dyDescent="0.2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</row>
    <row r="356" spans="1:28" ht="15.75" customHeight="1" x14ac:dyDescent="0.2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</row>
    <row r="357" spans="1:28" ht="15.75" customHeight="1" x14ac:dyDescent="0.2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</row>
    <row r="358" spans="1:28" ht="15.75" customHeight="1" x14ac:dyDescent="0.2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</row>
    <row r="359" spans="1:28" ht="15.75" customHeight="1" x14ac:dyDescent="0.2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</row>
    <row r="360" spans="1:28" ht="15.75" customHeight="1" x14ac:dyDescent="0.2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</row>
    <row r="361" spans="1:28" ht="15.75" customHeight="1" x14ac:dyDescent="0.2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</row>
    <row r="362" spans="1:28" ht="15.75" customHeight="1" x14ac:dyDescent="0.2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</row>
    <row r="363" spans="1:28" ht="15.75" customHeight="1" x14ac:dyDescent="0.2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</row>
    <row r="364" spans="1:28" ht="15.75" customHeight="1" x14ac:dyDescent="0.2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</row>
    <row r="365" spans="1:28" ht="15.75" customHeight="1" x14ac:dyDescent="0.2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</row>
    <row r="366" spans="1:28" ht="15.75" customHeight="1" x14ac:dyDescent="0.2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</row>
    <row r="367" spans="1:28" ht="15.75" customHeight="1" x14ac:dyDescent="0.2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</row>
    <row r="368" spans="1:28" ht="15.75" customHeight="1" x14ac:dyDescent="0.2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</row>
    <row r="369" spans="1:28" ht="15.75" customHeight="1" x14ac:dyDescent="0.2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</row>
    <row r="370" spans="1:28" ht="15.75" customHeight="1" x14ac:dyDescent="0.2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</row>
    <row r="371" spans="1:28" ht="15.75" customHeight="1" x14ac:dyDescent="0.2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</row>
    <row r="372" spans="1:28" ht="15.75" customHeight="1" x14ac:dyDescent="0.2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</row>
    <row r="373" spans="1:28" ht="15.75" customHeight="1" x14ac:dyDescent="0.2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</row>
    <row r="374" spans="1:28" ht="15.75" customHeight="1" x14ac:dyDescent="0.2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</row>
    <row r="375" spans="1:28" ht="15.75" customHeight="1" x14ac:dyDescent="0.2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</row>
    <row r="376" spans="1:28" ht="15.75" customHeight="1" x14ac:dyDescent="0.2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</row>
    <row r="377" spans="1:28" ht="15.75" customHeight="1" x14ac:dyDescent="0.2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</row>
    <row r="378" spans="1:28" ht="15.75" customHeight="1" x14ac:dyDescent="0.2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</row>
    <row r="379" spans="1:28" ht="15.75" customHeight="1" x14ac:dyDescent="0.2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</row>
    <row r="380" spans="1:28" ht="15.75" customHeight="1" x14ac:dyDescent="0.2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</row>
    <row r="381" spans="1:28" ht="15.75" customHeight="1" x14ac:dyDescent="0.2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</row>
    <row r="382" spans="1:28" ht="15.75" customHeight="1" x14ac:dyDescent="0.2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</row>
    <row r="383" spans="1:28" ht="15.75" customHeight="1" x14ac:dyDescent="0.2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</row>
    <row r="384" spans="1:28" ht="15.75" customHeight="1" x14ac:dyDescent="0.2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</row>
    <row r="385" spans="1:28" ht="15.75" customHeight="1" x14ac:dyDescent="0.2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</row>
    <row r="386" spans="1:28" ht="15.75" customHeight="1" x14ac:dyDescent="0.2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</row>
    <row r="387" spans="1:28" ht="15.75" customHeight="1" x14ac:dyDescent="0.2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</row>
    <row r="388" spans="1:28" ht="15.75" customHeight="1" x14ac:dyDescent="0.2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</row>
    <row r="389" spans="1:28" ht="15.75" customHeight="1" x14ac:dyDescent="0.2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</row>
    <row r="390" spans="1:28" ht="15.75" customHeight="1" x14ac:dyDescent="0.2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</row>
    <row r="391" spans="1:28" ht="15.75" customHeight="1" x14ac:dyDescent="0.2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</row>
    <row r="392" spans="1:28" ht="15.75" customHeight="1" x14ac:dyDescent="0.2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</row>
    <row r="393" spans="1:28" ht="15.75" customHeight="1" x14ac:dyDescent="0.2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</row>
    <row r="394" spans="1:28" ht="15.75" customHeight="1" x14ac:dyDescent="0.2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</row>
    <row r="395" spans="1:28" ht="15.75" customHeight="1" x14ac:dyDescent="0.2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</row>
    <row r="396" spans="1:28" ht="15.75" customHeight="1" x14ac:dyDescent="0.2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</row>
    <row r="397" spans="1:28" ht="15.75" customHeight="1" x14ac:dyDescent="0.2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</row>
    <row r="398" spans="1:28" ht="15.75" customHeight="1" x14ac:dyDescent="0.2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</row>
    <row r="399" spans="1:28" ht="15.75" customHeight="1" x14ac:dyDescent="0.2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</row>
    <row r="400" spans="1:28" ht="15.75" customHeight="1" x14ac:dyDescent="0.2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</row>
    <row r="401" spans="1:28" ht="15.75" customHeight="1" x14ac:dyDescent="0.2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</row>
    <row r="402" spans="1:28" ht="15.75" customHeight="1" x14ac:dyDescent="0.2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</row>
    <row r="403" spans="1:28" ht="15.75" customHeight="1" x14ac:dyDescent="0.2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</row>
    <row r="404" spans="1:28" ht="15.75" customHeight="1" x14ac:dyDescent="0.2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</row>
    <row r="405" spans="1:28" ht="15.75" customHeight="1" x14ac:dyDescent="0.2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</row>
    <row r="406" spans="1:28" ht="15.75" customHeight="1" x14ac:dyDescent="0.2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</row>
    <row r="407" spans="1:28" ht="15.75" customHeight="1" x14ac:dyDescent="0.2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</row>
    <row r="408" spans="1:28" ht="15.75" customHeight="1" x14ac:dyDescent="0.2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</row>
    <row r="409" spans="1:28" ht="15.75" customHeight="1" x14ac:dyDescent="0.2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</row>
    <row r="410" spans="1:28" ht="15.75" customHeight="1" x14ac:dyDescent="0.2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</row>
    <row r="411" spans="1:28" ht="15.75" customHeight="1" x14ac:dyDescent="0.2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</row>
    <row r="412" spans="1:28" ht="15.75" customHeight="1" x14ac:dyDescent="0.2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</row>
    <row r="413" spans="1:28" ht="15.75" customHeight="1" x14ac:dyDescent="0.2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</row>
    <row r="414" spans="1:28" ht="15.75" customHeight="1" x14ac:dyDescent="0.2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</row>
    <row r="415" spans="1:28" ht="15.75" customHeight="1" x14ac:dyDescent="0.2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</row>
    <row r="416" spans="1:28" ht="15.75" customHeight="1" x14ac:dyDescent="0.2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</row>
    <row r="417" spans="1:28" ht="15.75" customHeight="1" x14ac:dyDescent="0.2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</row>
    <row r="418" spans="1:28" ht="15.75" customHeight="1" x14ac:dyDescent="0.2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</row>
    <row r="419" spans="1:28" ht="15.75" customHeight="1" x14ac:dyDescent="0.2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</row>
    <row r="420" spans="1:28" ht="15.75" customHeight="1" x14ac:dyDescent="0.2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</row>
    <row r="421" spans="1:28" ht="15.75" customHeight="1" x14ac:dyDescent="0.2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</row>
    <row r="422" spans="1:28" ht="15.75" customHeight="1" x14ac:dyDescent="0.2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</row>
    <row r="423" spans="1:28" ht="15.75" customHeight="1" x14ac:dyDescent="0.2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</row>
    <row r="424" spans="1:28" ht="15.75" customHeight="1" x14ac:dyDescent="0.2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</row>
    <row r="425" spans="1:28" ht="15.75" customHeight="1" x14ac:dyDescent="0.2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</row>
    <row r="426" spans="1:28" ht="15.75" customHeight="1" x14ac:dyDescent="0.2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</row>
    <row r="427" spans="1:28" ht="15.75" customHeight="1" x14ac:dyDescent="0.2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</row>
    <row r="428" spans="1:28" ht="15.75" customHeight="1" x14ac:dyDescent="0.2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</row>
    <row r="429" spans="1:28" ht="15.75" customHeight="1" x14ac:dyDescent="0.2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</row>
    <row r="430" spans="1:28" ht="15.75" customHeight="1" x14ac:dyDescent="0.2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</row>
    <row r="431" spans="1:28" ht="15.75" customHeight="1" x14ac:dyDescent="0.2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</row>
    <row r="432" spans="1:28" ht="15.75" customHeight="1" x14ac:dyDescent="0.2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</row>
    <row r="433" spans="1:28" ht="15.75" customHeight="1" x14ac:dyDescent="0.2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</row>
    <row r="434" spans="1:28" ht="15.75" customHeight="1" x14ac:dyDescent="0.2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</row>
    <row r="435" spans="1:28" ht="15.75" customHeight="1" x14ac:dyDescent="0.2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</row>
    <row r="436" spans="1:28" ht="15.75" customHeight="1" x14ac:dyDescent="0.2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</row>
    <row r="437" spans="1:28" ht="15.75" customHeight="1" x14ac:dyDescent="0.2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</row>
    <row r="438" spans="1:28" ht="15.75" customHeight="1" x14ac:dyDescent="0.2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</row>
    <row r="439" spans="1:28" ht="15.75" customHeight="1" x14ac:dyDescent="0.2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</row>
    <row r="440" spans="1:28" ht="15.75" customHeight="1" x14ac:dyDescent="0.2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</row>
    <row r="441" spans="1:28" ht="15.75" customHeight="1" x14ac:dyDescent="0.2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</row>
    <row r="442" spans="1:28" ht="15.75" customHeight="1" x14ac:dyDescent="0.2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</row>
    <row r="443" spans="1:28" ht="15.75" customHeight="1" x14ac:dyDescent="0.2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</row>
    <row r="444" spans="1:28" ht="15.75" customHeight="1" x14ac:dyDescent="0.2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</row>
    <row r="445" spans="1:28" ht="15.75" customHeight="1" x14ac:dyDescent="0.2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</row>
    <row r="446" spans="1:28" ht="15.75" customHeight="1" x14ac:dyDescent="0.2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</row>
    <row r="447" spans="1:28" ht="15.75" customHeight="1" x14ac:dyDescent="0.2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</row>
    <row r="448" spans="1:28" ht="15.75" customHeight="1" x14ac:dyDescent="0.2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</row>
    <row r="449" spans="1:28" ht="15.75" customHeight="1" x14ac:dyDescent="0.2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</row>
    <row r="450" spans="1:28" ht="15.75" customHeight="1" x14ac:dyDescent="0.2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</row>
    <row r="451" spans="1:28" ht="15.75" customHeight="1" x14ac:dyDescent="0.2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</row>
    <row r="452" spans="1:28" ht="15.75" customHeight="1" x14ac:dyDescent="0.2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</row>
    <row r="453" spans="1:28" ht="15.75" customHeight="1" x14ac:dyDescent="0.2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</row>
    <row r="454" spans="1:28" ht="15.75" customHeight="1" x14ac:dyDescent="0.2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</row>
    <row r="455" spans="1:28" ht="15.75" customHeight="1" x14ac:dyDescent="0.2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</row>
    <row r="456" spans="1:28" ht="15.75" customHeight="1" x14ac:dyDescent="0.2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</row>
    <row r="457" spans="1:28" ht="15.75" customHeight="1" x14ac:dyDescent="0.2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</row>
    <row r="458" spans="1:28" ht="15.75" customHeight="1" x14ac:dyDescent="0.2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</row>
    <row r="459" spans="1:28" ht="15.75" customHeight="1" x14ac:dyDescent="0.2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</row>
    <row r="460" spans="1:28" ht="15.75" customHeight="1" x14ac:dyDescent="0.2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</row>
    <row r="461" spans="1:28" ht="15.75" customHeight="1" x14ac:dyDescent="0.2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</row>
    <row r="462" spans="1:28" ht="15.75" customHeight="1" x14ac:dyDescent="0.2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</row>
    <row r="463" spans="1:28" ht="15.75" customHeight="1" x14ac:dyDescent="0.2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</row>
    <row r="464" spans="1:28" ht="15.75" customHeight="1" x14ac:dyDescent="0.2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</row>
    <row r="465" spans="1:28" ht="15.75" customHeight="1" x14ac:dyDescent="0.2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</row>
    <row r="466" spans="1:28" ht="15.75" customHeight="1" x14ac:dyDescent="0.2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</row>
    <row r="467" spans="1:28" ht="15.75" customHeight="1" x14ac:dyDescent="0.2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</row>
    <row r="468" spans="1:28" ht="15.75" customHeight="1" x14ac:dyDescent="0.2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</row>
    <row r="469" spans="1:28" ht="15.75" customHeight="1" x14ac:dyDescent="0.2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</row>
    <row r="470" spans="1:28" ht="15.75" customHeight="1" x14ac:dyDescent="0.2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</row>
    <row r="471" spans="1:28" ht="15.75" customHeight="1" x14ac:dyDescent="0.2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</row>
    <row r="472" spans="1:28" ht="15.75" customHeight="1" x14ac:dyDescent="0.2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</row>
    <row r="473" spans="1:28" ht="15.75" customHeight="1" x14ac:dyDescent="0.2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</row>
    <row r="474" spans="1:28" ht="15.75" customHeight="1" x14ac:dyDescent="0.2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</row>
    <row r="475" spans="1:28" ht="15.75" customHeight="1" x14ac:dyDescent="0.2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</row>
    <row r="476" spans="1:28" ht="15.75" customHeight="1" x14ac:dyDescent="0.2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</row>
    <row r="477" spans="1:28" ht="15.75" customHeight="1" x14ac:dyDescent="0.2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</row>
    <row r="478" spans="1:28" ht="15.75" customHeight="1" x14ac:dyDescent="0.2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</row>
    <row r="479" spans="1:28" ht="15.75" customHeight="1" x14ac:dyDescent="0.2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</row>
    <row r="480" spans="1:28" ht="15.75" customHeight="1" x14ac:dyDescent="0.2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</row>
    <row r="481" spans="1:28" ht="15.75" customHeight="1" x14ac:dyDescent="0.2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</row>
    <row r="482" spans="1:28" ht="15.75" customHeight="1" x14ac:dyDescent="0.2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</row>
    <row r="483" spans="1:28" ht="15.75" customHeight="1" x14ac:dyDescent="0.2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</row>
    <row r="484" spans="1:28" ht="15.75" customHeight="1" x14ac:dyDescent="0.2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</row>
    <row r="485" spans="1:28" ht="15.75" customHeight="1" x14ac:dyDescent="0.2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</row>
    <row r="486" spans="1:28" ht="15.75" customHeight="1" x14ac:dyDescent="0.2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</row>
    <row r="487" spans="1:28" ht="15.75" customHeight="1" x14ac:dyDescent="0.2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</row>
    <row r="488" spans="1:28" ht="15.75" customHeight="1" x14ac:dyDescent="0.2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</row>
    <row r="489" spans="1:28" ht="15.75" customHeight="1" x14ac:dyDescent="0.2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</row>
    <row r="490" spans="1:28" ht="15.75" customHeight="1" x14ac:dyDescent="0.2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</row>
    <row r="491" spans="1:28" ht="15.75" customHeight="1" x14ac:dyDescent="0.2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</row>
    <row r="492" spans="1:28" ht="15.75" customHeight="1" x14ac:dyDescent="0.2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</row>
    <row r="493" spans="1:28" ht="15.75" customHeight="1" x14ac:dyDescent="0.2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</row>
    <row r="494" spans="1:28" ht="15.75" customHeight="1" x14ac:dyDescent="0.2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</row>
    <row r="495" spans="1:28" ht="15.75" customHeight="1" x14ac:dyDescent="0.2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</row>
    <row r="496" spans="1:28" ht="15.75" customHeight="1" x14ac:dyDescent="0.2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</row>
    <row r="497" spans="1:28" ht="15.75" customHeight="1" x14ac:dyDescent="0.2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</row>
    <row r="498" spans="1:28" ht="15.75" customHeight="1" x14ac:dyDescent="0.2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</row>
    <row r="499" spans="1:28" ht="15.75" customHeight="1" x14ac:dyDescent="0.2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</row>
    <row r="500" spans="1:28" ht="15.75" customHeight="1" x14ac:dyDescent="0.2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</row>
    <row r="501" spans="1:28" ht="15.75" customHeight="1" x14ac:dyDescent="0.2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</row>
    <row r="502" spans="1:28" ht="15.75" customHeight="1" x14ac:dyDescent="0.2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</row>
    <row r="503" spans="1:28" ht="15.75" customHeight="1" x14ac:dyDescent="0.2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</row>
    <row r="504" spans="1:28" ht="15.75" customHeight="1" x14ac:dyDescent="0.2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</row>
    <row r="505" spans="1:28" ht="15.75" customHeight="1" x14ac:dyDescent="0.2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</row>
    <row r="506" spans="1:28" ht="15.75" customHeight="1" x14ac:dyDescent="0.2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</row>
    <row r="507" spans="1:28" ht="15.75" customHeight="1" x14ac:dyDescent="0.2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</row>
    <row r="508" spans="1:28" ht="15.75" customHeight="1" x14ac:dyDescent="0.2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</row>
    <row r="509" spans="1:28" ht="15.75" customHeight="1" x14ac:dyDescent="0.2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</row>
    <row r="510" spans="1:28" ht="15.75" customHeight="1" x14ac:dyDescent="0.2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</row>
    <row r="511" spans="1:28" ht="15.75" customHeight="1" x14ac:dyDescent="0.2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</row>
    <row r="512" spans="1:28" ht="15.75" customHeight="1" x14ac:dyDescent="0.2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</row>
    <row r="513" spans="1:28" ht="15.75" customHeight="1" x14ac:dyDescent="0.2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</row>
    <row r="514" spans="1:28" ht="15.75" customHeight="1" x14ac:dyDescent="0.2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</row>
    <row r="515" spans="1:28" ht="15.75" customHeight="1" x14ac:dyDescent="0.2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</row>
    <row r="516" spans="1:28" ht="15.75" customHeight="1" x14ac:dyDescent="0.2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</row>
    <row r="517" spans="1:28" ht="15.75" customHeight="1" x14ac:dyDescent="0.2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</row>
    <row r="518" spans="1:28" ht="15.75" customHeight="1" x14ac:dyDescent="0.2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</row>
    <row r="519" spans="1:28" ht="15.75" customHeight="1" x14ac:dyDescent="0.2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</row>
    <row r="520" spans="1:28" ht="15.75" customHeight="1" x14ac:dyDescent="0.2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</row>
    <row r="521" spans="1:28" ht="15.75" customHeight="1" x14ac:dyDescent="0.2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</row>
    <row r="522" spans="1:28" ht="15.75" customHeight="1" x14ac:dyDescent="0.2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</row>
    <row r="523" spans="1:28" ht="15.75" customHeight="1" x14ac:dyDescent="0.2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</row>
    <row r="524" spans="1:28" ht="15.75" customHeight="1" x14ac:dyDescent="0.2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</row>
    <row r="525" spans="1:28" ht="15.75" customHeight="1" x14ac:dyDescent="0.2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</row>
    <row r="526" spans="1:28" ht="15.75" customHeight="1" x14ac:dyDescent="0.2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</row>
    <row r="527" spans="1:28" ht="15.75" customHeight="1" x14ac:dyDescent="0.2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</row>
    <row r="528" spans="1:28" ht="15.75" customHeight="1" x14ac:dyDescent="0.2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</row>
    <row r="529" spans="1:28" ht="15.75" customHeight="1" x14ac:dyDescent="0.2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</row>
    <row r="530" spans="1:28" ht="15.75" customHeight="1" x14ac:dyDescent="0.2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</row>
    <row r="531" spans="1:28" ht="15.75" customHeight="1" x14ac:dyDescent="0.2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</row>
    <row r="532" spans="1:28" ht="15.75" customHeight="1" x14ac:dyDescent="0.2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</row>
    <row r="533" spans="1:28" ht="15.75" customHeight="1" x14ac:dyDescent="0.2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</row>
    <row r="534" spans="1:28" ht="15.75" customHeight="1" x14ac:dyDescent="0.2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</row>
    <row r="535" spans="1:28" ht="15.75" customHeight="1" x14ac:dyDescent="0.2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</row>
    <row r="536" spans="1:28" ht="15.75" customHeight="1" x14ac:dyDescent="0.2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</row>
    <row r="537" spans="1:28" ht="15.75" customHeight="1" x14ac:dyDescent="0.2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</row>
    <row r="538" spans="1:28" ht="15.75" customHeight="1" x14ac:dyDescent="0.2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</row>
    <row r="539" spans="1:28" ht="15.75" customHeight="1" x14ac:dyDescent="0.2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</row>
    <row r="540" spans="1:28" ht="15.75" customHeight="1" x14ac:dyDescent="0.2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</row>
    <row r="541" spans="1:28" ht="15.75" customHeight="1" x14ac:dyDescent="0.2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</row>
    <row r="542" spans="1:28" ht="15.75" customHeight="1" x14ac:dyDescent="0.2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</row>
    <row r="543" spans="1:28" ht="15.75" customHeight="1" x14ac:dyDescent="0.2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</row>
    <row r="544" spans="1:28" ht="15.75" customHeight="1" x14ac:dyDescent="0.2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</row>
    <row r="545" spans="1:28" ht="15.75" customHeight="1" x14ac:dyDescent="0.2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</row>
    <row r="546" spans="1:28" ht="15.75" customHeight="1" x14ac:dyDescent="0.2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</row>
    <row r="547" spans="1:28" ht="15.75" customHeight="1" x14ac:dyDescent="0.2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</row>
    <row r="548" spans="1:28" ht="15.75" customHeight="1" x14ac:dyDescent="0.2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</row>
    <row r="549" spans="1:28" ht="15.75" customHeight="1" x14ac:dyDescent="0.2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</row>
    <row r="550" spans="1:28" ht="15.75" customHeight="1" x14ac:dyDescent="0.2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</row>
    <row r="551" spans="1:28" ht="15.75" customHeight="1" x14ac:dyDescent="0.2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</row>
    <row r="552" spans="1:28" ht="15.75" customHeight="1" x14ac:dyDescent="0.2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</row>
    <row r="553" spans="1:28" ht="15.75" customHeight="1" x14ac:dyDescent="0.2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</row>
    <row r="554" spans="1:28" ht="15.75" customHeight="1" x14ac:dyDescent="0.2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</row>
    <row r="555" spans="1:28" ht="15.75" customHeight="1" x14ac:dyDescent="0.2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</row>
    <row r="556" spans="1:28" ht="15.75" customHeight="1" x14ac:dyDescent="0.2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</row>
    <row r="557" spans="1:28" ht="15.75" customHeight="1" x14ac:dyDescent="0.2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</row>
    <row r="558" spans="1:28" ht="15.75" customHeight="1" x14ac:dyDescent="0.2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</row>
    <row r="559" spans="1:28" ht="15.75" customHeight="1" x14ac:dyDescent="0.2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</row>
    <row r="560" spans="1:28" ht="15.75" customHeight="1" x14ac:dyDescent="0.2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</row>
    <row r="561" spans="1:28" ht="15.75" customHeight="1" x14ac:dyDescent="0.2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</row>
    <row r="562" spans="1:28" ht="15.75" customHeight="1" x14ac:dyDescent="0.2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</row>
    <row r="563" spans="1:28" ht="15.75" customHeight="1" x14ac:dyDescent="0.2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</row>
    <row r="564" spans="1:28" ht="15.75" customHeight="1" x14ac:dyDescent="0.2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</row>
    <row r="565" spans="1:28" ht="15.75" customHeight="1" x14ac:dyDescent="0.2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</row>
    <row r="566" spans="1:28" ht="15.75" customHeight="1" x14ac:dyDescent="0.2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</row>
    <row r="567" spans="1:28" ht="15.75" customHeight="1" x14ac:dyDescent="0.2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</row>
    <row r="568" spans="1:28" ht="15.75" customHeight="1" x14ac:dyDescent="0.2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</row>
    <row r="569" spans="1:28" ht="15.75" customHeight="1" x14ac:dyDescent="0.2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</row>
    <row r="570" spans="1:28" ht="15.75" customHeight="1" x14ac:dyDescent="0.2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</row>
    <row r="571" spans="1:28" ht="15.75" customHeight="1" x14ac:dyDescent="0.2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</row>
    <row r="572" spans="1:28" ht="15.75" customHeight="1" x14ac:dyDescent="0.2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</row>
    <row r="573" spans="1:28" ht="15.75" customHeight="1" x14ac:dyDescent="0.2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</row>
    <row r="574" spans="1:28" ht="15.75" customHeight="1" x14ac:dyDescent="0.2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</row>
    <row r="575" spans="1:28" ht="15.75" customHeight="1" x14ac:dyDescent="0.2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</row>
    <row r="576" spans="1:28" ht="15.75" customHeight="1" x14ac:dyDescent="0.2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</row>
    <row r="577" spans="1:28" ht="15.75" customHeight="1" x14ac:dyDescent="0.2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</row>
    <row r="578" spans="1:28" ht="15.75" customHeight="1" x14ac:dyDescent="0.2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</row>
    <row r="579" spans="1:28" ht="15.75" customHeight="1" x14ac:dyDescent="0.2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</row>
    <row r="580" spans="1:28" ht="15.75" customHeight="1" x14ac:dyDescent="0.2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</row>
    <row r="581" spans="1:28" ht="15.75" customHeight="1" x14ac:dyDescent="0.2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</row>
    <row r="582" spans="1:28" ht="15.75" customHeight="1" x14ac:dyDescent="0.2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</row>
    <row r="583" spans="1:28" ht="15.75" customHeight="1" x14ac:dyDescent="0.2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</row>
    <row r="584" spans="1:28" ht="15.75" customHeight="1" x14ac:dyDescent="0.2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</row>
    <row r="585" spans="1:28" ht="15.75" customHeight="1" x14ac:dyDescent="0.2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</row>
    <row r="586" spans="1:28" ht="15.75" customHeight="1" x14ac:dyDescent="0.2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</row>
    <row r="587" spans="1:28" ht="15.75" customHeight="1" x14ac:dyDescent="0.2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</row>
    <row r="588" spans="1:28" ht="15.75" customHeight="1" x14ac:dyDescent="0.2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</row>
    <row r="589" spans="1:28" ht="15.75" customHeight="1" x14ac:dyDescent="0.2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</row>
    <row r="590" spans="1:28" ht="15.75" customHeight="1" x14ac:dyDescent="0.2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</row>
    <row r="591" spans="1:28" ht="15.75" customHeight="1" x14ac:dyDescent="0.2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</row>
    <row r="592" spans="1:28" ht="15.75" customHeight="1" x14ac:dyDescent="0.2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</row>
    <row r="593" spans="1:28" ht="15.75" customHeight="1" x14ac:dyDescent="0.2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</row>
    <row r="594" spans="1:28" ht="15.75" customHeight="1" x14ac:dyDescent="0.2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</row>
    <row r="595" spans="1:28" ht="15.75" customHeight="1" x14ac:dyDescent="0.2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</row>
    <row r="596" spans="1:28" ht="15.75" customHeight="1" x14ac:dyDescent="0.2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</row>
    <row r="597" spans="1:28" ht="15.75" customHeight="1" x14ac:dyDescent="0.2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</row>
    <row r="598" spans="1:28" ht="15.75" customHeight="1" x14ac:dyDescent="0.2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</row>
    <row r="599" spans="1:28" ht="15.75" customHeight="1" x14ac:dyDescent="0.2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</row>
    <row r="600" spans="1:28" ht="15.75" customHeight="1" x14ac:dyDescent="0.2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</row>
    <row r="601" spans="1:28" ht="15.75" customHeight="1" x14ac:dyDescent="0.2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</row>
    <row r="602" spans="1:28" ht="15.75" customHeight="1" x14ac:dyDescent="0.2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</row>
    <row r="603" spans="1:28" ht="15.75" customHeight="1" x14ac:dyDescent="0.2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</row>
    <row r="604" spans="1:28" ht="15.75" customHeight="1" x14ac:dyDescent="0.2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</row>
    <row r="605" spans="1:28" ht="15.75" customHeight="1" x14ac:dyDescent="0.2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</row>
    <row r="606" spans="1:28" ht="15.75" customHeight="1" x14ac:dyDescent="0.2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</row>
    <row r="607" spans="1:28" ht="15.75" customHeight="1" x14ac:dyDescent="0.2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</row>
    <row r="608" spans="1:28" ht="15.75" customHeight="1" x14ac:dyDescent="0.2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</row>
    <row r="609" spans="1:28" ht="15.75" customHeight="1" x14ac:dyDescent="0.2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</row>
    <row r="610" spans="1:28" ht="15.75" customHeight="1" x14ac:dyDescent="0.2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</row>
    <row r="611" spans="1:28" ht="15.75" customHeight="1" x14ac:dyDescent="0.2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</row>
    <row r="612" spans="1:28" ht="15.75" customHeight="1" x14ac:dyDescent="0.2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</row>
    <row r="613" spans="1:28" ht="15.75" customHeight="1" x14ac:dyDescent="0.2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</row>
    <row r="614" spans="1:28" ht="15.75" customHeight="1" x14ac:dyDescent="0.2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</row>
    <row r="615" spans="1:28" ht="15.75" customHeight="1" x14ac:dyDescent="0.2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</row>
    <row r="616" spans="1:28" ht="15.75" customHeight="1" x14ac:dyDescent="0.2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</row>
    <row r="617" spans="1:28" ht="15.75" customHeight="1" x14ac:dyDescent="0.2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</row>
    <row r="618" spans="1:28" ht="15.75" customHeight="1" x14ac:dyDescent="0.2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</row>
    <row r="619" spans="1:28" ht="15.75" customHeight="1" x14ac:dyDescent="0.2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</row>
    <row r="620" spans="1:28" ht="15.75" customHeight="1" x14ac:dyDescent="0.2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</row>
    <row r="621" spans="1:28" ht="15.75" customHeight="1" x14ac:dyDescent="0.2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</row>
    <row r="622" spans="1:28" ht="15.75" customHeight="1" x14ac:dyDescent="0.2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</row>
    <row r="623" spans="1:28" ht="15.75" customHeight="1" x14ac:dyDescent="0.2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</row>
    <row r="624" spans="1:28" ht="15.75" customHeight="1" x14ac:dyDescent="0.2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</row>
    <row r="625" spans="1:28" ht="15.75" customHeight="1" x14ac:dyDescent="0.2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</row>
    <row r="626" spans="1:28" ht="15.75" customHeight="1" x14ac:dyDescent="0.2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</row>
    <row r="627" spans="1:28" ht="15.75" customHeight="1" x14ac:dyDescent="0.2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</row>
    <row r="628" spans="1:28" ht="15.75" customHeight="1" x14ac:dyDescent="0.2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</row>
    <row r="629" spans="1:28" ht="15.75" customHeight="1" x14ac:dyDescent="0.2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</row>
    <row r="630" spans="1:28" ht="15.75" customHeight="1" x14ac:dyDescent="0.2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</row>
    <row r="631" spans="1:28" ht="15.75" customHeight="1" x14ac:dyDescent="0.2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</row>
    <row r="632" spans="1:28" ht="15.75" customHeight="1" x14ac:dyDescent="0.2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</row>
    <row r="633" spans="1:28" ht="15.75" customHeight="1" x14ac:dyDescent="0.2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</row>
    <row r="634" spans="1:28" ht="15.75" customHeight="1" x14ac:dyDescent="0.2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</row>
    <row r="635" spans="1:28" ht="15.75" customHeight="1" x14ac:dyDescent="0.2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</row>
    <row r="636" spans="1:28" ht="15.75" customHeight="1" x14ac:dyDescent="0.2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</row>
    <row r="637" spans="1:28" ht="15.75" customHeight="1" x14ac:dyDescent="0.2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</row>
    <row r="638" spans="1:28" ht="15.75" customHeight="1" x14ac:dyDescent="0.2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</row>
    <row r="639" spans="1:28" ht="15.75" customHeight="1" x14ac:dyDescent="0.2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</row>
    <row r="640" spans="1:28" ht="15.75" customHeight="1" x14ac:dyDescent="0.2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</row>
    <row r="641" spans="1:28" ht="15.75" customHeight="1" x14ac:dyDescent="0.2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</row>
    <row r="642" spans="1:28" ht="15.75" customHeight="1" x14ac:dyDescent="0.2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</row>
    <row r="643" spans="1:28" ht="15.75" customHeight="1" x14ac:dyDescent="0.2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</row>
    <row r="644" spans="1:28" ht="15.75" customHeight="1" x14ac:dyDescent="0.2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</row>
    <row r="645" spans="1:28" ht="15.75" customHeight="1" x14ac:dyDescent="0.2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</row>
    <row r="646" spans="1:28" ht="15.75" customHeight="1" x14ac:dyDescent="0.2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</row>
    <row r="647" spans="1:28" ht="15.75" customHeight="1" x14ac:dyDescent="0.2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</row>
    <row r="648" spans="1:28" ht="15.75" customHeight="1" x14ac:dyDescent="0.2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</row>
    <row r="649" spans="1:28" ht="15.75" customHeight="1" x14ac:dyDescent="0.2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</row>
    <row r="650" spans="1:28" ht="15.75" customHeight="1" x14ac:dyDescent="0.2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</row>
    <row r="651" spans="1:28" ht="15.75" customHeight="1" x14ac:dyDescent="0.2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</row>
    <row r="652" spans="1:28" ht="15.75" customHeight="1" x14ac:dyDescent="0.2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</row>
    <row r="653" spans="1:28" ht="15.75" customHeight="1" x14ac:dyDescent="0.2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</row>
    <row r="654" spans="1:28" ht="15.75" customHeight="1" x14ac:dyDescent="0.2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</row>
    <row r="655" spans="1:28" ht="15.75" customHeight="1" x14ac:dyDescent="0.2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</row>
    <row r="656" spans="1:28" ht="15.75" customHeight="1" x14ac:dyDescent="0.2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</row>
    <row r="657" spans="1:28" ht="15.75" customHeight="1" x14ac:dyDescent="0.2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</row>
    <row r="658" spans="1:28" ht="15.75" customHeight="1" x14ac:dyDescent="0.2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</row>
    <row r="659" spans="1:28" ht="15.75" customHeight="1" x14ac:dyDescent="0.2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</row>
    <row r="660" spans="1:28" ht="15.75" customHeight="1" x14ac:dyDescent="0.2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</row>
    <row r="661" spans="1:28" ht="15.75" customHeight="1" x14ac:dyDescent="0.2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</row>
    <row r="662" spans="1:28" ht="15.75" customHeight="1" x14ac:dyDescent="0.2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</row>
    <row r="663" spans="1:28" ht="15.75" customHeight="1" x14ac:dyDescent="0.2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</row>
    <row r="664" spans="1:28" ht="15.75" customHeight="1" x14ac:dyDescent="0.2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</row>
    <row r="665" spans="1:28" ht="15.75" customHeight="1" x14ac:dyDescent="0.2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</row>
    <row r="666" spans="1:28" ht="15.75" customHeight="1" x14ac:dyDescent="0.2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</row>
    <row r="667" spans="1:28" ht="15.75" customHeight="1" x14ac:dyDescent="0.2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</row>
    <row r="668" spans="1:28" ht="15.75" customHeight="1" x14ac:dyDescent="0.2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</row>
    <row r="669" spans="1:28" ht="15.75" customHeight="1" x14ac:dyDescent="0.2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</row>
    <row r="670" spans="1:28" ht="15.75" customHeight="1" x14ac:dyDescent="0.2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</row>
    <row r="671" spans="1:28" ht="15.75" customHeight="1" x14ac:dyDescent="0.2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</row>
    <row r="672" spans="1:28" ht="15.75" customHeight="1" x14ac:dyDescent="0.2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</row>
    <row r="673" spans="1:28" ht="15.75" customHeight="1" x14ac:dyDescent="0.2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</row>
    <row r="674" spans="1:28" ht="15.75" customHeight="1" x14ac:dyDescent="0.2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</row>
    <row r="675" spans="1:28" ht="15.75" customHeight="1" x14ac:dyDescent="0.2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</row>
    <row r="676" spans="1:28" ht="15.75" customHeight="1" x14ac:dyDescent="0.2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</row>
    <row r="677" spans="1:28" ht="15.75" customHeight="1" x14ac:dyDescent="0.2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</row>
    <row r="678" spans="1:28" ht="15.75" customHeight="1" x14ac:dyDescent="0.2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</row>
    <row r="679" spans="1:28" ht="15.75" customHeight="1" x14ac:dyDescent="0.2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</row>
    <row r="680" spans="1:28" ht="15.75" customHeight="1" x14ac:dyDescent="0.2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</row>
    <row r="681" spans="1:28" ht="15.75" customHeight="1" x14ac:dyDescent="0.2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</row>
    <row r="682" spans="1:28" ht="15.75" customHeight="1" x14ac:dyDescent="0.2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</row>
    <row r="683" spans="1:28" ht="15.75" customHeight="1" x14ac:dyDescent="0.2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</row>
    <row r="684" spans="1:28" ht="15.75" customHeight="1" x14ac:dyDescent="0.2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</row>
    <row r="685" spans="1:28" ht="15.75" customHeight="1" x14ac:dyDescent="0.2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</row>
    <row r="686" spans="1:28" ht="15.75" customHeight="1" x14ac:dyDescent="0.2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</row>
    <row r="687" spans="1:28" ht="15.75" customHeight="1" x14ac:dyDescent="0.2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</row>
    <row r="688" spans="1:28" ht="15.75" customHeight="1" x14ac:dyDescent="0.2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</row>
    <row r="689" spans="1:28" ht="15.75" customHeight="1" x14ac:dyDescent="0.2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</row>
    <row r="690" spans="1:28" ht="15.75" customHeight="1" x14ac:dyDescent="0.2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</row>
    <row r="691" spans="1:28" ht="15.75" customHeight="1" x14ac:dyDescent="0.2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</row>
    <row r="692" spans="1:28" ht="15.75" customHeight="1" x14ac:dyDescent="0.2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</row>
    <row r="693" spans="1:28" ht="15.75" customHeight="1" x14ac:dyDescent="0.2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</row>
    <row r="694" spans="1:28" ht="15.75" customHeight="1" x14ac:dyDescent="0.2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</row>
    <row r="695" spans="1:28" ht="15.75" customHeight="1" x14ac:dyDescent="0.2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</row>
    <row r="696" spans="1:28" ht="15.75" customHeight="1" x14ac:dyDescent="0.2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</row>
    <row r="697" spans="1:28" ht="15.75" customHeight="1" x14ac:dyDescent="0.2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</row>
    <row r="698" spans="1:28" ht="15.75" customHeight="1" x14ac:dyDescent="0.2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</row>
    <row r="699" spans="1:28" ht="15.75" customHeight="1" x14ac:dyDescent="0.2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</row>
    <row r="700" spans="1:28" ht="15.75" customHeight="1" x14ac:dyDescent="0.2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</row>
    <row r="701" spans="1:28" ht="15.75" customHeight="1" x14ac:dyDescent="0.2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</row>
    <row r="702" spans="1:28" ht="15.75" customHeight="1" x14ac:dyDescent="0.2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</row>
    <row r="703" spans="1:28" ht="15.75" customHeight="1" x14ac:dyDescent="0.2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</row>
    <row r="704" spans="1:28" ht="15.75" customHeight="1" x14ac:dyDescent="0.2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</row>
    <row r="705" spans="1:28" ht="15.75" customHeight="1" x14ac:dyDescent="0.2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</row>
    <row r="706" spans="1:28" ht="15.75" customHeight="1" x14ac:dyDescent="0.2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</row>
    <row r="707" spans="1:28" ht="15.75" customHeight="1" x14ac:dyDescent="0.2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</row>
    <row r="708" spans="1:28" ht="15.75" customHeight="1" x14ac:dyDescent="0.2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</row>
    <row r="709" spans="1:28" ht="15.75" customHeight="1" x14ac:dyDescent="0.2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</row>
    <row r="710" spans="1:28" ht="15.75" customHeight="1" x14ac:dyDescent="0.2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</row>
    <row r="711" spans="1:28" ht="15.75" customHeight="1" x14ac:dyDescent="0.2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</row>
    <row r="712" spans="1:28" ht="15.75" customHeight="1" x14ac:dyDescent="0.2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</row>
    <row r="713" spans="1:28" ht="15.75" customHeight="1" x14ac:dyDescent="0.2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</row>
    <row r="714" spans="1:28" ht="15.75" customHeight="1" x14ac:dyDescent="0.2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</row>
    <row r="715" spans="1:28" ht="15.75" customHeight="1" x14ac:dyDescent="0.2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</row>
    <row r="716" spans="1:28" ht="15.75" customHeight="1" x14ac:dyDescent="0.2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</row>
    <row r="717" spans="1:28" ht="15.75" customHeight="1" x14ac:dyDescent="0.2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</row>
    <row r="718" spans="1:28" ht="15.75" customHeight="1" x14ac:dyDescent="0.2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</row>
    <row r="719" spans="1:28" ht="15.75" customHeight="1" x14ac:dyDescent="0.2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</row>
    <row r="720" spans="1:28" ht="15.75" customHeight="1" x14ac:dyDescent="0.2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</row>
    <row r="721" spans="1:28" ht="15.75" customHeight="1" x14ac:dyDescent="0.2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</row>
    <row r="722" spans="1:28" ht="15.75" customHeight="1" x14ac:dyDescent="0.2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</row>
    <row r="723" spans="1:28" ht="15.75" customHeight="1" x14ac:dyDescent="0.2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</row>
    <row r="724" spans="1:28" ht="15.75" customHeight="1" x14ac:dyDescent="0.2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</row>
    <row r="725" spans="1:28" ht="15.75" customHeight="1" x14ac:dyDescent="0.2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</row>
    <row r="726" spans="1:28" ht="15.75" customHeight="1" x14ac:dyDescent="0.2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</row>
    <row r="727" spans="1:28" ht="15.75" customHeight="1" x14ac:dyDescent="0.2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</row>
    <row r="728" spans="1:28" ht="15.75" customHeight="1" x14ac:dyDescent="0.2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</row>
    <row r="729" spans="1:28" ht="15.75" customHeight="1" x14ac:dyDescent="0.2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</row>
    <row r="730" spans="1:28" ht="15.75" customHeight="1" x14ac:dyDescent="0.2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</row>
    <row r="731" spans="1:28" ht="15.75" customHeight="1" x14ac:dyDescent="0.2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</row>
    <row r="732" spans="1:28" ht="15.75" customHeight="1" x14ac:dyDescent="0.2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</row>
    <row r="733" spans="1:28" ht="15.75" customHeight="1" x14ac:dyDescent="0.2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</row>
    <row r="734" spans="1:28" ht="15.75" customHeight="1" x14ac:dyDescent="0.2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</row>
    <row r="735" spans="1:28" ht="15.75" customHeight="1" x14ac:dyDescent="0.2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</row>
    <row r="736" spans="1:28" ht="15.75" customHeight="1" x14ac:dyDescent="0.2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</row>
    <row r="737" spans="1:28" ht="15.75" customHeight="1" x14ac:dyDescent="0.2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</row>
    <row r="738" spans="1:28" ht="15.75" customHeight="1" x14ac:dyDescent="0.2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</row>
    <row r="739" spans="1:28" ht="15.75" customHeight="1" x14ac:dyDescent="0.2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</row>
    <row r="740" spans="1:28" ht="15.75" customHeight="1" x14ac:dyDescent="0.2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</row>
    <row r="741" spans="1:28" ht="15.75" customHeight="1" x14ac:dyDescent="0.2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</row>
    <row r="742" spans="1:28" ht="15.75" customHeight="1" x14ac:dyDescent="0.2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</row>
    <row r="743" spans="1:28" ht="15.75" customHeight="1" x14ac:dyDescent="0.2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</row>
    <row r="744" spans="1:28" ht="15.75" customHeight="1" x14ac:dyDescent="0.2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</row>
    <row r="745" spans="1:28" ht="15.75" customHeight="1" x14ac:dyDescent="0.2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</row>
    <row r="746" spans="1:28" ht="15.75" customHeight="1" x14ac:dyDescent="0.2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</row>
    <row r="747" spans="1:28" ht="15.75" customHeight="1" x14ac:dyDescent="0.2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</row>
    <row r="748" spans="1:28" ht="15.75" customHeight="1" x14ac:dyDescent="0.2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</row>
    <row r="749" spans="1:28" ht="15.75" customHeight="1" x14ac:dyDescent="0.2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</row>
    <row r="750" spans="1:28" ht="15.75" customHeight="1" x14ac:dyDescent="0.2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</row>
    <row r="751" spans="1:28" ht="15.75" customHeight="1" x14ac:dyDescent="0.2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</row>
    <row r="752" spans="1:28" ht="15.75" customHeight="1" x14ac:dyDescent="0.2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</row>
    <row r="753" spans="1:28" ht="15.75" customHeight="1" x14ac:dyDescent="0.2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</row>
    <row r="754" spans="1:28" ht="15.75" customHeight="1" x14ac:dyDescent="0.2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</row>
    <row r="755" spans="1:28" ht="15.75" customHeight="1" x14ac:dyDescent="0.2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</row>
    <row r="756" spans="1:28" ht="15.75" customHeight="1" x14ac:dyDescent="0.2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</row>
    <row r="757" spans="1:28" ht="15.75" customHeight="1" x14ac:dyDescent="0.2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</row>
    <row r="758" spans="1:28" ht="15.75" customHeight="1" x14ac:dyDescent="0.2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</row>
    <row r="759" spans="1:28" ht="15.75" customHeight="1" x14ac:dyDescent="0.2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</row>
    <row r="760" spans="1:28" ht="15.75" customHeight="1" x14ac:dyDescent="0.2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</row>
    <row r="761" spans="1:28" ht="15.75" customHeight="1" x14ac:dyDescent="0.2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</row>
    <row r="762" spans="1:28" ht="15.75" customHeight="1" x14ac:dyDescent="0.2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</row>
    <row r="763" spans="1:28" ht="15.75" customHeight="1" x14ac:dyDescent="0.2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</row>
    <row r="764" spans="1:28" ht="15.75" customHeight="1" x14ac:dyDescent="0.2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</row>
    <row r="765" spans="1:28" ht="15.75" customHeight="1" x14ac:dyDescent="0.2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</row>
    <row r="766" spans="1:28" ht="15.75" customHeight="1" x14ac:dyDescent="0.2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</row>
    <row r="767" spans="1:28" ht="15.75" customHeight="1" x14ac:dyDescent="0.2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</row>
    <row r="768" spans="1:28" ht="15.75" customHeight="1" x14ac:dyDescent="0.2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</row>
    <row r="769" spans="1:28" ht="15.75" customHeight="1" x14ac:dyDescent="0.2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</row>
    <row r="770" spans="1:28" ht="15.75" customHeight="1" x14ac:dyDescent="0.2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</row>
    <row r="771" spans="1:28" ht="15.75" customHeight="1" x14ac:dyDescent="0.2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</row>
    <row r="772" spans="1:28" ht="15.75" customHeight="1" x14ac:dyDescent="0.2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</row>
    <row r="773" spans="1:28" ht="15.75" customHeight="1" x14ac:dyDescent="0.2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</row>
    <row r="774" spans="1:28" ht="15.75" customHeight="1" x14ac:dyDescent="0.2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</row>
    <row r="775" spans="1:28" ht="15.75" customHeight="1" x14ac:dyDescent="0.2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</row>
    <row r="776" spans="1:28" ht="15.75" customHeight="1" x14ac:dyDescent="0.2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</row>
    <row r="777" spans="1:28" ht="15.75" customHeight="1" x14ac:dyDescent="0.2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</row>
    <row r="778" spans="1:28" ht="15.75" customHeight="1" x14ac:dyDescent="0.2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</row>
    <row r="779" spans="1:28" ht="15.75" customHeight="1" x14ac:dyDescent="0.2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</row>
    <row r="780" spans="1:28" ht="15.75" customHeight="1" x14ac:dyDescent="0.2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</row>
    <row r="781" spans="1:28" ht="15.75" customHeight="1" x14ac:dyDescent="0.2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</row>
    <row r="782" spans="1:28" ht="15.75" customHeight="1" x14ac:dyDescent="0.2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</row>
    <row r="783" spans="1:28" ht="15.75" customHeight="1" x14ac:dyDescent="0.2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</row>
    <row r="784" spans="1:28" ht="15.75" customHeight="1" x14ac:dyDescent="0.2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</row>
    <row r="785" spans="1:28" ht="15.75" customHeight="1" x14ac:dyDescent="0.2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</row>
    <row r="786" spans="1:28" ht="15.75" customHeight="1" x14ac:dyDescent="0.2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</row>
    <row r="787" spans="1:28" ht="15.75" customHeight="1" x14ac:dyDescent="0.2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</row>
    <row r="788" spans="1:28" ht="15.75" customHeight="1" x14ac:dyDescent="0.2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</row>
    <row r="789" spans="1:28" ht="15.75" customHeight="1" x14ac:dyDescent="0.2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</row>
    <row r="790" spans="1:28" ht="15.75" customHeight="1" x14ac:dyDescent="0.2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</row>
    <row r="791" spans="1:28" ht="15.75" customHeight="1" x14ac:dyDescent="0.2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</row>
    <row r="792" spans="1:28" ht="15.75" customHeight="1" x14ac:dyDescent="0.2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</row>
    <row r="793" spans="1:28" ht="15.75" customHeight="1" x14ac:dyDescent="0.2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</row>
    <row r="794" spans="1:28" ht="15.75" customHeight="1" x14ac:dyDescent="0.2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</row>
    <row r="795" spans="1:28" ht="15.75" customHeight="1" x14ac:dyDescent="0.2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</row>
    <row r="796" spans="1:28" ht="15.75" customHeight="1" x14ac:dyDescent="0.2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</row>
    <row r="797" spans="1:28" ht="15.75" customHeight="1" x14ac:dyDescent="0.2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</row>
    <row r="798" spans="1:28" ht="15.75" customHeight="1" x14ac:dyDescent="0.2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</row>
    <row r="799" spans="1:28" ht="15.75" customHeight="1" x14ac:dyDescent="0.2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</row>
    <row r="800" spans="1:28" ht="15.75" customHeight="1" x14ac:dyDescent="0.2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</row>
    <row r="801" spans="1:28" ht="15.75" customHeight="1" x14ac:dyDescent="0.2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</row>
    <row r="802" spans="1:28" ht="15.75" customHeight="1" x14ac:dyDescent="0.2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</row>
    <row r="803" spans="1:28" ht="15.75" customHeight="1" x14ac:dyDescent="0.2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</row>
    <row r="804" spans="1:28" ht="15.75" customHeight="1" x14ac:dyDescent="0.2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</row>
    <row r="805" spans="1:28" ht="15.75" customHeight="1" x14ac:dyDescent="0.2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</row>
    <row r="806" spans="1:28" ht="15.75" customHeight="1" x14ac:dyDescent="0.2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</row>
    <row r="807" spans="1:28" ht="15.75" customHeight="1" x14ac:dyDescent="0.2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</row>
    <row r="808" spans="1:28" ht="15.75" customHeight="1" x14ac:dyDescent="0.2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</row>
    <row r="809" spans="1:28" ht="15.75" customHeight="1" x14ac:dyDescent="0.2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</row>
    <row r="810" spans="1:28" ht="15.75" customHeight="1" x14ac:dyDescent="0.2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</row>
    <row r="811" spans="1:28" ht="15.75" customHeight="1" x14ac:dyDescent="0.2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</row>
    <row r="812" spans="1:28" ht="15.75" customHeight="1" x14ac:dyDescent="0.2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</row>
    <row r="813" spans="1:28" ht="15.75" customHeight="1" x14ac:dyDescent="0.2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</row>
    <row r="814" spans="1:28" ht="15.75" customHeight="1" x14ac:dyDescent="0.2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</row>
    <row r="815" spans="1:28" ht="15.75" customHeight="1" x14ac:dyDescent="0.2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</row>
    <row r="816" spans="1:28" ht="15.75" customHeight="1" x14ac:dyDescent="0.2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</row>
    <row r="817" spans="1:28" ht="15.75" customHeight="1" x14ac:dyDescent="0.2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</row>
    <row r="818" spans="1:28" ht="15.75" customHeight="1" x14ac:dyDescent="0.2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</row>
    <row r="819" spans="1:28" ht="15.75" customHeight="1" x14ac:dyDescent="0.2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</row>
    <row r="820" spans="1:28" ht="15.75" customHeight="1" x14ac:dyDescent="0.2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</row>
    <row r="821" spans="1:28" ht="15.75" customHeight="1" x14ac:dyDescent="0.2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</row>
    <row r="822" spans="1:28" ht="15.75" customHeight="1" x14ac:dyDescent="0.2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</row>
    <row r="823" spans="1:28" ht="15.75" customHeight="1" x14ac:dyDescent="0.2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</row>
    <row r="824" spans="1:28" ht="15.75" customHeight="1" x14ac:dyDescent="0.2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</row>
    <row r="825" spans="1:28" ht="15.75" customHeight="1" x14ac:dyDescent="0.2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</row>
    <row r="826" spans="1:28" ht="15.75" customHeight="1" x14ac:dyDescent="0.2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</row>
    <row r="827" spans="1:28" ht="15.75" customHeight="1" x14ac:dyDescent="0.2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</row>
    <row r="828" spans="1:28" ht="15.75" customHeight="1" x14ac:dyDescent="0.2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</row>
    <row r="829" spans="1:28" ht="15.75" customHeight="1" x14ac:dyDescent="0.2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</row>
    <row r="830" spans="1:28" ht="15.75" customHeight="1" x14ac:dyDescent="0.2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</row>
    <row r="831" spans="1:28" ht="15.75" customHeight="1" x14ac:dyDescent="0.2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</row>
    <row r="832" spans="1:28" ht="15.75" customHeight="1" x14ac:dyDescent="0.2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</row>
    <row r="833" spans="1:28" ht="15.75" customHeight="1" x14ac:dyDescent="0.2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</row>
    <row r="834" spans="1:28" ht="15.75" customHeight="1" x14ac:dyDescent="0.2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</row>
    <row r="835" spans="1:28" ht="15.75" customHeight="1" x14ac:dyDescent="0.2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</row>
    <row r="836" spans="1:28" ht="15.75" customHeight="1" x14ac:dyDescent="0.2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</row>
    <row r="837" spans="1:28" ht="15.75" customHeight="1" x14ac:dyDescent="0.2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</row>
    <row r="838" spans="1:28" ht="15.75" customHeight="1" x14ac:dyDescent="0.2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</row>
    <row r="839" spans="1:28" ht="15.75" customHeight="1" x14ac:dyDescent="0.2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</row>
    <row r="840" spans="1:28" ht="15.75" customHeight="1" x14ac:dyDescent="0.2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</row>
    <row r="841" spans="1:28" ht="15.75" customHeight="1" x14ac:dyDescent="0.2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</row>
    <row r="842" spans="1:28" ht="15.75" customHeight="1" x14ac:dyDescent="0.2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</row>
    <row r="843" spans="1:28" ht="15.75" customHeight="1" x14ac:dyDescent="0.2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</row>
    <row r="844" spans="1:28" ht="15.75" customHeight="1" x14ac:dyDescent="0.2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</row>
    <row r="845" spans="1:28" ht="15.75" customHeight="1" x14ac:dyDescent="0.2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</row>
    <row r="846" spans="1:28" ht="15.75" customHeight="1" x14ac:dyDescent="0.2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</row>
    <row r="847" spans="1:28" ht="15.75" customHeight="1" x14ac:dyDescent="0.2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</row>
    <row r="848" spans="1:28" ht="15.75" customHeight="1" x14ac:dyDescent="0.2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</row>
    <row r="849" spans="1:28" ht="15.75" customHeight="1" x14ac:dyDescent="0.2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</row>
    <row r="850" spans="1:28" ht="15.75" customHeight="1" x14ac:dyDescent="0.2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</row>
    <row r="851" spans="1:28" ht="15.75" customHeight="1" x14ac:dyDescent="0.2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</row>
    <row r="852" spans="1:28" ht="15.75" customHeight="1" x14ac:dyDescent="0.2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</row>
    <row r="853" spans="1:28" ht="15.75" customHeight="1" x14ac:dyDescent="0.2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</row>
    <row r="854" spans="1:28" ht="15.75" customHeight="1" x14ac:dyDescent="0.2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</row>
    <row r="855" spans="1:28" ht="15.75" customHeight="1" x14ac:dyDescent="0.2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</row>
    <row r="856" spans="1:28" ht="15.75" customHeight="1" x14ac:dyDescent="0.2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</row>
    <row r="857" spans="1:28" ht="15.75" customHeight="1" x14ac:dyDescent="0.2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</row>
    <row r="858" spans="1:28" ht="15.75" customHeight="1" x14ac:dyDescent="0.2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</row>
    <row r="859" spans="1:28" ht="15.75" customHeight="1" x14ac:dyDescent="0.2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</row>
    <row r="860" spans="1:28" ht="15.75" customHeight="1" x14ac:dyDescent="0.2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</row>
    <row r="861" spans="1:28" ht="15.75" customHeight="1" x14ac:dyDescent="0.2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</row>
    <row r="862" spans="1:28" ht="15.75" customHeight="1" x14ac:dyDescent="0.2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</row>
    <row r="863" spans="1:28" ht="15.75" customHeight="1" x14ac:dyDescent="0.2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</row>
    <row r="864" spans="1:28" ht="15.75" customHeight="1" x14ac:dyDescent="0.2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</row>
    <row r="865" spans="1:28" ht="15.75" customHeight="1" x14ac:dyDescent="0.2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</row>
    <row r="866" spans="1:28" ht="15.75" customHeight="1" x14ac:dyDescent="0.2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</row>
    <row r="867" spans="1:28" ht="15.75" customHeight="1" x14ac:dyDescent="0.2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</row>
    <row r="868" spans="1:28" ht="15.75" customHeight="1" x14ac:dyDescent="0.2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</row>
    <row r="869" spans="1:28" ht="15.75" customHeight="1" x14ac:dyDescent="0.2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</row>
    <row r="870" spans="1:28" ht="15.75" customHeight="1" x14ac:dyDescent="0.2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</row>
    <row r="871" spans="1:28" ht="15.75" customHeight="1" x14ac:dyDescent="0.2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</row>
    <row r="872" spans="1:28" ht="15.75" customHeight="1" x14ac:dyDescent="0.2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</row>
    <row r="873" spans="1:28" ht="15.75" customHeight="1" x14ac:dyDescent="0.2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</row>
    <row r="874" spans="1:28" ht="15.75" customHeight="1" x14ac:dyDescent="0.2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</row>
    <row r="875" spans="1:28" ht="15.75" customHeight="1" x14ac:dyDescent="0.2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</row>
    <row r="876" spans="1:28" ht="15.75" customHeight="1" x14ac:dyDescent="0.2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</row>
    <row r="877" spans="1:28" ht="15.75" customHeight="1" x14ac:dyDescent="0.2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</row>
    <row r="878" spans="1:28" ht="15.75" customHeight="1" x14ac:dyDescent="0.2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</row>
    <row r="879" spans="1:28" ht="15.75" customHeight="1" x14ac:dyDescent="0.2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</row>
    <row r="880" spans="1:28" ht="15.75" customHeight="1" x14ac:dyDescent="0.2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</row>
    <row r="881" spans="1:28" ht="15.75" customHeight="1" x14ac:dyDescent="0.2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</row>
    <row r="882" spans="1:28" ht="15.75" customHeight="1" x14ac:dyDescent="0.2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</row>
    <row r="883" spans="1:28" ht="15.75" customHeight="1" x14ac:dyDescent="0.2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</row>
    <row r="884" spans="1:28" ht="15.75" customHeight="1" x14ac:dyDescent="0.2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</row>
    <row r="885" spans="1:28" ht="15.75" customHeight="1" x14ac:dyDescent="0.2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</row>
    <row r="886" spans="1:28" ht="15.75" customHeight="1" x14ac:dyDescent="0.2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</row>
    <row r="887" spans="1:28" ht="15.75" customHeight="1" x14ac:dyDescent="0.2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</row>
    <row r="888" spans="1:28" ht="15.75" customHeight="1" x14ac:dyDescent="0.2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</row>
    <row r="889" spans="1:28" ht="15.75" customHeight="1" x14ac:dyDescent="0.2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</row>
    <row r="890" spans="1:28" ht="15.75" customHeight="1" x14ac:dyDescent="0.2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</row>
    <row r="891" spans="1:28" ht="15.75" customHeight="1" x14ac:dyDescent="0.2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</row>
    <row r="892" spans="1:28" ht="15.75" customHeight="1" x14ac:dyDescent="0.2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</row>
    <row r="893" spans="1:28" ht="15.75" customHeight="1" x14ac:dyDescent="0.2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</row>
    <row r="894" spans="1:28" ht="15.75" customHeight="1" x14ac:dyDescent="0.2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</row>
    <row r="895" spans="1:28" ht="15.75" customHeight="1" x14ac:dyDescent="0.2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</row>
    <row r="896" spans="1:28" ht="15.75" customHeight="1" x14ac:dyDescent="0.2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</row>
    <row r="897" spans="1:28" ht="15.75" customHeight="1" x14ac:dyDescent="0.2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</row>
    <row r="898" spans="1:28" ht="15.75" customHeight="1" x14ac:dyDescent="0.2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</row>
    <row r="899" spans="1:28" ht="15.75" customHeight="1" x14ac:dyDescent="0.2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</row>
    <row r="900" spans="1:28" ht="15.75" customHeight="1" x14ac:dyDescent="0.2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</row>
    <row r="901" spans="1:28" ht="15.75" customHeight="1" x14ac:dyDescent="0.2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</row>
    <row r="902" spans="1:28" ht="15.75" customHeight="1" x14ac:dyDescent="0.2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</row>
    <row r="903" spans="1:28" ht="15.75" customHeight="1" x14ac:dyDescent="0.2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</row>
    <row r="904" spans="1:28" ht="15.75" customHeight="1" x14ac:dyDescent="0.2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</row>
    <row r="905" spans="1:28" ht="15.75" customHeight="1" x14ac:dyDescent="0.2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</row>
    <row r="906" spans="1:28" ht="15.75" customHeight="1" x14ac:dyDescent="0.2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</row>
    <row r="907" spans="1:28" ht="15.75" customHeight="1" x14ac:dyDescent="0.2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</row>
    <row r="908" spans="1:28" ht="15.75" customHeight="1" x14ac:dyDescent="0.2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</row>
    <row r="909" spans="1:28" ht="15.75" customHeight="1" x14ac:dyDescent="0.2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</row>
    <row r="910" spans="1:28" ht="15.75" customHeight="1" x14ac:dyDescent="0.2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</row>
    <row r="911" spans="1:28" ht="15.75" customHeight="1" x14ac:dyDescent="0.2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</row>
    <row r="912" spans="1:28" ht="15.75" customHeight="1" x14ac:dyDescent="0.2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</row>
    <row r="913" spans="1:28" ht="15.75" customHeight="1" x14ac:dyDescent="0.2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</row>
    <row r="914" spans="1:28" ht="15.75" customHeight="1" x14ac:dyDescent="0.2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</row>
    <row r="915" spans="1:28" ht="15.75" customHeight="1" x14ac:dyDescent="0.2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</row>
    <row r="916" spans="1:28" ht="15.75" customHeight="1" x14ac:dyDescent="0.2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</row>
    <row r="917" spans="1:28" ht="15.75" customHeight="1" x14ac:dyDescent="0.2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</row>
    <row r="918" spans="1:28" ht="15.75" customHeight="1" x14ac:dyDescent="0.2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</row>
    <row r="919" spans="1:28" ht="15.75" customHeight="1" x14ac:dyDescent="0.2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</row>
    <row r="920" spans="1:28" ht="15.75" customHeight="1" x14ac:dyDescent="0.2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</row>
    <row r="921" spans="1:28" ht="15.75" customHeight="1" x14ac:dyDescent="0.2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</row>
    <row r="922" spans="1:28" ht="15.75" customHeight="1" x14ac:dyDescent="0.2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</row>
    <row r="923" spans="1:28" ht="15.75" customHeight="1" x14ac:dyDescent="0.2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</row>
    <row r="924" spans="1:28" ht="15.75" customHeight="1" x14ac:dyDescent="0.2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</row>
    <row r="925" spans="1:28" ht="15.75" customHeight="1" x14ac:dyDescent="0.2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</row>
    <row r="926" spans="1:28" ht="15.75" customHeight="1" x14ac:dyDescent="0.2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</row>
    <row r="927" spans="1:28" ht="15.75" customHeight="1" x14ac:dyDescent="0.2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</row>
    <row r="928" spans="1:28" ht="15.75" customHeight="1" x14ac:dyDescent="0.2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</row>
    <row r="929" spans="1:28" ht="15.75" customHeight="1" x14ac:dyDescent="0.2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</row>
    <row r="930" spans="1:28" ht="15.75" customHeight="1" x14ac:dyDescent="0.2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</row>
    <row r="931" spans="1:28" ht="15.75" customHeight="1" x14ac:dyDescent="0.2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</row>
    <row r="932" spans="1:28" ht="15.75" customHeight="1" x14ac:dyDescent="0.2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</row>
    <row r="933" spans="1:28" ht="15.75" customHeight="1" x14ac:dyDescent="0.2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</row>
    <row r="934" spans="1:28" ht="15.75" customHeight="1" x14ac:dyDescent="0.2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</row>
    <row r="935" spans="1:28" ht="15.75" customHeight="1" x14ac:dyDescent="0.2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</row>
    <row r="936" spans="1:28" ht="15.75" customHeight="1" x14ac:dyDescent="0.2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</row>
    <row r="937" spans="1:28" ht="15.75" customHeight="1" x14ac:dyDescent="0.2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</row>
    <row r="938" spans="1:28" ht="15.75" customHeight="1" x14ac:dyDescent="0.2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</row>
    <row r="939" spans="1:28" ht="15.75" customHeight="1" x14ac:dyDescent="0.2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</row>
    <row r="940" spans="1:28" ht="15.75" customHeight="1" x14ac:dyDescent="0.2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</row>
    <row r="941" spans="1:28" ht="15.75" customHeight="1" x14ac:dyDescent="0.2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</row>
    <row r="942" spans="1:28" ht="15.75" customHeight="1" x14ac:dyDescent="0.2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</row>
    <row r="943" spans="1:28" ht="15.75" customHeight="1" x14ac:dyDescent="0.2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</row>
    <row r="944" spans="1:28" ht="15.75" customHeight="1" x14ac:dyDescent="0.2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</row>
    <row r="945" spans="1:28" ht="15.75" customHeight="1" x14ac:dyDescent="0.2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</row>
    <row r="946" spans="1:28" ht="15.75" customHeight="1" x14ac:dyDescent="0.2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</row>
    <row r="947" spans="1:28" ht="15.75" customHeight="1" x14ac:dyDescent="0.2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</row>
    <row r="948" spans="1:28" ht="15.75" customHeight="1" x14ac:dyDescent="0.2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</row>
    <row r="949" spans="1:28" ht="15.75" customHeight="1" x14ac:dyDescent="0.2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</row>
    <row r="950" spans="1:28" ht="15.75" customHeight="1" x14ac:dyDescent="0.2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</row>
    <row r="951" spans="1:28" ht="15.75" customHeight="1" x14ac:dyDescent="0.2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</row>
    <row r="952" spans="1:28" ht="15.75" customHeight="1" x14ac:dyDescent="0.2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</row>
    <row r="953" spans="1:28" ht="15.75" customHeight="1" x14ac:dyDescent="0.2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</row>
    <row r="954" spans="1:28" ht="15.75" customHeight="1" x14ac:dyDescent="0.2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</row>
    <row r="955" spans="1:28" ht="15.75" customHeight="1" x14ac:dyDescent="0.2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</row>
    <row r="956" spans="1:28" ht="15.75" customHeight="1" x14ac:dyDescent="0.2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</row>
    <row r="957" spans="1:28" ht="15.75" customHeight="1" x14ac:dyDescent="0.2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</row>
    <row r="958" spans="1:28" ht="15.75" customHeight="1" x14ac:dyDescent="0.2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</row>
    <row r="959" spans="1:28" ht="15.75" customHeight="1" x14ac:dyDescent="0.2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</row>
    <row r="960" spans="1:28" ht="15.75" customHeight="1" x14ac:dyDescent="0.2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</row>
    <row r="961" spans="1:28" ht="15.75" customHeight="1" x14ac:dyDescent="0.2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</row>
    <row r="962" spans="1:28" ht="15.75" customHeight="1" x14ac:dyDescent="0.2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</row>
    <row r="963" spans="1:28" ht="15.75" customHeight="1" x14ac:dyDescent="0.2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</row>
    <row r="964" spans="1:28" ht="15.75" customHeight="1" x14ac:dyDescent="0.2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</row>
    <row r="965" spans="1:28" ht="15.75" customHeight="1" x14ac:dyDescent="0.2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</row>
    <row r="966" spans="1:28" ht="15.75" customHeight="1" x14ac:dyDescent="0.2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</row>
    <row r="967" spans="1:28" ht="15.75" customHeight="1" x14ac:dyDescent="0.2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</row>
    <row r="968" spans="1:28" ht="15.75" customHeight="1" x14ac:dyDescent="0.2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</row>
    <row r="969" spans="1:28" ht="15.75" customHeight="1" x14ac:dyDescent="0.2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</row>
    <row r="970" spans="1:28" ht="15.75" customHeight="1" x14ac:dyDescent="0.2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</row>
    <row r="971" spans="1:28" ht="15.75" customHeight="1" x14ac:dyDescent="0.2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</row>
    <row r="972" spans="1:28" ht="15.75" customHeight="1" x14ac:dyDescent="0.2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</row>
    <row r="973" spans="1:28" ht="15.75" customHeight="1" x14ac:dyDescent="0.2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</row>
    <row r="974" spans="1:28" ht="15.75" customHeight="1" x14ac:dyDescent="0.2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</row>
    <row r="975" spans="1:28" ht="15.75" customHeight="1" x14ac:dyDescent="0.2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</row>
    <row r="976" spans="1:28" ht="15.75" customHeight="1" x14ac:dyDescent="0.2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</row>
    <row r="977" spans="1:28" ht="15.75" customHeight="1" x14ac:dyDescent="0.2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</row>
    <row r="978" spans="1:28" ht="15.75" customHeight="1" x14ac:dyDescent="0.2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</row>
    <row r="979" spans="1:28" ht="15.75" customHeight="1" x14ac:dyDescent="0.2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</row>
    <row r="980" spans="1:28" ht="15.75" customHeight="1" x14ac:dyDescent="0.2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</row>
    <row r="981" spans="1:28" ht="15.75" customHeight="1" x14ac:dyDescent="0.2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</row>
    <row r="982" spans="1:28" ht="15.75" customHeight="1" x14ac:dyDescent="0.2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</row>
    <row r="983" spans="1:28" ht="15.75" customHeight="1" x14ac:dyDescent="0.2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</row>
    <row r="984" spans="1:28" ht="15.75" customHeight="1" x14ac:dyDescent="0.2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</row>
    <row r="985" spans="1:28" ht="15.75" customHeight="1" x14ac:dyDescent="0.2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</row>
    <row r="986" spans="1:28" ht="15.75" customHeight="1" x14ac:dyDescent="0.2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</row>
    <row r="987" spans="1:28" ht="15.75" customHeight="1" x14ac:dyDescent="0.2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</row>
    <row r="988" spans="1:28" ht="15.75" customHeight="1" x14ac:dyDescent="0.2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</row>
    <row r="989" spans="1:28" ht="15.75" customHeight="1" x14ac:dyDescent="0.2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</row>
    <row r="990" spans="1:28" ht="15.75" customHeight="1" x14ac:dyDescent="0.2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</row>
    <row r="991" spans="1:28" ht="15.75" customHeight="1" x14ac:dyDescent="0.2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</row>
    <row r="992" spans="1:28" ht="15.75" customHeight="1" x14ac:dyDescent="0.2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</row>
    <row r="993" spans="1:28" ht="15.75" customHeight="1" x14ac:dyDescent="0.2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</row>
    <row r="994" spans="1:28" ht="15.75" customHeight="1" x14ac:dyDescent="0.2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</row>
    <row r="995" spans="1:28" ht="15.75" customHeight="1" x14ac:dyDescent="0.2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</row>
    <row r="996" spans="1:28" ht="15.75" customHeight="1" x14ac:dyDescent="0.2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</row>
    <row r="997" spans="1:28" ht="15.75" customHeight="1" x14ac:dyDescent="0.2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</row>
    <row r="998" spans="1:28" ht="15.75" customHeight="1" x14ac:dyDescent="0.2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</row>
    <row r="999" spans="1:28" ht="15.75" customHeight="1" x14ac:dyDescent="0.2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</row>
    <row r="1000" spans="1:28" ht="15.75" customHeight="1" x14ac:dyDescent="0.2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</row>
    <row r="1001" spans="1:28" ht="15.75" customHeight="1" x14ac:dyDescent="0.2">
      <c r="A1001" s="24"/>
      <c r="B1001" s="24"/>
      <c r="C1001" s="24"/>
      <c r="D1001" s="24"/>
      <c r="E1001" s="24"/>
      <c r="F1001" s="24"/>
      <c r="G1001" s="24"/>
      <c r="H1001" s="24"/>
      <c r="I1001" s="24"/>
      <c r="J1001" s="24"/>
      <c r="K1001" s="24"/>
      <c r="L1001" s="24"/>
      <c r="M1001" s="24"/>
      <c r="N1001" s="24"/>
      <c r="O1001" s="24"/>
      <c r="P1001" s="24"/>
      <c r="Q1001" s="24"/>
      <c r="R1001" s="24"/>
      <c r="S1001" s="24"/>
      <c r="T1001" s="24"/>
      <c r="U1001" s="24"/>
      <c r="V1001" s="24"/>
      <c r="W1001" s="24"/>
      <c r="X1001" s="24"/>
      <c r="Y1001" s="24"/>
      <c r="Z1001" s="24"/>
      <c r="AA1001" s="24"/>
      <c r="AB1001" s="24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8C7AA-62F2-D343-9254-942E1DCD6885}">
  <dimension ref="A1:AE1001"/>
  <sheetViews>
    <sheetView workbookViewId="0">
      <pane xSplit="3" ySplit="2" topLeftCell="D49" activePane="bottomRight" state="frozen"/>
      <selection pane="topRight" activeCell="D1" sqref="D1"/>
      <selection pane="bottomLeft" activeCell="A3" sqref="A3"/>
      <selection pane="bottomRight" activeCell="G3" sqref="G3"/>
    </sheetView>
  </sheetViews>
  <sheetFormatPr baseColWidth="10" defaultColWidth="11.1640625" defaultRowHeight="15" customHeight="1" x14ac:dyDescent="0.2"/>
  <cols>
    <col min="1" max="1" width="3.1640625" style="9" customWidth="1"/>
    <col min="2" max="2" width="3.5" style="9" bestFit="1" customWidth="1"/>
    <col min="3" max="3" width="112.33203125" style="9" bestFit="1" customWidth="1"/>
    <col min="4" max="4" width="9.5" style="9" bestFit="1" customWidth="1"/>
    <col min="5" max="5" width="12.1640625" style="9" bestFit="1" customWidth="1"/>
    <col min="6" max="6" width="15.6640625" style="9" bestFit="1" customWidth="1"/>
    <col min="7" max="8" width="12.1640625" style="9" customWidth="1"/>
    <col min="9" max="9" width="9.5" style="9" bestFit="1" customWidth="1"/>
    <col min="10" max="10" width="15.5" style="9" bestFit="1" customWidth="1"/>
    <col min="11" max="30" width="11.1640625" style="9"/>
    <col min="32" max="16384" width="11.1640625" style="9"/>
  </cols>
  <sheetData>
    <row r="1" spans="1:31" ht="15.75" customHeight="1" x14ac:dyDescent="0.2">
      <c r="A1" s="6"/>
      <c r="B1" s="6"/>
      <c r="C1" s="6"/>
      <c r="D1" s="6"/>
      <c r="E1" s="6"/>
      <c r="F1" s="7"/>
      <c r="G1" s="7"/>
      <c r="H1" s="7"/>
      <c r="I1" s="6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9"/>
    </row>
    <row r="2" spans="1:31" ht="15.75" customHeight="1" x14ac:dyDescent="0.2">
      <c r="A2" s="6"/>
      <c r="B2" s="11" t="s">
        <v>147</v>
      </c>
      <c r="C2" s="6" t="s">
        <v>62</v>
      </c>
      <c r="D2" s="6" t="s">
        <v>70</v>
      </c>
      <c r="E2" s="6" t="s">
        <v>71</v>
      </c>
      <c r="F2" s="7" t="s">
        <v>72</v>
      </c>
      <c r="G2" s="7" t="s">
        <v>63</v>
      </c>
      <c r="H2" s="7" t="s">
        <v>148</v>
      </c>
      <c r="I2" s="6" t="s">
        <v>64</v>
      </c>
      <c r="J2" s="7" t="s">
        <v>65</v>
      </c>
      <c r="K2" s="2" t="s">
        <v>149</v>
      </c>
      <c r="L2" s="2" t="s">
        <v>150</v>
      </c>
      <c r="M2" s="2" t="s">
        <v>151</v>
      </c>
      <c r="N2" s="7" t="s">
        <v>154</v>
      </c>
      <c r="O2" s="7" t="s">
        <v>155</v>
      </c>
      <c r="P2" s="7" t="s">
        <v>156</v>
      </c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9"/>
    </row>
    <row r="3" spans="1:31" ht="15.75" customHeight="1" x14ac:dyDescent="0.2">
      <c r="A3" s="8"/>
      <c r="B3" s="8">
        <v>1</v>
      </c>
      <c r="C3" s="8" t="s">
        <v>73</v>
      </c>
      <c r="D3" s="8" t="s">
        <v>39</v>
      </c>
      <c r="E3" s="8">
        <v>0.54955276331538838</v>
      </c>
      <c r="F3" s="8">
        <v>0.45044723668461167</v>
      </c>
      <c r="G3" s="8">
        <f>IF(E3&gt;F3,E3,F3)</f>
        <v>0.54955276331538838</v>
      </c>
      <c r="H3" s="8" t="str">
        <f>IF(AND(0.45&lt;E3 &lt;=0.55), "neutral", IF(E3 &gt; F3, "positive", "negative"))</f>
        <v>positive</v>
      </c>
      <c r="I3" s="8" t="s">
        <v>10</v>
      </c>
      <c r="J3" s="8">
        <f>SUM(IF(H3=I3, 1, 0))</f>
        <v>0</v>
      </c>
      <c r="K3" s="12">
        <f>COUNTIFS(H:H, "positive", I:I, "positive") / (COUNTIFS(H:H, "positive", I:I, "positive") + COUNTIFS(H:H, "positive", I:I, "&lt;&gt;positive"))</f>
        <v>0.20512820512820512</v>
      </c>
      <c r="L3" s="12">
        <f>COUNTIFS(H:H, "neutral", I:I, "neutral") / (COUNTIFS(H:H, "neutral", I:I, "neutral") + COUNTIFS(H:H, "neutral", I:I, "&lt;&gt;neutral"))</f>
        <v>1</v>
      </c>
      <c r="M3" s="12">
        <f>COUNTIFS(H:H, "negative", I:I, "negative") / (COUNTIFS(H:H, "negative", I:I, "negative") + COUNTIFS(H:H, "negative", I:I, "&lt;&gt;negative"))</f>
        <v>0.1</v>
      </c>
      <c r="N3" s="13">
        <f>COUNTIFS(I:I, "positive", H:H, "positive") / (COUNTIFS(I:I, "positive", H:H, "positive") + COUNTIFS(I:I, "positive", H:H, "&lt;&gt;positive"))</f>
        <v>0.8</v>
      </c>
      <c r="O3" s="13">
        <f>COUNTIFS(I:I, "neutral", H:H, "neutral") / (COUNTIFS(I:I, "neutral", H:H, "neutral") + COUNTIFS(I:I, "neutral", H:H, "&lt;&gt;neutral"))</f>
        <v>3.125E-2</v>
      </c>
      <c r="P3" s="13">
        <f>COUNTIFS(I:I, "negative", H:H, "negative") / (COUNTIFS(I:I, "negative", H:H, "negative") + COUNTIFS(I:I, "negative", H:H, "&lt;&gt;negative"))</f>
        <v>0.125</v>
      </c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9"/>
    </row>
    <row r="4" spans="1:31" ht="15.75" customHeight="1" x14ac:dyDescent="0.2">
      <c r="A4" s="8"/>
      <c r="B4" s="8">
        <v>2</v>
      </c>
      <c r="C4" s="8" t="s">
        <v>74</v>
      </c>
      <c r="D4" s="8" t="s">
        <v>39</v>
      </c>
      <c r="E4" s="8">
        <v>0.99816589355298835</v>
      </c>
      <c r="F4" s="8">
        <v>1.8341064470147419E-3</v>
      </c>
      <c r="G4" s="8">
        <f t="shared" ref="G4:G52" si="0">IF(E4&gt;F4,E4,F4)</f>
        <v>0.99816589355298835</v>
      </c>
      <c r="H4" s="8" t="str">
        <f t="shared" ref="H4:H52" si="1">IF(AND(0.45&lt;E4 &lt;=0.55), "neutral", IF(E4 &gt; F4, "positive", "negative"))</f>
        <v>positive</v>
      </c>
      <c r="I4" s="8" t="s">
        <v>10</v>
      </c>
      <c r="J4" s="8">
        <f t="shared" ref="J4:J52" si="2">SUM(IF(H4=I4, 1, 0))</f>
        <v>0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9"/>
    </row>
    <row r="5" spans="1:31" ht="15.75" customHeight="1" x14ac:dyDescent="0.2">
      <c r="A5" s="8"/>
      <c r="B5" s="8">
        <v>3</v>
      </c>
      <c r="C5" s="8" t="s">
        <v>123</v>
      </c>
      <c r="D5" s="8" t="s">
        <v>39</v>
      </c>
      <c r="E5" s="8">
        <v>0.82250527302976695</v>
      </c>
      <c r="F5" s="8">
        <v>0.1774947269702323</v>
      </c>
      <c r="G5" s="8">
        <f t="shared" si="0"/>
        <v>0.82250527302976695</v>
      </c>
      <c r="H5" s="8" t="str">
        <f t="shared" si="1"/>
        <v>positive</v>
      </c>
      <c r="I5" s="8" t="s">
        <v>10</v>
      </c>
      <c r="J5" s="8">
        <f t="shared" si="2"/>
        <v>0</v>
      </c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9"/>
    </row>
    <row r="6" spans="1:31" ht="15.75" customHeight="1" x14ac:dyDescent="0.2">
      <c r="A6" s="8"/>
      <c r="B6" s="8">
        <v>4</v>
      </c>
      <c r="C6" s="8" t="s">
        <v>124</v>
      </c>
      <c r="D6" s="8" t="s">
        <v>39</v>
      </c>
      <c r="E6" s="8">
        <v>0.87727788814596874</v>
      </c>
      <c r="F6" s="8">
        <v>0.12272211185402709</v>
      </c>
      <c r="G6" s="8">
        <f t="shared" si="0"/>
        <v>0.87727788814596874</v>
      </c>
      <c r="H6" s="8" t="str">
        <f t="shared" si="1"/>
        <v>positive</v>
      </c>
      <c r="I6" s="8" t="s">
        <v>10</v>
      </c>
      <c r="J6" s="8">
        <f t="shared" si="2"/>
        <v>0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9"/>
    </row>
    <row r="7" spans="1:31" ht="15.75" customHeight="1" x14ac:dyDescent="0.2">
      <c r="A7" s="8"/>
      <c r="B7" s="8">
        <v>5</v>
      </c>
      <c r="C7" s="8" t="s">
        <v>77</v>
      </c>
      <c r="D7" s="8" t="s">
        <v>39</v>
      </c>
      <c r="E7" s="8">
        <v>0.76510934241925843</v>
      </c>
      <c r="F7" s="8">
        <v>0.23489065758074251</v>
      </c>
      <c r="G7" s="8">
        <f t="shared" si="0"/>
        <v>0.76510934241925843</v>
      </c>
      <c r="H7" s="8" t="str">
        <f t="shared" si="1"/>
        <v>positive</v>
      </c>
      <c r="I7" s="8" t="s">
        <v>10</v>
      </c>
      <c r="J7" s="8">
        <f t="shared" si="2"/>
        <v>0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9"/>
    </row>
    <row r="8" spans="1:31" ht="15.75" customHeight="1" x14ac:dyDescent="0.2">
      <c r="A8" s="8"/>
      <c r="B8" s="8">
        <v>6</v>
      </c>
      <c r="C8" s="8" t="s">
        <v>78</v>
      </c>
      <c r="D8" s="8" t="s">
        <v>39</v>
      </c>
      <c r="E8" s="8">
        <v>0.62427436701864125</v>
      </c>
      <c r="F8" s="8">
        <v>0.37572563298136052</v>
      </c>
      <c r="G8" s="8">
        <f t="shared" si="0"/>
        <v>0.62427436701864125</v>
      </c>
      <c r="H8" s="8" t="str">
        <f t="shared" si="1"/>
        <v>positive</v>
      </c>
      <c r="I8" s="8" t="s">
        <v>10</v>
      </c>
      <c r="J8" s="8">
        <f t="shared" si="2"/>
        <v>0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9"/>
    </row>
    <row r="9" spans="1:31" ht="15.75" customHeight="1" x14ac:dyDescent="0.2">
      <c r="A9" s="8"/>
      <c r="B9" s="8">
        <v>7</v>
      </c>
      <c r="C9" s="8" t="s">
        <v>125</v>
      </c>
      <c r="D9" s="8" t="s">
        <v>39</v>
      </c>
      <c r="E9" s="8">
        <v>0.86384152062229724</v>
      </c>
      <c r="F9" s="8">
        <v>0.13615847937770409</v>
      </c>
      <c r="G9" s="8">
        <f t="shared" si="0"/>
        <v>0.86384152062229724</v>
      </c>
      <c r="H9" s="8" t="str">
        <f t="shared" si="1"/>
        <v>positive</v>
      </c>
      <c r="I9" s="8" t="s">
        <v>10</v>
      </c>
      <c r="J9" s="8">
        <f t="shared" si="2"/>
        <v>0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9"/>
    </row>
    <row r="10" spans="1:31" ht="15.75" customHeight="1" x14ac:dyDescent="0.2">
      <c r="A10" s="8"/>
      <c r="B10" s="8">
        <v>8</v>
      </c>
      <c r="C10" s="8" t="s">
        <v>80</v>
      </c>
      <c r="D10" s="8" t="s">
        <v>10</v>
      </c>
      <c r="E10" s="8">
        <v>0.17876738297571279</v>
      </c>
      <c r="F10" s="8">
        <v>0.82123261702428541</v>
      </c>
      <c r="G10" s="8">
        <f t="shared" si="0"/>
        <v>0.82123261702428541</v>
      </c>
      <c r="H10" s="8" t="str">
        <f t="shared" si="1"/>
        <v>negative</v>
      </c>
      <c r="I10" s="8" t="s">
        <v>10</v>
      </c>
      <c r="J10" s="8">
        <f t="shared" si="2"/>
        <v>1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9"/>
    </row>
    <row r="11" spans="1:31" ht="15.75" customHeight="1" x14ac:dyDescent="0.2">
      <c r="A11" s="8"/>
      <c r="B11" s="8">
        <v>9</v>
      </c>
      <c r="C11" s="8" t="s">
        <v>126</v>
      </c>
      <c r="D11" s="8" t="s">
        <v>39</v>
      </c>
      <c r="E11" s="8">
        <v>0.96560573915927761</v>
      </c>
      <c r="F11" s="8">
        <v>3.4394260840721412E-2</v>
      </c>
      <c r="G11" s="8">
        <f t="shared" si="0"/>
        <v>0.96560573915927761</v>
      </c>
      <c r="H11" s="8" t="str">
        <f t="shared" si="1"/>
        <v>positive</v>
      </c>
      <c r="I11" s="8" t="s">
        <v>28</v>
      </c>
      <c r="J11" s="8">
        <f t="shared" si="2"/>
        <v>0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9"/>
    </row>
    <row r="12" spans="1:31" ht="15.75" customHeight="1" x14ac:dyDescent="0.2">
      <c r="A12" s="8"/>
      <c r="B12" s="8">
        <v>10</v>
      </c>
      <c r="C12" s="8" t="s">
        <v>127</v>
      </c>
      <c r="D12" s="8" t="s">
        <v>39</v>
      </c>
      <c r="E12" s="8">
        <v>0.83706965572458047</v>
      </c>
      <c r="F12" s="8">
        <v>0.16293034427542041</v>
      </c>
      <c r="G12" s="8">
        <f t="shared" si="0"/>
        <v>0.83706965572458047</v>
      </c>
      <c r="H12" s="8" t="str">
        <f t="shared" si="1"/>
        <v>positive</v>
      </c>
      <c r="I12" s="8" t="s">
        <v>28</v>
      </c>
      <c r="J12" s="8">
        <f t="shared" si="2"/>
        <v>0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9"/>
    </row>
    <row r="13" spans="1:31" ht="15.75" customHeight="1" x14ac:dyDescent="0.2">
      <c r="A13" s="8"/>
      <c r="B13" s="8">
        <v>11</v>
      </c>
      <c r="C13" s="8" t="s">
        <v>83</v>
      </c>
      <c r="D13" s="8" t="s">
        <v>10</v>
      </c>
      <c r="E13" s="8">
        <v>0.15361652499607489</v>
      </c>
      <c r="F13" s="8">
        <v>0.84638347500392619</v>
      </c>
      <c r="G13" s="8">
        <f t="shared" si="0"/>
        <v>0.84638347500392619</v>
      </c>
      <c r="H13" s="8" t="str">
        <f t="shared" si="1"/>
        <v>negative</v>
      </c>
      <c r="I13" s="8" t="s">
        <v>28</v>
      </c>
      <c r="J13" s="8">
        <f t="shared" si="2"/>
        <v>0</v>
      </c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9"/>
    </row>
    <row r="14" spans="1:31" ht="15.75" customHeight="1" x14ac:dyDescent="0.2">
      <c r="A14" s="8"/>
      <c r="B14" s="8">
        <v>12</v>
      </c>
      <c r="C14" s="8" t="s">
        <v>84</v>
      </c>
      <c r="D14" s="8" t="s">
        <v>10</v>
      </c>
      <c r="E14" s="8">
        <v>0.34707112530489148</v>
      </c>
      <c r="F14" s="8">
        <v>0.65292887469511041</v>
      </c>
      <c r="G14" s="8">
        <f t="shared" si="0"/>
        <v>0.65292887469511041</v>
      </c>
      <c r="H14" s="8" t="str">
        <f t="shared" si="1"/>
        <v>negative</v>
      </c>
      <c r="I14" s="8" t="s">
        <v>28</v>
      </c>
      <c r="J14" s="8">
        <f t="shared" si="2"/>
        <v>0</v>
      </c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9"/>
    </row>
    <row r="15" spans="1:31" ht="15.75" customHeight="1" x14ac:dyDescent="0.2">
      <c r="A15" s="8"/>
      <c r="B15" s="8">
        <v>13</v>
      </c>
      <c r="C15" s="8" t="s">
        <v>85</v>
      </c>
      <c r="D15" s="8" t="s">
        <v>39</v>
      </c>
      <c r="E15" s="8">
        <v>0.72781477168246311</v>
      </c>
      <c r="F15" s="8">
        <v>0.272185228317537</v>
      </c>
      <c r="G15" s="8">
        <f t="shared" si="0"/>
        <v>0.72781477168246311</v>
      </c>
      <c r="H15" s="8" t="str">
        <f t="shared" si="1"/>
        <v>positive</v>
      </c>
      <c r="I15" s="8" t="s">
        <v>28</v>
      </c>
      <c r="J15" s="8">
        <f t="shared" si="2"/>
        <v>0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9"/>
    </row>
    <row r="16" spans="1:31" ht="15.75" customHeight="1" x14ac:dyDescent="0.2">
      <c r="A16" s="8"/>
      <c r="B16" s="8">
        <v>14</v>
      </c>
      <c r="C16" s="8" t="s">
        <v>86</v>
      </c>
      <c r="D16" s="8" t="s">
        <v>10</v>
      </c>
      <c r="E16" s="8">
        <v>0.44627763449672159</v>
      </c>
      <c r="F16" s="8">
        <v>0.55372236550327736</v>
      </c>
      <c r="G16" s="8">
        <f t="shared" si="0"/>
        <v>0.55372236550327736</v>
      </c>
      <c r="H16" s="8" t="str">
        <f>IF(AND(0.45&lt;E16 &lt;=0.55), "neutral", IF(E16 &gt; F16, "positive", "negative"))</f>
        <v>negative</v>
      </c>
      <c r="I16" s="8" t="s">
        <v>28</v>
      </c>
      <c r="J16" s="8">
        <f t="shared" si="2"/>
        <v>0</v>
      </c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9"/>
    </row>
    <row r="17" spans="1:31" ht="15.75" customHeight="1" x14ac:dyDescent="0.2">
      <c r="A17" s="8"/>
      <c r="B17" s="8">
        <v>15</v>
      </c>
      <c r="C17" s="8" t="s">
        <v>87</v>
      </c>
      <c r="D17" s="8" t="s">
        <v>39</v>
      </c>
      <c r="E17" s="8">
        <v>0.86885890841555435</v>
      </c>
      <c r="F17" s="8">
        <v>0.13114109158444659</v>
      </c>
      <c r="G17" s="8">
        <f t="shared" si="0"/>
        <v>0.86885890841555435</v>
      </c>
      <c r="H17" s="8" t="str">
        <f t="shared" si="1"/>
        <v>positive</v>
      </c>
      <c r="I17" s="8" t="s">
        <v>28</v>
      </c>
      <c r="J17" s="8">
        <f t="shared" si="2"/>
        <v>0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9"/>
    </row>
    <row r="18" spans="1:31" ht="15.75" customHeight="1" x14ac:dyDescent="0.2">
      <c r="A18" s="8"/>
      <c r="B18" s="8">
        <v>16</v>
      </c>
      <c r="C18" s="8" t="s">
        <v>128</v>
      </c>
      <c r="D18" s="8" t="s">
        <v>39</v>
      </c>
      <c r="E18" s="8">
        <v>0.64667930811210783</v>
      </c>
      <c r="F18" s="8">
        <v>0.35332069188789128</v>
      </c>
      <c r="G18" s="8">
        <f t="shared" si="0"/>
        <v>0.64667930811210783</v>
      </c>
      <c r="H18" s="8" t="str">
        <f t="shared" si="1"/>
        <v>positive</v>
      </c>
      <c r="I18" s="8" t="s">
        <v>28</v>
      </c>
      <c r="J18" s="8">
        <f t="shared" si="2"/>
        <v>0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9"/>
    </row>
    <row r="19" spans="1:31" ht="15.75" customHeight="1" x14ac:dyDescent="0.2">
      <c r="A19" s="8"/>
      <c r="B19" s="8">
        <v>17</v>
      </c>
      <c r="C19" s="8" t="s">
        <v>89</v>
      </c>
      <c r="D19" s="8" t="s">
        <v>39</v>
      </c>
      <c r="E19" s="8">
        <v>0.90335303451923854</v>
      </c>
      <c r="F19" s="8">
        <v>9.6646965480762681E-2</v>
      </c>
      <c r="G19" s="8">
        <f t="shared" si="0"/>
        <v>0.90335303451923854</v>
      </c>
      <c r="H19" s="8" t="str">
        <f t="shared" si="1"/>
        <v>positive</v>
      </c>
      <c r="I19" s="8" t="s">
        <v>28</v>
      </c>
      <c r="J19" s="8">
        <f t="shared" si="2"/>
        <v>0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9"/>
    </row>
    <row r="20" spans="1:31" ht="15.75" customHeight="1" x14ac:dyDescent="0.2">
      <c r="A20" s="8"/>
      <c r="B20" s="8">
        <v>18</v>
      </c>
      <c r="C20" s="8" t="s">
        <v>90</v>
      </c>
      <c r="D20" s="8" t="s">
        <v>39</v>
      </c>
      <c r="E20" s="8">
        <v>0.93122099626793409</v>
      </c>
      <c r="F20" s="8">
        <v>6.8779003732065844E-2</v>
      </c>
      <c r="G20" s="8">
        <f t="shared" si="0"/>
        <v>0.93122099626793409</v>
      </c>
      <c r="H20" s="8" t="str">
        <f t="shared" si="1"/>
        <v>positive</v>
      </c>
      <c r="I20" s="8" t="s">
        <v>28</v>
      </c>
      <c r="J20" s="8">
        <f t="shared" si="2"/>
        <v>0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9"/>
    </row>
    <row r="21" spans="1:31" ht="15.75" customHeight="1" x14ac:dyDescent="0.2">
      <c r="A21" s="8"/>
      <c r="B21" s="8">
        <v>19</v>
      </c>
      <c r="C21" s="8" t="s">
        <v>129</v>
      </c>
      <c r="D21" s="8" t="s">
        <v>39</v>
      </c>
      <c r="E21" s="8">
        <v>0.79460966542750722</v>
      </c>
      <c r="F21" s="8">
        <v>0.20539033457249109</v>
      </c>
      <c r="G21" s="8">
        <f t="shared" si="0"/>
        <v>0.79460966542750722</v>
      </c>
      <c r="H21" s="8" t="str">
        <f t="shared" si="1"/>
        <v>positive</v>
      </c>
      <c r="I21" s="8" t="s">
        <v>28</v>
      </c>
      <c r="J21" s="8">
        <f t="shared" si="2"/>
        <v>0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9"/>
    </row>
    <row r="22" spans="1:31" ht="15.75" customHeight="1" x14ac:dyDescent="0.2">
      <c r="A22" s="8"/>
      <c r="B22" s="8">
        <v>20</v>
      </c>
      <c r="C22" s="8" t="s">
        <v>130</v>
      </c>
      <c r="D22" s="8" t="s">
        <v>39</v>
      </c>
      <c r="E22" s="8">
        <v>0.90485408503421128</v>
      </c>
      <c r="F22" s="8">
        <v>9.5145914965787642E-2</v>
      </c>
      <c r="G22" s="8">
        <f t="shared" si="0"/>
        <v>0.90485408503421128</v>
      </c>
      <c r="H22" s="8" t="str">
        <f t="shared" si="1"/>
        <v>positive</v>
      </c>
      <c r="I22" s="8" t="s">
        <v>28</v>
      </c>
      <c r="J22" s="8">
        <f t="shared" si="2"/>
        <v>0</v>
      </c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9"/>
    </row>
    <row r="23" spans="1:31" ht="15.75" customHeight="1" x14ac:dyDescent="0.2">
      <c r="A23" s="8"/>
      <c r="B23" s="8">
        <v>21</v>
      </c>
      <c r="C23" s="8" t="s">
        <v>131</v>
      </c>
      <c r="D23" s="8" t="s">
        <v>39</v>
      </c>
      <c r="E23" s="8">
        <v>0.93321624455041952</v>
      </c>
      <c r="F23" s="8">
        <v>6.678375544958251E-2</v>
      </c>
      <c r="G23" s="8">
        <f t="shared" si="0"/>
        <v>0.93321624455041952</v>
      </c>
      <c r="H23" s="8" t="str">
        <f t="shared" si="1"/>
        <v>positive</v>
      </c>
      <c r="I23" s="8" t="s">
        <v>28</v>
      </c>
      <c r="J23" s="8">
        <f t="shared" si="2"/>
        <v>0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9"/>
    </row>
    <row r="24" spans="1:31" ht="15.75" customHeight="1" x14ac:dyDescent="0.2">
      <c r="A24" s="8"/>
      <c r="B24" s="8">
        <v>22</v>
      </c>
      <c r="C24" s="8" t="s">
        <v>132</v>
      </c>
      <c r="D24" s="8" t="s">
        <v>39</v>
      </c>
      <c r="E24" s="8">
        <v>0.91983044600073738</v>
      </c>
      <c r="F24" s="8">
        <v>8.0169553999262608E-2</v>
      </c>
      <c r="G24" s="8">
        <f t="shared" si="0"/>
        <v>0.91983044600073738</v>
      </c>
      <c r="H24" s="8" t="str">
        <f t="shared" si="1"/>
        <v>positive</v>
      </c>
      <c r="I24" s="8" t="s">
        <v>28</v>
      </c>
      <c r="J24" s="8">
        <f t="shared" si="2"/>
        <v>0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9"/>
    </row>
    <row r="25" spans="1:31" ht="15.75" customHeight="1" x14ac:dyDescent="0.2">
      <c r="A25" s="8"/>
      <c r="B25" s="8">
        <v>23</v>
      </c>
      <c r="C25" s="8" t="s">
        <v>133</v>
      </c>
      <c r="D25" s="8" t="s">
        <v>39</v>
      </c>
      <c r="E25" s="8">
        <v>0.82989690721649467</v>
      </c>
      <c r="F25" s="8">
        <v>0.17010309278350491</v>
      </c>
      <c r="G25" s="8">
        <f t="shared" si="0"/>
        <v>0.82989690721649467</v>
      </c>
      <c r="H25" s="8" t="str">
        <f t="shared" si="1"/>
        <v>positive</v>
      </c>
      <c r="I25" s="8" t="s">
        <v>28</v>
      </c>
      <c r="J25" s="8">
        <f t="shared" si="2"/>
        <v>0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9"/>
    </row>
    <row r="26" spans="1:31" ht="15.75" customHeight="1" x14ac:dyDescent="0.2">
      <c r="A26" s="8"/>
      <c r="B26" s="8">
        <v>24</v>
      </c>
      <c r="C26" s="8" t="s">
        <v>96</v>
      </c>
      <c r="D26" s="8" t="s">
        <v>39</v>
      </c>
      <c r="E26" s="8">
        <v>0.91983044600073738</v>
      </c>
      <c r="F26" s="8">
        <v>8.0169553999262608E-2</v>
      </c>
      <c r="G26" s="8">
        <f t="shared" si="0"/>
        <v>0.91983044600073738</v>
      </c>
      <c r="H26" s="8" t="s">
        <v>28</v>
      </c>
      <c r="I26" s="8" t="s">
        <v>28</v>
      </c>
      <c r="J26" s="8">
        <f t="shared" si="2"/>
        <v>1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9"/>
    </row>
    <row r="27" spans="1:31" ht="15.75" customHeight="1" x14ac:dyDescent="0.2">
      <c r="A27" s="8"/>
      <c r="B27" s="8">
        <v>25</v>
      </c>
      <c r="C27" s="8" t="s">
        <v>97</v>
      </c>
      <c r="D27" s="8" t="s">
        <v>39</v>
      </c>
      <c r="E27" s="8">
        <v>0.83910558170813709</v>
      </c>
      <c r="F27" s="8">
        <v>0.1608944182918623</v>
      </c>
      <c r="G27" s="8">
        <f t="shared" si="0"/>
        <v>0.83910558170813709</v>
      </c>
      <c r="H27" s="8" t="str">
        <f t="shared" si="1"/>
        <v>positive</v>
      </c>
      <c r="I27" s="8" t="s">
        <v>28</v>
      </c>
      <c r="J27" s="8">
        <f t="shared" si="2"/>
        <v>0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9"/>
    </row>
    <row r="28" spans="1:31" ht="15.75" customHeight="1" x14ac:dyDescent="0.2">
      <c r="A28" s="8"/>
      <c r="B28" s="8">
        <v>26</v>
      </c>
      <c r="C28" s="8" t="s">
        <v>98</v>
      </c>
      <c r="D28" s="8" t="s">
        <v>39</v>
      </c>
      <c r="E28" s="8">
        <v>0.88232082771718268</v>
      </c>
      <c r="F28" s="8">
        <v>0.1176791722828177</v>
      </c>
      <c r="G28" s="8">
        <f t="shared" si="0"/>
        <v>0.88232082771718268</v>
      </c>
      <c r="H28" s="8" t="str">
        <f t="shared" si="1"/>
        <v>positive</v>
      </c>
      <c r="I28" s="8" t="s">
        <v>28</v>
      </c>
      <c r="J28" s="8">
        <f t="shared" si="2"/>
        <v>0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9"/>
    </row>
    <row r="29" spans="1:31" ht="15.75" customHeight="1" x14ac:dyDescent="0.2">
      <c r="A29" s="8"/>
      <c r="B29" s="8">
        <v>27</v>
      </c>
      <c r="C29" s="8" t="s">
        <v>134</v>
      </c>
      <c r="D29" s="8" t="s">
        <v>39</v>
      </c>
      <c r="E29" s="8">
        <v>0.95992040289284863</v>
      </c>
      <c r="F29" s="8">
        <v>4.0079597107152483E-2</v>
      </c>
      <c r="G29" s="8">
        <f t="shared" si="0"/>
        <v>0.95992040289284863</v>
      </c>
      <c r="H29" s="8" t="str">
        <f t="shared" si="1"/>
        <v>positive</v>
      </c>
      <c r="I29" s="8" t="s">
        <v>28</v>
      </c>
      <c r="J29" s="8">
        <f t="shared" si="2"/>
        <v>0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9"/>
    </row>
    <row r="30" spans="1:31" ht="15.75" customHeight="1" x14ac:dyDescent="0.2">
      <c r="A30" s="8"/>
      <c r="B30" s="8">
        <v>28</v>
      </c>
      <c r="C30" s="8" t="s">
        <v>100</v>
      </c>
      <c r="D30" s="8" t="s">
        <v>39</v>
      </c>
      <c r="E30" s="8">
        <v>0.6908914728682175</v>
      </c>
      <c r="F30" s="8">
        <v>0.30910852713178288</v>
      </c>
      <c r="G30" s="8">
        <f t="shared" si="0"/>
        <v>0.6908914728682175</v>
      </c>
      <c r="H30" s="8" t="str">
        <f t="shared" si="1"/>
        <v>positive</v>
      </c>
      <c r="I30" s="8" t="s">
        <v>28</v>
      </c>
      <c r="J30" s="8">
        <f t="shared" si="2"/>
        <v>0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9"/>
    </row>
    <row r="31" spans="1:31" ht="15.75" customHeight="1" x14ac:dyDescent="0.2">
      <c r="A31" s="8"/>
      <c r="B31" s="8">
        <v>29</v>
      </c>
      <c r="C31" s="8" t="s">
        <v>101</v>
      </c>
      <c r="D31" s="8" t="s">
        <v>39</v>
      </c>
      <c r="E31" s="8">
        <v>0.91138315509926615</v>
      </c>
      <c r="F31" s="8">
        <v>8.8616844900736014E-2</v>
      </c>
      <c r="G31" s="8">
        <f t="shared" si="0"/>
        <v>0.91138315509926615</v>
      </c>
      <c r="H31" s="8" t="str">
        <f t="shared" si="1"/>
        <v>positive</v>
      </c>
      <c r="I31" s="8" t="s">
        <v>28</v>
      </c>
      <c r="J31" s="8">
        <f t="shared" si="2"/>
        <v>0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9"/>
    </row>
    <row r="32" spans="1:31" ht="15.75" customHeight="1" x14ac:dyDescent="0.2">
      <c r="A32" s="8"/>
      <c r="B32" s="8">
        <v>30</v>
      </c>
      <c r="C32" s="8" t="s">
        <v>102</v>
      </c>
      <c r="D32" s="8" t="s">
        <v>10</v>
      </c>
      <c r="E32" s="8">
        <v>0.1570622854340363</v>
      </c>
      <c r="F32" s="8">
        <v>0.842937714565963</v>
      </c>
      <c r="G32" s="8">
        <f t="shared" si="0"/>
        <v>0.842937714565963</v>
      </c>
      <c r="H32" s="8" t="str">
        <f t="shared" si="1"/>
        <v>negative</v>
      </c>
      <c r="I32" s="8" t="s">
        <v>28</v>
      </c>
      <c r="J32" s="8">
        <f t="shared" si="2"/>
        <v>0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9"/>
    </row>
    <row r="33" spans="1:31" ht="15.75" customHeight="1" x14ac:dyDescent="0.2">
      <c r="A33" s="8"/>
      <c r="B33" s="8">
        <v>31</v>
      </c>
      <c r="C33" s="8" t="s">
        <v>135</v>
      </c>
      <c r="D33" s="8" t="s">
        <v>39</v>
      </c>
      <c r="E33" s="8">
        <v>0.79947752359771773</v>
      </c>
      <c r="F33" s="8">
        <v>0.20052247640228291</v>
      </c>
      <c r="G33" s="8">
        <f t="shared" si="0"/>
        <v>0.79947752359771773</v>
      </c>
      <c r="H33" s="8" t="str">
        <f t="shared" si="1"/>
        <v>positive</v>
      </c>
      <c r="I33" s="8" t="s">
        <v>28</v>
      </c>
      <c r="J33" s="8">
        <f t="shared" si="2"/>
        <v>0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9"/>
    </row>
    <row r="34" spans="1:31" ht="15.75" customHeight="1" x14ac:dyDescent="0.2">
      <c r="A34" s="8"/>
      <c r="B34" s="8">
        <v>32</v>
      </c>
      <c r="C34" s="8" t="s">
        <v>104</v>
      </c>
      <c r="D34" s="8" t="s">
        <v>39</v>
      </c>
      <c r="E34" s="8">
        <v>0.93582741280424386</v>
      </c>
      <c r="F34" s="8">
        <v>6.4172587195754777E-2</v>
      </c>
      <c r="G34" s="8">
        <f t="shared" si="0"/>
        <v>0.93582741280424386</v>
      </c>
      <c r="H34" s="8" t="str">
        <f t="shared" si="1"/>
        <v>positive</v>
      </c>
      <c r="I34" s="8" t="s">
        <v>28</v>
      </c>
      <c r="J34" s="8">
        <f t="shared" si="2"/>
        <v>0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9"/>
    </row>
    <row r="35" spans="1:31" ht="15.75" customHeight="1" x14ac:dyDescent="0.2">
      <c r="A35" s="8"/>
      <c r="B35" s="8">
        <v>33</v>
      </c>
      <c r="C35" s="8" t="s">
        <v>105</v>
      </c>
      <c r="D35" s="8" t="s">
        <v>39</v>
      </c>
      <c r="E35" s="8">
        <v>0.86282907217992866</v>
      </c>
      <c r="F35" s="8">
        <v>0.13717092782007059</v>
      </c>
      <c r="G35" s="8">
        <f t="shared" si="0"/>
        <v>0.86282907217992866</v>
      </c>
      <c r="H35" s="8" t="str">
        <f t="shared" si="1"/>
        <v>positive</v>
      </c>
      <c r="I35" s="8" t="s">
        <v>28</v>
      </c>
      <c r="J35" s="8">
        <f t="shared" si="2"/>
        <v>0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9"/>
    </row>
    <row r="36" spans="1:31" ht="15.75" customHeight="1" x14ac:dyDescent="0.2">
      <c r="A36" s="8"/>
      <c r="B36" s="8">
        <v>34</v>
      </c>
      <c r="C36" s="8" t="s">
        <v>106</v>
      </c>
      <c r="D36" s="8" t="s">
        <v>10</v>
      </c>
      <c r="E36" s="8">
        <v>0.40569584279713972</v>
      </c>
      <c r="F36" s="8">
        <v>0.59430415720285834</v>
      </c>
      <c r="G36" s="8">
        <f t="shared" si="0"/>
        <v>0.59430415720285834</v>
      </c>
      <c r="H36" s="8" t="str">
        <f t="shared" si="1"/>
        <v>negative</v>
      </c>
      <c r="I36" s="8" t="s">
        <v>28</v>
      </c>
      <c r="J36" s="8">
        <f t="shared" si="2"/>
        <v>0</v>
      </c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9"/>
    </row>
    <row r="37" spans="1:31" ht="15.75" customHeight="1" x14ac:dyDescent="0.2">
      <c r="A37" s="8"/>
      <c r="B37" s="8">
        <v>35</v>
      </c>
      <c r="C37" s="8" t="s">
        <v>136</v>
      </c>
      <c r="D37" s="8" t="s">
        <v>10</v>
      </c>
      <c r="E37" s="8">
        <v>0.46529382618513088</v>
      </c>
      <c r="F37" s="8">
        <v>0.53470617381486873</v>
      </c>
      <c r="G37" s="8">
        <f t="shared" si="0"/>
        <v>0.53470617381486873</v>
      </c>
      <c r="H37" s="8" t="str">
        <f t="shared" si="1"/>
        <v>negative</v>
      </c>
      <c r="I37" s="8" t="s">
        <v>28</v>
      </c>
      <c r="J37" s="8">
        <f t="shared" si="2"/>
        <v>0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9"/>
    </row>
    <row r="38" spans="1:31" ht="15.75" customHeight="1" x14ac:dyDescent="0.2">
      <c r="A38" s="8"/>
      <c r="B38" s="8">
        <v>36</v>
      </c>
      <c r="C38" s="8" t="s">
        <v>137</v>
      </c>
      <c r="D38" s="8" t="s">
        <v>39</v>
      </c>
      <c r="E38" s="8">
        <v>0.61141706736756918</v>
      </c>
      <c r="F38" s="8">
        <v>0.38858293263243132</v>
      </c>
      <c r="G38" s="8">
        <f t="shared" si="0"/>
        <v>0.61141706736756918</v>
      </c>
      <c r="H38" s="8" t="str">
        <f t="shared" si="1"/>
        <v>positive</v>
      </c>
      <c r="I38" s="8" t="s">
        <v>28</v>
      </c>
      <c r="J38" s="8">
        <f t="shared" si="2"/>
        <v>0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9"/>
    </row>
    <row r="39" spans="1:31" ht="15.75" customHeight="1" x14ac:dyDescent="0.2">
      <c r="A39" s="8"/>
      <c r="B39" s="8">
        <v>37</v>
      </c>
      <c r="C39" s="8" t="s">
        <v>138</v>
      </c>
      <c r="D39" s="8" t="s">
        <v>39</v>
      </c>
      <c r="E39" s="8">
        <v>0.56813244276645225</v>
      </c>
      <c r="F39" s="8">
        <v>0.43186755723354819</v>
      </c>
      <c r="G39" s="8">
        <f t="shared" si="0"/>
        <v>0.56813244276645225</v>
      </c>
      <c r="H39" s="8" t="str">
        <f t="shared" si="1"/>
        <v>positive</v>
      </c>
      <c r="I39" s="8" t="s">
        <v>28</v>
      </c>
      <c r="J39" s="8">
        <f t="shared" si="2"/>
        <v>0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9"/>
    </row>
    <row r="40" spans="1:31" ht="15.75" customHeight="1" x14ac:dyDescent="0.2">
      <c r="A40" s="8"/>
      <c r="B40" s="8">
        <v>38</v>
      </c>
      <c r="C40" s="8" t="s">
        <v>110</v>
      </c>
      <c r="D40" s="8" t="s">
        <v>39</v>
      </c>
      <c r="E40" s="8">
        <v>0.94486170045035323</v>
      </c>
      <c r="F40" s="8">
        <v>5.513829954964531E-2</v>
      </c>
      <c r="G40" s="8">
        <f t="shared" si="0"/>
        <v>0.94486170045035323</v>
      </c>
      <c r="H40" s="8" t="str">
        <f t="shared" si="1"/>
        <v>positive</v>
      </c>
      <c r="I40" s="8" t="s">
        <v>28</v>
      </c>
      <c r="J40" s="8">
        <f t="shared" si="2"/>
        <v>0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9"/>
    </row>
    <row r="41" spans="1:31" ht="15.75" customHeight="1" x14ac:dyDescent="0.2">
      <c r="A41" s="8"/>
      <c r="B41" s="8">
        <v>39</v>
      </c>
      <c r="C41" s="8" t="s">
        <v>111</v>
      </c>
      <c r="D41" s="8" t="s">
        <v>39</v>
      </c>
      <c r="E41" s="8">
        <v>0.51948416414354737</v>
      </c>
      <c r="F41" s="8">
        <v>0.48051583585645258</v>
      </c>
      <c r="G41" s="8">
        <f t="shared" si="0"/>
        <v>0.51948416414354737</v>
      </c>
      <c r="H41" s="8" t="str">
        <f t="shared" si="1"/>
        <v>positive</v>
      </c>
      <c r="I41" s="8" t="s">
        <v>28</v>
      </c>
      <c r="J41" s="8">
        <f t="shared" si="2"/>
        <v>0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9"/>
    </row>
    <row r="42" spans="1:31" ht="15.75" customHeight="1" x14ac:dyDescent="0.2">
      <c r="A42" s="8"/>
      <c r="B42" s="8">
        <v>40</v>
      </c>
      <c r="C42" s="8" t="s">
        <v>139</v>
      </c>
      <c r="D42" s="8" t="s">
        <v>10</v>
      </c>
      <c r="E42" s="8">
        <v>0.49524000143315061</v>
      </c>
      <c r="F42" s="8">
        <v>0.50475999856684828</v>
      </c>
      <c r="G42" s="8">
        <f t="shared" si="0"/>
        <v>0.50475999856684828</v>
      </c>
      <c r="H42" s="8" t="str">
        <f t="shared" si="1"/>
        <v>negative</v>
      </c>
      <c r="I42" s="8" t="s">
        <v>28</v>
      </c>
      <c r="J42" s="8">
        <f t="shared" si="2"/>
        <v>0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9"/>
    </row>
    <row r="43" spans="1:31" ht="15.75" customHeight="1" x14ac:dyDescent="0.2">
      <c r="A43" s="8"/>
      <c r="B43" s="8">
        <v>41</v>
      </c>
      <c r="C43" s="8" t="s">
        <v>113</v>
      </c>
      <c r="D43" s="8" t="s">
        <v>39</v>
      </c>
      <c r="E43" s="8">
        <v>0.85340284998213001</v>
      </c>
      <c r="F43" s="8">
        <v>0.14659715001786749</v>
      </c>
      <c r="G43" s="8">
        <f t="shared" si="0"/>
        <v>0.85340284998213001</v>
      </c>
      <c r="H43" s="8" t="str">
        <f t="shared" si="1"/>
        <v>positive</v>
      </c>
      <c r="I43" s="8" t="s">
        <v>39</v>
      </c>
      <c r="J43" s="8">
        <f t="shared" si="2"/>
        <v>1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9"/>
    </row>
    <row r="44" spans="1:31" ht="15.75" customHeight="1" x14ac:dyDescent="0.2">
      <c r="A44" s="8"/>
      <c r="B44" s="8">
        <v>42</v>
      </c>
      <c r="C44" s="8" t="s">
        <v>140</v>
      </c>
      <c r="D44" s="8" t="s">
        <v>10</v>
      </c>
      <c r="E44" s="8">
        <v>0.14392324093816611</v>
      </c>
      <c r="F44" s="8">
        <v>0.85607675906183489</v>
      </c>
      <c r="G44" s="8">
        <f t="shared" si="0"/>
        <v>0.85607675906183489</v>
      </c>
      <c r="H44" s="8" t="str">
        <f t="shared" si="1"/>
        <v>negative</v>
      </c>
      <c r="I44" s="8" t="s">
        <v>39</v>
      </c>
      <c r="J44" s="8">
        <f t="shared" si="2"/>
        <v>0</v>
      </c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9"/>
    </row>
    <row r="45" spans="1:31" ht="15.75" customHeight="1" x14ac:dyDescent="0.2">
      <c r="A45" s="8"/>
      <c r="B45" s="8">
        <v>43</v>
      </c>
      <c r="C45" s="8" t="s">
        <v>115</v>
      </c>
      <c r="D45" s="8" t="s">
        <v>39</v>
      </c>
      <c r="E45" s="8">
        <v>0.85229147026846064</v>
      </c>
      <c r="F45" s="8">
        <v>0.14770852973153861</v>
      </c>
      <c r="G45" s="8">
        <f t="shared" si="0"/>
        <v>0.85229147026846064</v>
      </c>
      <c r="H45" s="8" t="str">
        <f t="shared" si="1"/>
        <v>positive</v>
      </c>
      <c r="I45" s="8" t="s">
        <v>39</v>
      </c>
      <c r="J45" s="8">
        <f t="shared" si="2"/>
        <v>1</v>
      </c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9"/>
    </row>
    <row r="46" spans="1:31" ht="15.75" customHeight="1" x14ac:dyDescent="0.2">
      <c r="A46" s="8"/>
      <c r="B46" s="8">
        <v>44</v>
      </c>
      <c r="C46" s="8" t="s">
        <v>116</v>
      </c>
      <c r="D46" s="8" t="s">
        <v>39</v>
      </c>
      <c r="E46" s="8">
        <v>0.95405405405405275</v>
      </c>
      <c r="F46" s="8">
        <v>4.5945945945945747E-2</v>
      </c>
      <c r="G46" s="8">
        <f t="shared" si="0"/>
        <v>0.95405405405405275</v>
      </c>
      <c r="H46" s="8" t="str">
        <f t="shared" si="1"/>
        <v>positive</v>
      </c>
      <c r="I46" s="8" t="s">
        <v>39</v>
      </c>
      <c r="J46" s="8">
        <f t="shared" si="2"/>
        <v>1</v>
      </c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9"/>
    </row>
    <row r="47" spans="1:31" ht="15.75" customHeight="1" x14ac:dyDescent="0.2">
      <c r="A47" s="8"/>
      <c r="B47" s="8">
        <v>45</v>
      </c>
      <c r="C47" s="8" t="s">
        <v>117</v>
      </c>
      <c r="D47" s="8" t="s">
        <v>39</v>
      </c>
      <c r="E47" s="8">
        <v>0.96822365510499075</v>
      </c>
      <c r="F47" s="8">
        <v>3.1776344895010397E-2</v>
      </c>
      <c r="G47" s="8">
        <f t="shared" si="0"/>
        <v>0.96822365510499075</v>
      </c>
      <c r="H47" s="8" t="str">
        <f t="shared" si="1"/>
        <v>positive</v>
      </c>
      <c r="I47" s="8" t="s">
        <v>39</v>
      </c>
      <c r="J47" s="8">
        <f t="shared" si="2"/>
        <v>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9"/>
    </row>
    <row r="48" spans="1:31" ht="15.75" customHeight="1" x14ac:dyDescent="0.2">
      <c r="A48" s="8"/>
      <c r="B48" s="8">
        <v>46</v>
      </c>
      <c r="C48" s="8" t="s">
        <v>118</v>
      </c>
      <c r="D48" s="8" t="s">
        <v>39</v>
      </c>
      <c r="E48" s="8">
        <v>0.88323448773454383</v>
      </c>
      <c r="F48" s="8">
        <v>0.11676551226545601</v>
      </c>
      <c r="G48" s="8">
        <f t="shared" si="0"/>
        <v>0.88323448773454383</v>
      </c>
      <c r="H48" s="8" t="str">
        <f t="shared" si="1"/>
        <v>positive</v>
      </c>
      <c r="I48" s="8" t="s">
        <v>39</v>
      </c>
      <c r="J48" s="8">
        <f t="shared" si="2"/>
        <v>1</v>
      </c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9"/>
    </row>
    <row r="49" spans="1:31" ht="15.75" customHeight="1" x14ac:dyDescent="0.2">
      <c r="A49" s="8"/>
      <c r="B49" s="8">
        <v>47</v>
      </c>
      <c r="C49" s="8" t="s">
        <v>119</v>
      </c>
      <c r="D49" s="8" t="s">
        <v>39</v>
      </c>
      <c r="E49" s="8">
        <v>0.6241669933359465</v>
      </c>
      <c r="F49" s="8">
        <v>0.37583300666405289</v>
      </c>
      <c r="G49" s="8">
        <f t="shared" si="0"/>
        <v>0.6241669933359465</v>
      </c>
      <c r="H49" s="8" t="str">
        <f t="shared" si="1"/>
        <v>positive</v>
      </c>
      <c r="I49" s="8" t="s">
        <v>39</v>
      </c>
      <c r="J49" s="8">
        <f t="shared" si="2"/>
        <v>1</v>
      </c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9"/>
    </row>
    <row r="50" spans="1:31" ht="15.75" customHeight="1" x14ac:dyDescent="0.2">
      <c r="A50" s="8"/>
      <c r="B50" s="8">
        <v>48</v>
      </c>
      <c r="C50" s="8" t="s">
        <v>141</v>
      </c>
      <c r="D50" s="8" t="s">
        <v>39</v>
      </c>
      <c r="E50" s="8">
        <v>0.9680571044345313</v>
      </c>
      <c r="F50" s="8">
        <v>3.194289556546856E-2</v>
      </c>
      <c r="G50" s="8">
        <f t="shared" si="0"/>
        <v>0.9680571044345313</v>
      </c>
      <c r="H50" s="8" t="str">
        <f t="shared" si="1"/>
        <v>positive</v>
      </c>
      <c r="I50" s="8" t="s">
        <v>39</v>
      </c>
      <c r="J50" s="8">
        <f t="shared" si="2"/>
        <v>1</v>
      </c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9"/>
    </row>
    <row r="51" spans="1:31" ht="15.75" customHeight="1" x14ac:dyDescent="0.2">
      <c r="A51" s="8"/>
      <c r="B51" s="8">
        <v>49</v>
      </c>
      <c r="C51" s="8" t="s">
        <v>121</v>
      </c>
      <c r="D51" s="8" t="s">
        <v>39</v>
      </c>
      <c r="E51" s="8">
        <v>0.92105263157894801</v>
      </c>
      <c r="F51" s="8">
        <v>7.8947368421052544E-2</v>
      </c>
      <c r="G51" s="8">
        <f t="shared" si="0"/>
        <v>0.92105263157894801</v>
      </c>
      <c r="H51" s="8" t="str">
        <f t="shared" si="1"/>
        <v>positive</v>
      </c>
      <c r="I51" s="8" t="s">
        <v>39</v>
      </c>
      <c r="J51" s="8">
        <f t="shared" si="2"/>
        <v>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9"/>
    </row>
    <row r="52" spans="1:31" ht="15.75" customHeight="1" x14ac:dyDescent="0.2">
      <c r="A52" s="8"/>
      <c r="B52" s="8">
        <v>50</v>
      </c>
      <c r="C52" s="8" t="s">
        <v>122</v>
      </c>
      <c r="D52" s="8" t="s">
        <v>10</v>
      </c>
      <c r="E52" s="8">
        <v>0.48150023124667007</v>
      </c>
      <c r="F52" s="8">
        <v>0.51849976875332981</v>
      </c>
      <c r="G52" s="8">
        <f t="shared" si="0"/>
        <v>0.51849976875332981</v>
      </c>
      <c r="H52" s="8" t="str">
        <f t="shared" si="1"/>
        <v>negative</v>
      </c>
      <c r="I52" s="8" t="s">
        <v>39</v>
      </c>
      <c r="J52" s="8">
        <f t="shared" si="2"/>
        <v>0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9"/>
    </row>
    <row r="53" spans="1:31" ht="15.75" customHeight="1" x14ac:dyDescent="0.2">
      <c r="A53" s="8"/>
      <c r="C53" s="8"/>
      <c r="D53" s="8"/>
      <c r="E53" s="8"/>
      <c r="F53" s="8"/>
      <c r="G53" s="15">
        <f>AVERAGE(G3:G52)</f>
        <v>0.79918506460993866</v>
      </c>
      <c r="H53" s="8"/>
      <c r="I53" s="8"/>
      <c r="J53" s="7">
        <f>SUM(J3:J52)</f>
        <v>10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9"/>
    </row>
    <row r="54" spans="1:31" ht="15.7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9"/>
    </row>
    <row r="55" spans="1:31" ht="15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9"/>
    </row>
    <row r="56" spans="1:31" ht="15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9"/>
    </row>
    <row r="57" spans="1:31" ht="15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9"/>
    </row>
    <row r="58" spans="1:31" ht="15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9"/>
    </row>
    <row r="59" spans="1:31" ht="15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9"/>
    </row>
    <row r="60" spans="1:31" ht="15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9"/>
    </row>
    <row r="61" spans="1:31" ht="15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9"/>
    </row>
    <row r="62" spans="1:31" ht="15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9"/>
    </row>
    <row r="63" spans="1:31" ht="15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9"/>
    </row>
    <row r="64" spans="1:31" ht="15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9"/>
    </row>
    <row r="65" spans="1:31" ht="15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9"/>
    </row>
    <row r="66" spans="1:31" ht="15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9"/>
    </row>
    <row r="67" spans="1:31" ht="15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9"/>
    </row>
    <row r="68" spans="1:31" ht="15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9"/>
    </row>
    <row r="69" spans="1:31" ht="15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9"/>
    </row>
    <row r="70" spans="1:31" ht="15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9"/>
    </row>
    <row r="71" spans="1:31" ht="15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9"/>
    </row>
    <row r="72" spans="1:31" ht="15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9"/>
    </row>
    <row r="73" spans="1:31" ht="15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9"/>
    </row>
    <row r="74" spans="1:31" ht="15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9"/>
    </row>
    <row r="75" spans="1:31" ht="15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9"/>
    </row>
    <row r="76" spans="1:31" ht="15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9"/>
    </row>
    <row r="77" spans="1:31" ht="15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9"/>
    </row>
    <row r="78" spans="1:31" ht="15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9"/>
    </row>
    <row r="79" spans="1:31" ht="15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9"/>
    </row>
    <row r="80" spans="1:31" ht="15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9"/>
    </row>
    <row r="81" spans="1:31" ht="15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9"/>
    </row>
    <row r="82" spans="1:31" ht="15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9"/>
    </row>
    <row r="83" spans="1:31" ht="15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  <c r="AC83" s="8"/>
      <c r="AD83" s="8"/>
      <c r="AE83" s="9"/>
    </row>
    <row r="84" spans="1:31" ht="15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  <c r="AC84" s="8"/>
      <c r="AD84" s="8"/>
      <c r="AE84" s="9"/>
    </row>
    <row r="85" spans="1:31" ht="15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9"/>
    </row>
    <row r="86" spans="1:31" ht="15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  <c r="AC86" s="8"/>
      <c r="AD86" s="8"/>
      <c r="AE86" s="9"/>
    </row>
    <row r="87" spans="1:31" ht="15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9"/>
    </row>
    <row r="88" spans="1:31" ht="15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9"/>
    </row>
    <row r="89" spans="1:31" ht="15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9"/>
    </row>
    <row r="90" spans="1:31" ht="15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  <c r="AC90" s="8"/>
      <c r="AD90" s="8"/>
      <c r="AE90" s="9"/>
    </row>
    <row r="91" spans="1:31" ht="15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9"/>
    </row>
    <row r="92" spans="1:31" ht="15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  <c r="AC92" s="8"/>
      <c r="AD92" s="8"/>
      <c r="AE92" s="9"/>
    </row>
    <row r="93" spans="1:31" ht="15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9"/>
    </row>
    <row r="94" spans="1:31" ht="15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9"/>
    </row>
    <row r="95" spans="1:31" ht="15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9"/>
    </row>
    <row r="96" spans="1:31" ht="15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  <c r="AC96" s="8"/>
      <c r="AD96" s="8"/>
      <c r="AE96" s="9"/>
    </row>
    <row r="97" spans="1:31" ht="15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  <c r="AC97" s="8"/>
      <c r="AD97" s="8"/>
      <c r="AE97" s="9"/>
    </row>
    <row r="98" spans="1:31" ht="15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  <c r="AC98" s="8"/>
      <c r="AD98" s="8"/>
      <c r="AE98" s="9"/>
    </row>
    <row r="99" spans="1:31" ht="15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  <c r="AC99" s="8"/>
      <c r="AD99" s="8"/>
      <c r="AE99" s="9"/>
    </row>
    <row r="100" spans="1:31" ht="15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  <c r="AC100" s="8"/>
      <c r="AD100" s="8"/>
      <c r="AE100" s="9"/>
    </row>
    <row r="101" spans="1:31" ht="15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  <c r="AC101" s="8"/>
      <c r="AD101" s="8"/>
      <c r="AE101" s="9"/>
    </row>
    <row r="102" spans="1:31" ht="15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9"/>
    </row>
    <row r="103" spans="1:31" ht="15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  <c r="AC103" s="8"/>
      <c r="AD103" s="8"/>
      <c r="AE103" s="9"/>
    </row>
    <row r="104" spans="1:31" ht="15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9"/>
    </row>
    <row r="105" spans="1:31" ht="15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9"/>
    </row>
    <row r="106" spans="1:31" ht="15.7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  <c r="AC106" s="8"/>
      <c r="AD106" s="8"/>
      <c r="AE106" s="9"/>
    </row>
    <row r="107" spans="1:31" ht="15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  <c r="AC107" s="8"/>
      <c r="AD107" s="8"/>
      <c r="AE107" s="9"/>
    </row>
    <row r="108" spans="1:31" ht="15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9"/>
    </row>
    <row r="109" spans="1:31" ht="15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9"/>
    </row>
    <row r="110" spans="1:31" ht="15.7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9"/>
    </row>
    <row r="111" spans="1:31" ht="15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9"/>
    </row>
    <row r="112" spans="1:31" ht="15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  <c r="AC112" s="8"/>
      <c r="AD112" s="8"/>
      <c r="AE112" s="9"/>
    </row>
    <row r="113" spans="1:31" ht="15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9"/>
    </row>
    <row r="114" spans="1:31" ht="15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9"/>
    </row>
    <row r="115" spans="1:31" ht="15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  <c r="AC115" s="8"/>
      <c r="AD115" s="8"/>
      <c r="AE115" s="9"/>
    </row>
    <row r="116" spans="1:31" ht="15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  <c r="AC116" s="8"/>
      <c r="AD116" s="8"/>
      <c r="AE116" s="9"/>
    </row>
    <row r="117" spans="1:31" ht="15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9"/>
    </row>
    <row r="118" spans="1:31" ht="15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9"/>
    </row>
    <row r="119" spans="1:31" ht="15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  <c r="AC119" s="8"/>
      <c r="AD119" s="8"/>
      <c r="AE119" s="9"/>
    </row>
    <row r="120" spans="1:31" ht="15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  <c r="AC120" s="8"/>
      <c r="AD120" s="8"/>
      <c r="AE120" s="9"/>
    </row>
    <row r="121" spans="1:31" ht="15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  <c r="AC121" s="8"/>
      <c r="AD121" s="8"/>
      <c r="AE121" s="9"/>
    </row>
    <row r="122" spans="1:31" ht="15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  <c r="AC122" s="8"/>
      <c r="AD122" s="8"/>
      <c r="AE122" s="9"/>
    </row>
    <row r="123" spans="1:31" ht="15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9"/>
    </row>
    <row r="124" spans="1:31" ht="15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9"/>
    </row>
    <row r="125" spans="1:31" ht="15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9"/>
    </row>
    <row r="126" spans="1:31" ht="15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9"/>
    </row>
    <row r="127" spans="1:31" ht="15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9"/>
    </row>
    <row r="128" spans="1:31" ht="15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9"/>
    </row>
    <row r="129" spans="1:31" ht="15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  <c r="AC129" s="8"/>
      <c r="AD129" s="8"/>
      <c r="AE129" s="9"/>
    </row>
    <row r="130" spans="1:31" ht="15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  <c r="AC130" s="8"/>
      <c r="AD130" s="8"/>
      <c r="AE130" s="9"/>
    </row>
    <row r="131" spans="1:31" ht="15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  <c r="AC131" s="8"/>
      <c r="AD131" s="8"/>
      <c r="AE131" s="9"/>
    </row>
    <row r="132" spans="1:31" ht="15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  <c r="AC132" s="8"/>
      <c r="AD132" s="8"/>
      <c r="AE132" s="9"/>
    </row>
    <row r="133" spans="1:31" ht="15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  <c r="AC133" s="8"/>
      <c r="AD133" s="8"/>
      <c r="AE133" s="9"/>
    </row>
    <row r="134" spans="1:31" ht="15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9"/>
    </row>
    <row r="135" spans="1:31" ht="15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9"/>
    </row>
    <row r="136" spans="1:31" ht="15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  <c r="AC136" s="8"/>
      <c r="AD136" s="8"/>
      <c r="AE136" s="9"/>
    </row>
    <row r="137" spans="1:31" ht="15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  <c r="AC137" s="8"/>
      <c r="AD137" s="8"/>
      <c r="AE137" s="9"/>
    </row>
    <row r="138" spans="1:31" ht="15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  <c r="AC138" s="8"/>
      <c r="AD138" s="8"/>
      <c r="AE138" s="9"/>
    </row>
    <row r="139" spans="1:31" ht="15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  <c r="AC139" s="8"/>
      <c r="AD139" s="8"/>
      <c r="AE139" s="9"/>
    </row>
    <row r="140" spans="1:31" ht="15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  <c r="AC140" s="8"/>
      <c r="AD140" s="8"/>
      <c r="AE140" s="9"/>
    </row>
    <row r="141" spans="1:31" ht="15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  <c r="AC141" s="8"/>
      <c r="AD141" s="8"/>
      <c r="AE141" s="9"/>
    </row>
    <row r="142" spans="1:31" ht="15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  <c r="AC142" s="8"/>
      <c r="AD142" s="8"/>
      <c r="AE142" s="9"/>
    </row>
    <row r="143" spans="1:31" ht="15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  <c r="AC143" s="8"/>
      <c r="AD143" s="8"/>
      <c r="AE143" s="9"/>
    </row>
    <row r="144" spans="1:31" ht="15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  <c r="AC144" s="8"/>
      <c r="AD144" s="8"/>
      <c r="AE144" s="9"/>
    </row>
    <row r="145" spans="1:31" ht="15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  <c r="AC145" s="8"/>
      <c r="AD145" s="8"/>
      <c r="AE145" s="9"/>
    </row>
    <row r="146" spans="1:31" ht="15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  <c r="AC146" s="8"/>
      <c r="AD146" s="8"/>
      <c r="AE146" s="9"/>
    </row>
    <row r="147" spans="1:31" ht="15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9"/>
    </row>
    <row r="148" spans="1:31" ht="15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  <c r="AC148" s="8"/>
      <c r="AD148" s="8"/>
      <c r="AE148" s="9"/>
    </row>
    <row r="149" spans="1:31" ht="15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  <c r="AC149" s="8"/>
      <c r="AD149" s="8"/>
      <c r="AE149" s="9"/>
    </row>
    <row r="150" spans="1:31" ht="15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  <c r="AC150" s="8"/>
      <c r="AD150" s="8"/>
      <c r="AE150" s="9"/>
    </row>
    <row r="151" spans="1:31" ht="15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  <c r="AC151" s="8"/>
      <c r="AD151" s="8"/>
      <c r="AE151" s="9"/>
    </row>
    <row r="152" spans="1:31" ht="15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  <c r="AC152" s="8"/>
      <c r="AD152" s="8"/>
      <c r="AE152" s="9"/>
    </row>
    <row r="153" spans="1:31" ht="15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  <c r="AC153" s="8"/>
      <c r="AD153" s="8"/>
      <c r="AE153" s="9"/>
    </row>
    <row r="154" spans="1:31" ht="15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  <c r="AC154" s="8"/>
      <c r="AD154" s="8"/>
      <c r="AE154" s="9"/>
    </row>
    <row r="155" spans="1:31" ht="15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  <c r="AC155" s="8"/>
      <c r="AD155" s="8"/>
      <c r="AE155" s="9"/>
    </row>
    <row r="156" spans="1:31" ht="15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  <c r="AC156" s="8"/>
      <c r="AD156" s="8"/>
      <c r="AE156" s="9"/>
    </row>
    <row r="157" spans="1:31" ht="15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  <c r="AC157" s="8"/>
      <c r="AD157" s="8"/>
      <c r="AE157" s="9"/>
    </row>
    <row r="158" spans="1:31" ht="15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  <c r="AC158" s="8"/>
      <c r="AD158" s="8"/>
      <c r="AE158" s="9"/>
    </row>
    <row r="159" spans="1:31" ht="15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  <c r="AC159" s="8"/>
      <c r="AD159" s="8"/>
      <c r="AE159" s="9"/>
    </row>
    <row r="160" spans="1:31" ht="15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  <c r="AC160" s="8"/>
      <c r="AD160" s="8"/>
      <c r="AE160" s="9"/>
    </row>
    <row r="161" spans="1:31" ht="15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9"/>
    </row>
    <row r="162" spans="1:31" ht="15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9"/>
    </row>
    <row r="163" spans="1:31" ht="15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9"/>
    </row>
    <row r="164" spans="1:31" ht="15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9"/>
    </row>
    <row r="165" spans="1:31" ht="15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9"/>
    </row>
    <row r="166" spans="1:31" ht="15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9"/>
    </row>
    <row r="167" spans="1:31" ht="15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9"/>
    </row>
    <row r="168" spans="1:31" ht="15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  <c r="AC168" s="8"/>
      <c r="AD168" s="8"/>
      <c r="AE168" s="9"/>
    </row>
    <row r="169" spans="1:31" ht="15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  <c r="AC169" s="8"/>
      <c r="AD169" s="8"/>
      <c r="AE169" s="9"/>
    </row>
    <row r="170" spans="1:31" ht="15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  <c r="AC170" s="8"/>
      <c r="AD170" s="8"/>
      <c r="AE170" s="9"/>
    </row>
    <row r="171" spans="1:31" ht="15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  <c r="AC171" s="8"/>
      <c r="AD171" s="8"/>
      <c r="AE171" s="9"/>
    </row>
    <row r="172" spans="1:31" ht="15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  <c r="AC172" s="8"/>
      <c r="AD172" s="8"/>
      <c r="AE172" s="9"/>
    </row>
    <row r="173" spans="1:31" ht="15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  <c r="AC173" s="8"/>
      <c r="AD173" s="8"/>
      <c r="AE173" s="9"/>
    </row>
    <row r="174" spans="1:31" ht="15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  <c r="AC174" s="8"/>
      <c r="AD174" s="8"/>
      <c r="AE174" s="9"/>
    </row>
    <row r="175" spans="1:31" ht="15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  <c r="AC175" s="8"/>
      <c r="AD175" s="8"/>
      <c r="AE175" s="9"/>
    </row>
    <row r="176" spans="1:31" ht="15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  <c r="AC176" s="8"/>
      <c r="AD176" s="8"/>
      <c r="AE176" s="9"/>
    </row>
    <row r="177" spans="1:31" ht="15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9"/>
    </row>
    <row r="178" spans="1:31" ht="15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  <c r="AC178" s="8"/>
      <c r="AD178" s="8"/>
      <c r="AE178" s="9"/>
    </row>
    <row r="179" spans="1:31" ht="15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  <c r="AC179" s="8"/>
      <c r="AD179" s="8"/>
      <c r="AE179" s="9"/>
    </row>
    <row r="180" spans="1:31" ht="15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  <c r="AC180" s="8"/>
      <c r="AD180" s="8"/>
      <c r="AE180" s="9"/>
    </row>
    <row r="181" spans="1:31" ht="15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  <c r="AC181" s="8"/>
      <c r="AD181" s="8"/>
      <c r="AE181" s="9"/>
    </row>
    <row r="182" spans="1:31" ht="15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  <c r="AC182" s="8"/>
      <c r="AD182" s="8"/>
      <c r="AE182" s="9"/>
    </row>
    <row r="183" spans="1:31" ht="15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  <c r="AC183" s="8"/>
      <c r="AD183" s="8"/>
      <c r="AE183" s="9"/>
    </row>
    <row r="184" spans="1:31" ht="15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  <c r="AC184" s="8"/>
      <c r="AD184" s="8"/>
      <c r="AE184" s="9"/>
    </row>
    <row r="185" spans="1:31" ht="15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  <c r="AC185" s="8"/>
      <c r="AD185" s="8"/>
      <c r="AE185" s="9"/>
    </row>
    <row r="186" spans="1:31" ht="15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9"/>
    </row>
    <row r="187" spans="1:31" ht="15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  <c r="AC187" s="8"/>
      <c r="AD187" s="8"/>
      <c r="AE187" s="9"/>
    </row>
    <row r="188" spans="1:31" ht="15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  <c r="AC188" s="8"/>
      <c r="AD188" s="8"/>
      <c r="AE188" s="9"/>
    </row>
    <row r="189" spans="1:31" ht="15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  <c r="AC189" s="8"/>
      <c r="AD189" s="8"/>
      <c r="AE189" s="9"/>
    </row>
    <row r="190" spans="1:31" ht="15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  <c r="AC190" s="8"/>
      <c r="AD190" s="8"/>
      <c r="AE190" s="9"/>
    </row>
    <row r="191" spans="1:31" ht="15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  <c r="AC191" s="8"/>
      <c r="AD191" s="8"/>
      <c r="AE191" s="9"/>
    </row>
    <row r="192" spans="1:31" ht="15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  <c r="AC192" s="8"/>
      <c r="AD192" s="8"/>
      <c r="AE192" s="9"/>
    </row>
    <row r="193" spans="1:31" ht="15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  <c r="AC193" s="8"/>
      <c r="AD193" s="8"/>
      <c r="AE193" s="9"/>
    </row>
    <row r="194" spans="1:31" ht="15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  <c r="AC194" s="8"/>
      <c r="AD194" s="8"/>
      <c r="AE194" s="9"/>
    </row>
    <row r="195" spans="1:31" ht="15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  <c r="AC195" s="8"/>
      <c r="AD195" s="8"/>
      <c r="AE195" s="9"/>
    </row>
    <row r="196" spans="1:31" ht="15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  <c r="AC196" s="8"/>
      <c r="AD196" s="8"/>
      <c r="AE196" s="9"/>
    </row>
    <row r="197" spans="1:31" ht="15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  <c r="AC197" s="8"/>
      <c r="AD197" s="8"/>
      <c r="AE197" s="9"/>
    </row>
    <row r="198" spans="1:31" ht="15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  <c r="AC198" s="8"/>
      <c r="AD198" s="8"/>
      <c r="AE198" s="9"/>
    </row>
    <row r="199" spans="1:31" ht="15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  <c r="AC199" s="8"/>
      <c r="AD199" s="8"/>
      <c r="AE199" s="9"/>
    </row>
    <row r="200" spans="1:31" ht="15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  <c r="AC200" s="8"/>
      <c r="AD200" s="8"/>
      <c r="AE200" s="9"/>
    </row>
    <row r="201" spans="1:31" ht="15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  <c r="AC201" s="8"/>
      <c r="AD201" s="8"/>
      <c r="AE201" s="9"/>
    </row>
    <row r="202" spans="1:31" ht="15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  <c r="AC202" s="8"/>
      <c r="AD202" s="8"/>
      <c r="AE202" s="9"/>
    </row>
    <row r="203" spans="1:31" ht="15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  <c r="AC203" s="8"/>
      <c r="AD203" s="8"/>
      <c r="AE203" s="9"/>
    </row>
    <row r="204" spans="1:31" ht="15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  <c r="AC204" s="8"/>
      <c r="AD204" s="8"/>
      <c r="AE204" s="9"/>
    </row>
    <row r="205" spans="1:31" ht="15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  <c r="AC205" s="8"/>
      <c r="AD205" s="8"/>
      <c r="AE205" s="9"/>
    </row>
    <row r="206" spans="1:31" ht="15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  <c r="AC206" s="8"/>
      <c r="AD206" s="8"/>
      <c r="AE206" s="9"/>
    </row>
    <row r="207" spans="1:31" ht="15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9"/>
    </row>
    <row r="208" spans="1:31" ht="15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  <c r="AC208" s="8"/>
      <c r="AD208" s="8"/>
      <c r="AE208" s="9"/>
    </row>
    <row r="209" spans="1:31" ht="15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  <c r="AC209" s="8"/>
      <c r="AD209" s="8"/>
      <c r="AE209" s="9"/>
    </row>
    <row r="210" spans="1:31" ht="15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  <c r="AC210" s="8"/>
      <c r="AD210" s="8"/>
      <c r="AE210" s="9"/>
    </row>
    <row r="211" spans="1:31" ht="15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  <c r="AC211" s="8"/>
      <c r="AD211" s="8"/>
      <c r="AE211" s="9"/>
    </row>
    <row r="212" spans="1:31" ht="15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  <c r="AC212" s="8"/>
      <c r="AD212" s="8"/>
      <c r="AE212" s="9"/>
    </row>
    <row r="213" spans="1:31" ht="15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  <c r="AC213" s="8"/>
      <c r="AD213" s="8"/>
      <c r="AE213" s="9"/>
    </row>
    <row r="214" spans="1:31" ht="15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  <c r="AC214" s="8"/>
      <c r="AD214" s="8"/>
      <c r="AE214" s="9"/>
    </row>
    <row r="215" spans="1:31" ht="15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  <c r="AC215" s="8"/>
      <c r="AD215" s="8"/>
      <c r="AE215" s="9"/>
    </row>
    <row r="216" spans="1:31" ht="15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  <c r="AC216" s="8"/>
      <c r="AD216" s="8"/>
      <c r="AE216" s="9"/>
    </row>
    <row r="217" spans="1:31" ht="15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  <c r="AD217" s="8"/>
      <c r="AE217" s="9"/>
    </row>
    <row r="218" spans="1:31" ht="15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  <c r="AC218" s="8"/>
      <c r="AD218" s="8"/>
      <c r="AE218" s="9"/>
    </row>
    <row r="219" spans="1:31" ht="15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  <c r="AD219" s="8"/>
      <c r="AE219" s="9"/>
    </row>
    <row r="220" spans="1:31" ht="15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  <c r="AC220" s="8"/>
      <c r="AD220" s="8"/>
      <c r="AE220" s="9"/>
    </row>
    <row r="221" spans="1:31" ht="15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  <c r="AC221" s="8"/>
      <c r="AD221" s="8"/>
      <c r="AE221" s="9"/>
    </row>
    <row r="222" spans="1:31" ht="15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  <c r="AC222" s="8"/>
      <c r="AD222" s="8"/>
      <c r="AE222" s="9"/>
    </row>
    <row r="223" spans="1:31" ht="15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  <c r="AC223" s="8"/>
      <c r="AD223" s="8"/>
      <c r="AE223" s="9"/>
    </row>
    <row r="224" spans="1:31" ht="15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  <c r="AD224" s="8"/>
      <c r="AE224" s="9"/>
    </row>
    <row r="225" spans="1:31" ht="15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  <c r="AC225" s="8"/>
      <c r="AD225" s="8"/>
      <c r="AE225" s="9"/>
    </row>
    <row r="226" spans="1:31" ht="15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  <c r="AD226" s="8"/>
      <c r="AE226" s="9"/>
    </row>
    <row r="227" spans="1:31" ht="15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  <c r="AC227" s="8"/>
      <c r="AD227" s="8"/>
      <c r="AE227" s="9"/>
    </row>
    <row r="228" spans="1:31" ht="15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  <c r="AD228" s="8"/>
      <c r="AE228" s="9"/>
    </row>
    <row r="229" spans="1:31" ht="15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  <c r="AC229" s="8"/>
      <c r="AD229" s="8"/>
      <c r="AE229" s="9"/>
    </row>
    <row r="230" spans="1:31" ht="15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  <c r="AC230" s="8"/>
      <c r="AD230" s="8"/>
      <c r="AE230" s="9"/>
    </row>
    <row r="231" spans="1:31" ht="15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  <c r="AD231" s="8"/>
      <c r="AE231" s="9"/>
    </row>
    <row r="232" spans="1:31" ht="15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  <c r="AC232" s="8"/>
      <c r="AD232" s="8"/>
      <c r="AE232" s="9"/>
    </row>
    <row r="233" spans="1:31" ht="15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  <c r="AD233" s="8"/>
      <c r="AE233" s="9"/>
    </row>
    <row r="234" spans="1:31" ht="15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  <c r="AC234" s="8"/>
      <c r="AD234" s="8"/>
      <c r="AE234" s="9"/>
    </row>
    <row r="235" spans="1:31" ht="15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  <c r="AC235" s="8"/>
      <c r="AD235" s="8"/>
      <c r="AE235" s="9"/>
    </row>
    <row r="236" spans="1:31" ht="15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  <c r="AC236" s="8"/>
      <c r="AD236" s="8"/>
      <c r="AE236" s="9"/>
    </row>
    <row r="237" spans="1:31" ht="15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9"/>
    </row>
    <row r="238" spans="1:31" ht="15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  <c r="AD238" s="8"/>
      <c r="AE238" s="9"/>
    </row>
    <row r="239" spans="1:31" ht="15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  <c r="AC239" s="8"/>
      <c r="AD239" s="8"/>
      <c r="AE239" s="9"/>
    </row>
    <row r="240" spans="1:31" ht="15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  <c r="AD240" s="8"/>
      <c r="AE240" s="9"/>
    </row>
    <row r="241" spans="1:31" ht="15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  <c r="AC241" s="8"/>
      <c r="AD241" s="8"/>
      <c r="AE241" s="9"/>
    </row>
    <row r="242" spans="1:31" ht="15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  <c r="AD242" s="8"/>
      <c r="AE242" s="9"/>
    </row>
    <row r="243" spans="1:31" ht="15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  <c r="AC243" s="8"/>
      <c r="AD243" s="8"/>
      <c r="AE243" s="9"/>
    </row>
    <row r="244" spans="1:31" ht="15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  <c r="AC244" s="8"/>
      <c r="AD244" s="8"/>
      <c r="AE244" s="9"/>
    </row>
    <row r="245" spans="1:31" ht="15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  <c r="AD245" s="8"/>
      <c r="AE245" s="9"/>
    </row>
    <row r="246" spans="1:31" ht="15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  <c r="AC246" s="8"/>
      <c r="AD246" s="8"/>
      <c r="AE246" s="9"/>
    </row>
    <row r="247" spans="1:31" ht="15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  <c r="AD247" s="8"/>
      <c r="AE247" s="9"/>
    </row>
    <row r="248" spans="1:31" ht="15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  <c r="AC248" s="8"/>
      <c r="AD248" s="8"/>
      <c r="AE248" s="9"/>
    </row>
    <row r="249" spans="1:31" ht="15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  <c r="AC249" s="8"/>
      <c r="AD249" s="8"/>
      <c r="AE249" s="9"/>
    </row>
    <row r="250" spans="1:31" ht="15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  <c r="AC250" s="8"/>
      <c r="AD250" s="8"/>
      <c r="AE250" s="9"/>
    </row>
    <row r="251" spans="1:31" ht="15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  <c r="AC251" s="8"/>
      <c r="AD251" s="8"/>
      <c r="AE251" s="9"/>
    </row>
    <row r="252" spans="1:31" ht="15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  <c r="AD252" s="8"/>
      <c r="AE252" s="9"/>
    </row>
    <row r="253" spans="1:31" ht="15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  <c r="AC253" s="8"/>
      <c r="AD253" s="8"/>
      <c r="AE253" s="9"/>
    </row>
    <row r="254" spans="1:31" ht="15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  <c r="AD254" s="8"/>
      <c r="AE254" s="9"/>
    </row>
    <row r="255" spans="1:31" ht="15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  <c r="AC255" s="8"/>
      <c r="AD255" s="8"/>
      <c r="AE255" s="9"/>
    </row>
    <row r="256" spans="1:31" ht="15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  <c r="AD256" s="8"/>
      <c r="AE256" s="9"/>
    </row>
    <row r="257" spans="1:31" ht="15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  <c r="AC257" s="8"/>
      <c r="AD257" s="8"/>
      <c r="AE257" s="9"/>
    </row>
    <row r="258" spans="1:31" ht="15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  <c r="AD258" s="8"/>
      <c r="AE258" s="9"/>
    </row>
    <row r="259" spans="1:31" ht="15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  <c r="AC259" s="8"/>
      <c r="AD259" s="8"/>
      <c r="AE259" s="9"/>
    </row>
    <row r="260" spans="1:31" ht="15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  <c r="AC260" s="8"/>
      <c r="AD260" s="8"/>
      <c r="AE260" s="9"/>
    </row>
    <row r="261" spans="1:31" ht="15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  <c r="AD261" s="8"/>
      <c r="AE261" s="9"/>
    </row>
    <row r="262" spans="1:31" ht="15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  <c r="AC262" s="8"/>
      <c r="AD262" s="8"/>
      <c r="AE262" s="9"/>
    </row>
    <row r="263" spans="1:31" ht="15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  <c r="AC263" s="8"/>
      <c r="AD263" s="8"/>
      <c r="AE263" s="9"/>
    </row>
    <row r="264" spans="1:31" ht="15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  <c r="AC264" s="8"/>
      <c r="AD264" s="8"/>
      <c r="AE264" s="9"/>
    </row>
    <row r="265" spans="1:31" ht="15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  <c r="AC265" s="8"/>
      <c r="AD265" s="8"/>
      <c r="AE265" s="9"/>
    </row>
    <row r="266" spans="1:31" ht="15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  <c r="AD266" s="8"/>
      <c r="AE266" s="9"/>
    </row>
    <row r="267" spans="1:31" ht="15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9"/>
    </row>
    <row r="268" spans="1:31" ht="15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  <c r="AD268" s="8"/>
      <c r="AE268" s="9"/>
    </row>
    <row r="269" spans="1:31" ht="15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  <c r="AC269" s="8"/>
      <c r="AD269" s="8"/>
      <c r="AE269" s="9"/>
    </row>
    <row r="270" spans="1:31" ht="15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  <c r="AD270" s="8"/>
      <c r="AE270" s="9"/>
    </row>
    <row r="271" spans="1:31" ht="15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  <c r="AC271" s="8"/>
      <c r="AD271" s="8"/>
      <c r="AE271" s="9"/>
    </row>
    <row r="272" spans="1:31" ht="15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  <c r="AC272" s="8"/>
      <c r="AD272" s="8"/>
      <c r="AE272" s="9"/>
    </row>
    <row r="273" spans="1:31" ht="15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  <c r="AD273" s="8"/>
      <c r="AE273" s="9"/>
    </row>
    <row r="274" spans="1:31" ht="15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  <c r="AD274" s="8"/>
      <c r="AE274" s="9"/>
    </row>
    <row r="275" spans="1:31" ht="15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  <c r="AC275" s="8"/>
      <c r="AD275" s="8"/>
      <c r="AE275" s="9"/>
    </row>
    <row r="276" spans="1:31" ht="15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  <c r="AC276" s="8"/>
      <c r="AD276" s="8"/>
      <c r="AE276" s="9"/>
    </row>
    <row r="277" spans="1:31" ht="15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  <c r="AC277" s="8"/>
      <c r="AD277" s="8"/>
      <c r="AE277" s="9"/>
    </row>
    <row r="278" spans="1:31" ht="15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  <c r="AC278" s="8"/>
      <c r="AD278" s="8"/>
      <c r="AE278" s="9"/>
    </row>
    <row r="279" spans="1:31" ht="15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  <c r="AC279" s="8"/>
      <c r="AD279" s="8"/>
      <c r="AE279" s="9"/>
    </row>
    <row r="280" spans="1:31" ht="15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  <c r="AD280" s="8"/>
      <c r="AE280" s="9"/>
    </row>
    <row r="281" spans="1:31" ht="15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  <c r="AD281" s="8"/>
      <c r="AE281" s="9"/>
    </row>
    <row r="282" spans="1:31" ht="15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  <c r="AC282" s="8"/>
      <c r="AD282" s="8"/>
      <c r="AE282" s="9"/>
    </row>
    <row r="283" spans="1:31" ht="15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  <c r="AC283" s="8"/>
      <c r="AD283" s="8"/>
      <c r="AE283" s="9"/>
    </row>
    <row r="284" spans="1:31" ht="15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  <c r="AC284" s="8"/>
      <c r="AD284" s="8"/>
      <c r="AE284" s="9"/>
    </row>
    <row r="285" spans="1:31" ht="15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  <c r="AD285" s="8"/>
      <c r="AE285" s="9"/>
    </row>
    <row r="286" spans="1:31" ht="15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  <c r="AC286" s="8"/>
      <c r="AD286" s="8"/>
      <c r="AE286" s="9"/>
    </row>
    <row r="287" spans="1:31" ht="15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  <c r="AD287" s="8"/>
      <c r="AE287" s="9"/>
    </row>
    <row r="288" spans="1:31" ht="15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  <c r="AC288" s="8"/>
      <c r="AD288" s="8"/>
      <c r="AE288" s="9"/>
    </row>
    <row r="289" spans="1:31" ht="15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  <c r="AD289" s="8"/>
      <c r="AE289" s="9"/>
    </row>
    <row r="290" spans="1:31" ht="15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  <c r="AC290" s="8"/>
      <c r="AD290" s="8"/>
      <c r="AE290" s="9"/>
    </row>
    <row r="291" spans="1:31" ht="15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  <c r="AC291" s="8"/>
      <c r="AD291" s="8"/>
      <c r="AE291" s="9"/>
    </row>
    <row r="292" spans="1:31" ht="15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  <c r="AC292" s="8"/>
      <c r="AD292" s="8"/>
      <c r="AE292" s="9"/>
    </row>
    <row r="293" spans="1:31" ht="15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  <c r="AC293" s="8"/>
      <c r="AD293" s="8"/>
      <c r="AE293" s="9"/>
    </row>
    <row r="294" spans="1:31" ht="15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  <c r="AD294" s="8"/>
      <c r="AE294" s="9"/>
    </row>
    <row r="295" spans="1:31" ht="15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  <c r="AD295" s="8"/>
      <c r="AE295" s="9"/>
    </row>
    <row r="296" spans="1:31" ht="15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  <c r="AC296" s="8"/>
      <c r="AD296" s="8"/>
      <c r="AE296" s="9"/>
    </row>
    <row r="297" spans="1:31" ht="15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9"/>
    </row>
    <row r="298" spans="1:31" ht="15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  <c r="AC298" s="8"/>
      <c r="AD298" s="8"/>
      <c r="AE298" s="9"/>
    </row>
    <row r="299" spans="1:31" ht="15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  <c r="AD299" s="8"/>
      <c r="AE299" s="9"/>
    </row>
    <row r="300" spans="1:31" ht="15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  <c r="AD300" s="8"/>
      <c r="AE300" s="9"/>
    </row>
    <row r="301" spans="1:31" ht="15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  <c r="AC301" s="8"/>
      <c r="AD301" s="8"/>
      <c r="AE301" s="9"/>
    </row>
    <row r="302" spans="1:31" ht="15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  <c r="AC302" s="8"/>
      <c r="AD302" s="8"/>
      <c r="AE302" s="9"/>
    </row>
    <row r="303" spans="1:31" ht="15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  <c r="AD303" s="8"/>
      <c r="AE303" s="9"/>
    </row>
    <row r="304" spans="1:31" ht="15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  <c r="AC304" s="8"/>
      <c r="AD304" s="8"/>
      <c r="AE304" s="9"/>
    </row>
    <row r="305" spans="1:31" ht="15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  <c r="AC305" s="8"/>
      <c r="AD305" s="8"/>
      <c r="AE305" s="9"/>
    </row>
    <row r="306" spans="1:31" ht="15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  <c r="AC306" s="8"/>
      <c r="AD306" s="8"/>
      <c r="AE306" s="9"/>
    </row>
    <row r="307" spans="1:31" ht="15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  <c r="AC307" s="8"/>
      <c r="AD307" s="8"/>
      <c r="AE307" s="9"/>
    </row>
    <row r="308" spans="1:31" ht="15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  <c r="AD308" s="8"/>
      <c r="AE308" s="9"/>
    </row>
    <row r="309" spans="1:31" ht="15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  <c r="AD309" s="8"/>
      <c r="AE309" s="9"/>
    </row>
    <row r="310" spans="1:31" ht="15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  <c r="AC310" s="8"/>
      <c r="AD310" s="8"/>
      <c r="AE310" s="9"/>
    </row>
    <row r="311" spans="1:31" ht="15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  <c r="AC311" s="8"/>
      <c r="AD311" s="8"/>
      <c r="AE311" s="9"/>
    </row>
    <row r="312" spans="1:31" ht="15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  <c r="AC312" s="8"/>
      <c r="AD312" s="8"/>
      <c r="AE312" s="9"/>
    </row>
    <row r="313" spans="1:31" ht="15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  <c r="AD313" s="8"/>
      <c r="AE313" s="9"/>
    </row>
    <row r="314" spans="1:31" ht="15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  <c r="AD314" s="8"/>
      <c r="AE314" s="9"/>
    </row>
    <row r="315" spans="1:31" ht="15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  <c r="AC315" s="8"/>
      <c r="AD315" s="8"/>
      <c r="AE315" s="9"/>
    </row>
    <row r="316" spans="1:31" ht="15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  <c r="AD316" s="8"/>
      <c r="AE316" s="9"/>
    </row>
    <row r="317" spans="1:31" ht="15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  <c r="AC317" s="8"/>
      <c r="AD317" s="8"/>
      <c r="AE317" s="9"/>
    </row>
    <row r="318" spans="1:31" ht="15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  <c r="AC318" s="8"/>
      <c r="AD318" s="8"/>
      <c r="AE318" s="9"/>
    </row>
    <row r="319" spans="1:31" ht="15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  <c r="AC319" s="8"/>
      <c r="AD319" s="8"/>
      <c r="AE319" s="9"/>
    </row>
    <row r="320" spans="1:31" ht="15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  <c r="AC320" s="8"/>
      <c r="AD320" s="8"/>
      <c r="AE320" s="9"/>
    </row>
    <row r="321" spans="1:31" ht="15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  <c r="AC321" s="8"/>
      <c r="AD321" s="8"/>
      <c r="AE321" s="9"/>
    </row>
    <row r="322" spans="1:31" ht="15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  <c r="AD322" s="8"/>
      <c r="AE322" s="9"/>
    </row>
    <row r="323" spans="1:31" ht="15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  <c r="AC323" s="8"/>
      <c r="AD323" s="8"/>
      <c r="AE323" s="9"/>
    </row>
    <row r="324" spans="1:31" ht="15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  <c r="AD324" s="8"/>
      <c r="AE324" s="9"/>
    </row>
    <row r="325" spans="1:31" ht="15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  <c r="AC325" s="8"/>
      <c r="AD325" s="8"/>
      <c r="AE325" s="9"/>
    </row>
    <row r="326" spans="1:31" ht="15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  <c r="AC326" s="8"/>
      <c r="AD326" s="8"/>
      <c r="AE326" s="9"/>
    </row>
    <row r="327" spans="1:31" ht="15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9"/>
    </row>
    <row r="328" spans="1:31" ht="15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  <c r="AC328" s="8"/>
      <c r="AD328" s="8"/>
      <c r="AE328" s="9"/>
    </row>
    <row r="329" spans="1:31" ht="15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  <c r="AC329" s="8"/>
      <c r="AD329" s="8"/>
      <c r="AE329" s="9"/>
    </row>
    <row r="330" spans="1:31" ht="15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  <c r="AC330" s="8"/>
      <c r="AD330" s="8"/>
      <c r="AE330" s="9"/>
    </row>
    <row r="331" spans="1:31" ht="15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  <c r="AD331" s="8"/>
      <c r="AE331" s="9"/>
    </row>
    <row r="332" spans="1:31" ht="15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  <c r="AC332" s="8"/>
      <c r="AD332" s="8"/>
      <c r="AE332" s="9"/>
    </row>
    <row r="333" spans="1:31" ht="15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  <c r="AC333" s="8"/>
      <c r="AD333" s="8"/>
      <c r="AE333" s="9"/>
    </row>
    <row r="334" spans="1:31" ht="15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  <c r="AC334" s="8"/>
      <c r="AD334" s="8"/>
      <c r="AE334" s="9"/>
    </row>
    <row r="335" spans="1:31" ht="15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  <c r="AD335" s="8"/>
      <c r="AE335" s="9"/>
    </row>
    <row r="336" spans="1:31" ht="15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  <c r="AC336" s="8"/>
      <c r="AD336" s="8"/>
      <c r="AE336" s="9"/>
    </row>
    <row r="337" spans="1:31" ht="15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  <c r="AD337" s="8"/>
      <c r="AE337" s="9"/>
    </row>
    <row r="338" spans="1:31" ht="15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  <c r="AC338" s="8"/>
      <c r="AD338" s="8"/>
      <c r="AE338" s="9"/>
    </row>
    <row r="339" spans="1:31" ht="15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9"/>
    </row>
    <row r="340" spans="1:31" ht="15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  <c r="AC340" s="8"/>
      <c r="AD340" s="8"/>
      <c r="AE340" s="9"/>
    </row>
    <row r="341" spans="1:31" ht="15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  <c r="AD341" s="8"/>
      <c r="AE341" s="9"/>
    </row>
    <row r="342" spans="1:31" ht="15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  <c r="AD342" s="8"/>
      <c r="AE342" s="9"/>
    </row>
    <row r="343" spans="1:31" ht="15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  <c r="AC343" s="8"/>
      <c r="AD343" s="8"/>
      <c r="AE343" s="9"/>
    </row>
    <row r="344" spans="1:31" ht="15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  <c r="AD344" s="8"/>
      <c r="AE344" s="9"/>
    </row>
    <row r="345" spans="1:31" ht="15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  <c r="AC345" s="8"/>
      <c r="AD345" s="8"/>
      <c r="AE345" s="9"/>
    </row>
    <row r="346" spans="1:31" ht="15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  <c r="AC346" s="8"/>
      <c r="AD346" s="8"/>
      <c r="AE346" s="9"/>
    </row>
    <row r="347" spans="1:31" ht="15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  <c r="AC347" s="8"/>
      <c r="AD347" s="8"/>
      <c r="AE347" s="9"/>
    </row>
    <row r="348" spans="1:31" ht="15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  <c r="AC348" s="8"/>
      <c r="AD348" s="8"/>
      <c r="AE348" s="9"/>
    </row>
    <row r="349" spans="1:31" ht="15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  <c r="AC349" s="8"/>
      <c r="AD349" s="8"/>
      <c r="AE349" s="9"/>
    </row>
    <row r="350" spans="1:31" ht="15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  <c r="AD350" s="8"/>
      <c r="AE350" s="9"/>
    </row>
    <row r="351" spans="1:31" ht="15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  <c r="AC351" s="8"/>
      <c r="AD351" s="8"/>
      <c r="AE351" s="9"/>
    </row>
    <row r="352" spans="1:31" ht="15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  <c r="AD352" s="8"/>
      <c r="AE352" s="9"/>
    </row>
    <row r="353" spans="1:31" ht="15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  <c r="AC353" s="8"/>
      <c r="AD353" s="8"/>
      <c r="AE353" s="9"/>
    </row>
    <row r="354" spans="1:31" ht="15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  <c r="AC354" s="8"/>
      <c r="AD354" s="8"/>
      <c r="AE354" s="9"/>
    </row>
    <row r="355" spans="1:31" ht="15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  <c r="AD355" s="8"/>
      <c r="AE355" s="9"/>
    </row>
    <row r="356" spans="1:31" ht="15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  <c r="AC356" s="8"/>
      <c r="AD356" s="8"/>
      <c r="AE356" s="9"/>
    </row>
    <row r="357" spans="1:31" ht="15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9"/>
    </row>
    <row r="358" spans="1:31" ht="15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  <c r="AD358" s="8"/>
      <c r="AE358" s="9"/>
    </row>
    <row r="359" spans="1:31" ht="15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  <c r="AC359" s="8"/>
      <c r="AD359" s="8"/>
      <c r="AE359" s="9"/>
    </row>
    <row r="360" spans="1:31" ht="15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  <c r="AC360" s="8"/>
      <c r="AD360" s="8"/>
      <c r="AE360" s="9"/>
    </row>
    <row r="361" spans="1:31" ht="15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  <c r="AC361" s="8"/>
      <c r="AD361" s="8"/>
      <c r="AE361" s="9"/>
    </row>
    <row r="362" spans="1:31" ht="15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  <c r="AC362" s="8"/>
      <c r="AD362" s="8"/>
      <c r="AE362" s="9"/>
    </row>
    <row r="363" spans="1:31" ht="15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  <c r="AD363" s="8"/>
      <c r="AE363" s="9"/>
    </row>
    <row r="364" spans="1:31" ht="15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  <c r="AC364" s="8"/>
      <c r="AD364" s="8"/>
      <c r="AE364" s="9"/>
    </row>
    <row r="365" spans="1:31" ht="15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  <c r="AD365" s="8"/>
      <c r="AE365" s="9"/>
    </row>
    <row r="366" spans="1:31" ht="15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  <c r="AC366" s="8"/>
      <c r="AD366" s="8"/>
      <c r="AE366" s="9"/>
    </row>
    <row r="367" spans="1:31" ht="15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  <c r="AC367" s="8"/>
      <c r="AD367" s="8"/>
      <c r="AE367" s="9"/>
    </row>
    <row r="368" spans="1:31" ht="15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  <c r="AC368" s="8"/>
      <c r="AD368" s="8"/>
      <c r="AE368" s="9"/>
    </row>
    <row r="369" spans="1:31" ht="15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  <c r="AC369" s="8"/>
      <c r="AD369" s="8"/>
      <c r="AE369" s="9"/>
    </row>
    <row r="370" spans="1:31" ht="15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  <c r="AC370" s="8"/>
      <c r="AD370" s="8"/>
      <c r="AE370" s="9"/>
    </row>
    <row r="371" spans="1:31" ht="15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  <c r="AC371" s="8"/>
      <c r="AD371" s="8"/>
      <c r="AE371" s="9"/>
    </row>
    <row r="372" spans="1:31" ht="15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9"/>
    </row>
    <row r="373" spans="1:31" ht="15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  <c r="AC373" s="8"/>
      <c r="AD373" s="8"/>
      <c r="AE373" s="9"/>
    </row>
    <row r="374" spans="1:31" ht="15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  <c r="AC374" s="8"/>
      <c r="AD374" s="8"/>
      <c r="AE374" s="9"/>
    </row>
    <row r="375" spans="1:31" ht="15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  <c r="AC375" s="8"/>
      <c r="AD375" s="8"/>
      <c r="AE375" s="9"/>
    </row>
    <row r="376" spans="1:31" ht="15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  <c r="AC376" s="8"/>
      <c r="AD376" s="8"/>
      <c r="AE376" s="9"/>
    </row>
    <row r="377" spans="1:31" ht="15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  <c r="AD377" s="8"/>
      <c r="AE377" s="9"/>
    </row>
    <row r="378" spans="1:31" ht="15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  <c r="AC378" s="8"/>
      <c r="AD378" s="8"/>
      <c r="AE378" s="9"/>
    </row>
    <row r="379" spans="1:31" ht="15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  <c r="AD379" s="8"/>
      <c r="AE379" s="9"/>
    </row>
    <row r="380" spans="1:31" ht="15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  <c r="AC380" s="8"/>
      <c r="AD380" s="8"/>
      <c r="AE380" s="9"/>
    </row>
    <row r="381" spans="1:31" ht="15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  <c r="AC381" s="8"/>
      <c r="AD381" s="8"/>
      <c r="AE381" s="9"/>
    </row>
    <row r="382" spans="1:31" ht="15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  <c r="AC382" s="8"/>
      <c r="AD382" s="8"/>
      <c r="AE382" s="9"/>
    </row>
    <row r="383" spans="1:31" ht="15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  <c r="AC383" s="8"/>
      <c r="AD383" s="8"/>
      <c r="AE383" s="9"/>
    </row>
    <row r="384" spans="1:31" ht="15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  <c r="AC384" s="8"/>
      <c r="AD384" s="8"/>
      <c r="AE384" s="9"/>
    </row>
    <row r="385" spans="1:31" ht="15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  <c r="AC385" s="8"/>
      <c r="AD385" s="8"/>
      <c r="AE385" s="9"/>
    </row>
    <row r="386" spans="1:31" ht="15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  <c r="AC386" s="8"/>
      <c r="AD386" s="8"/>
      <c r="AE386" s="9"/>
    </row>
    <row r="387" spans="1:31" ht="15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9"/>
    </row>
    <row r="388" spans="1:31" ht="15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  <c r="AD388" s="8"/>
      <c r="AE388" s="9"/>
    </row>
    <row r="389" spans="1:31" ht="15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  <c r="AC389" s="8"/>
      <c r="AD389" s="8"/>
      <c r="AE389" s="9"/>
    </row>
    <row r="390" spans="1:31" ht="15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  <c r="AC390" s="8"/>
      <c r="AD390" s="8"/>
      <c r="AE390" s="9"/>
    </row>
    <row r="391" spans="1:31" ht="15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  <c r="AC391" s="8"/>
      <c r="AD391" s="8"/>
      <c r="AE391" s="9"/>
    </row>
    <row r="392" spans="1:31" ht="15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  <c r="AC392" s="8"/>
      <c r="AD392" s="8"/>
      <c r="AE392" s="9"/>
    </row>
    <row r="393" spans="1:31" ht="15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  <c r="AC393" s="8"/>
      <c r="AD393" s="8"/>
      <c r="AE393" s="9"/>
    </row>
    <row r="394" spans="1:31" ht="15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  <c r="AD394" s="8"/>
      <c r="AE394" s="9"/>
    </row>
    <row r="395" spans="1:31" ht="15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9"/>
    </row>
    <row r="396" spans="1:31" ht="15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  <c r="AC396" s="8"/>
      <c r="AD396" s="8"/>
      <c r="AE396" s="9"/>
    </row>
    <row r="397" spans="1:31" ht="15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  <c r="AC397" s="8"/>
      <c r="AD397" s="8"/>
      <c r="AE397" s="9"/>
    </row>
    <row r="398" spans="1:31" ht="15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  <c r="AC398" s="8"/>
      <c r="AD398" s="8"/>
      <c r="AE398" s="9"/>
    </row>
    <row r="399" spans="1:31" ht="15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  <c r="AC399" s="8"/>
      <c r="AD399" s="8"/>
      <c r="AE399" s="9"/>
    </row>
    <row r="400" spans="1:31" ht="15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9"/>
    </row>
    <row r="401" spans="1:31" ht="15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  <c r="AD401" s="8"/>
      <c r="AE401" s="9"/>
    </row>
    <row r="402" spans="1:31" ht="15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  <c r="AC402" s="8"/>
      <c r="AD402" s="8"/>
      <c r="AE402" s="9"/>
    </row>
    <row r="403" spans="1:31" ht="15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  <c r="AC403" s="8"/>
      <c r="AD403" s="8"/>
      <c r="AE403" s="9"/>
    </row>
    <row r="404" spans="1:31" ht="15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  <c r="AC404" s="8"/>
      <c r="AD404" s="8"/>
      <c r="AE404" s="9"/>
    </row>
    <row r="405" spans="1:31" ht="15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  <c r="AC405" s="8"/>
      <c r="AD405" s="8"/>
      <c r="AE405" s="9"/>
    </row>
    <row r="406" spans="1:31" ht="15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  <c r="AC406" s="8"/>
      <c r="AD406" s="8"/>
      <c r="AE406" s="9"/>
    </row>
    <row r="407" spans="1:31" ht="15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  <c r="AC407" s="8"/>
      <c r="AD407" s="8"/>
      <c r="AE407" s="9"/>
    </row>
    <row r="408" spans="1:31" ht="15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  <c r="AD408" s="8"/>
      <c r="AE408" s="9"/>
    </row>
    <row r="409" spans="1:31" ht="15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  <c r="AC409" s="8"/>
      <c r="AD409" s="8"/>
      <c r="AE409" s="9"/>
    </row>
    <row r="410" spans="1:31" ht="15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  <c r="AC410" s="8"/>
      <c r="AD410" s="8"/>
      <c r="AE410" s="9"/>
    </row>
    <row r="411" spans="1:31" ht="15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  <c r="AC411" s="8"/>
      <c r="AD411" s="8"/>
      <c r="AE411" s="9"/>
    </row>
    <row r="412" spans="1:31" ht="15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  <c r="AC412" s="8"/>
      <c r="AD412" s="8"/>
      <c r="AE412" s="9"/>
    </row>
    <row r="413" spans="1:31" ht="15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  <c r="AC413" s="8"/>
      <c r="AD413" s="8"/>
      <c r="AE413" s="9"/>
    </row>
    <row r="414" spans="1:31" ht="15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  <c r="AC414" s="8"/>
      <c r="AD414" s="8"/>
      <c r="AE414" s="9"/>
    </row>
    <row r="415" spans="1:31" ht="15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  <c r="AD415" s="8"/>
      <c r="AE415" s="9"/>
    </row>
    <row r="416" spans="1:31" ht="15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  <c r="AC416" s="8"/>
      <c r="AD416" s="8"/>
      <c r="AE416" s="9"/>
    </row>
    <row r="417" spans="1:31" ht="15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9"/>
    </row>
    <row r="418" spans="1:31" ht="15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  <c r="AC418" s="8"/>
      <c r="AD418" s="8"/>
      <c r="AE418" s="9"/>
    </row>
    <row r="419" spans="1:31" ht="15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  <c r="AC419" s="8"/>
      <c r="AD419" s="8"/>
      <c r="AE419" s="9"/>
    </row>
    <row r="420" spans="1:31" ht="15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  <c r="AC420" s="8"/>
      <c r="AD420" s="8"/>
      <c r="AE420" s="9"/>
    </row>
    <row r="421" spans="1:31" ht="15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  <c r="AC421" s="8"/>
      <c r="AD421" s="8"/>
      <c r="AE421" s="9"/>
    </row>
    <row r="422" spans="1:31" ht="15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  <c r="AD422" s="8"/>
      <c r="AE422" s="9"/>
    </row>
    <row r="423" spans="1:31" ht="15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  <c r="AC423" s="8"/>
      <c r="AD423" s="8"/>
      <c r="AE423" s="9"/>
    </row>
    <row r="424" spans="1:31" ht="15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  <c r="AC424" s="8"/>
      <c r="AD424" s="8"/>
      <c r="AE424" s="9"/>
    </row>
    <row r="425" spans="1:31" ht="15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  <c r="AC425" s="8"/>
      <c r="AD425" s="8"/>
      <c r="AE425" s="9"/>
    </row>
    <row r="426" spans="1:31" ht="15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  <c r="AC426" s="8"/>
      <c r="AD426" s="8"/>
      <c r="AE426" s="9"/>
    </row>
    <row r="427" spans="1:31" ht="15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  <c r="AC427" s="8"/>
      <c r="AD427" s="8"/>
      <c r="AE427" s="9"/>
    </row>
    <row r="428" spans="1:31" ht="15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  <c r="AC428" s="8"/>
      <c r="AD428" s="8"/>
      <c r="AE428" s="9"/>
    </row>
    <row r="429" spans="1:31" ht="15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  <c r="AD429" s="8"/>
      <c r="AE429" s="9"/>
    </row>
    <row r="430" spans="1:31" ht="15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  <c r="AC430" s="8"/>
      <c r="AD430" s="8"/>
      <c r="AE430" s="9"/>
    </row>
    <row r="431" spans="1:31" ht="15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  <c r="AC431" s="8"/>
      <c r="AD431" s="8"/>
      <c r="AE431" s="9"/>
    </row>
    <row r="432" spans="1:31" ht="15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  <c r="AC432" s="8"/>
      <c r="AD432" s="8"/>
      <c r="AE432" s="9"/>
    </row>
    <row r="433" spans="1:31" ht="15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  <c r="AC433" s="8"/>
      <c r="AD433" s="8"/>
      <c r="AE433" s="9"/>
    </row>
    <row r="434" spans="1:31" ht="15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  <c r="AC434" s="8"/>
      <c r="AD434" s="8"/>
      <c r="AE434" s="9"/>
    </row>
    <row r="435" spans="1:31" ht="15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  <c r="AC435" s="8"/>
      <c r="AD435" s="8"/>
      <c r="AE435" s="9"/>
    </row>
    <row r="436" spans="1:31" ht="15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  <c r="AD436" s="8"/>
      <c r="AE436" s="9"/>
    </row>
    <row r="437" spans="1:31" ht="15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  <c r="AC437" s="8"/>
      <c r="AD437" s="8"/>
      <c r="AE437" s="9"/>
    </row>
    <row r="438" spans="1:31" ht="15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  <c r="AC438" s="8"/>
      <c r="AD438" s="8"/>
      <c r="AE438" s="9"/>
    </row>
    <row r="439" spans="1:31" ht="15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  <c r="AC439" s="8"/>
      <c r="AD439" s="8"/>
      <c r="AE439" s="9"/>
    </row>
    <row r="440" spans="1:31" ht="15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  <c r="AD440" s="8"/>
      <c r="AE440" s="9"/>
    </row>
    <row r="441" spans="1:31" ht="15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  <c r="AD441" s="8"/>
      <c r="AE441" s="9"/>
    </row>
    <row r="442" spans="1:31" ht="15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  <c r="AC442" s="8"/>
      <c r="AD442" s="8"/>
      <c r="AE442" s="9"/>
    </row>
    <row r="443" spans="1:31" ht="15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  <c r="AC443" s="8"/>
      <c r="AD443" s="8"/>
      <c r="AE443" s="9"/>
    </row>
    <row r="444" spans="1:31" ht="15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  <c r="AC444" s="8"/>
      <c r="AD444" s="8"/>
      <c r="AE444" s="9"/>
    </row>
    <row r="445" spans="1:31" ht="15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  <c r="AC445" s="8"/>
      <c r="AD445" s="8"/>
      <c r="AE445" s="9"/>
    </row>
    <row r="446" spans="1:31" ht="15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  <c r="AC446" s="8"/>
      <c r="AD446" s="8"/>
      <c r="AE446" s="9"/>
    </row>
    <row r="447" spans="1:31" ht="15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9"/>
    </row>
    <row r="448" spans="1:31" ht="15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  <c r="AC448" s="8"/>
      <c r="AD448" s="8"/>
      <c r="AE448" s="9"/>
    </row>
    <row r="449" spans="1:31" ht="15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  <c r="AD449" s="8"/>
      <c r="AE449" s="9"/>
    </row>
    <row r="450" spans="1:31" ht="15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  <c r="AC450" s="8"/>
      <c r="AD450" s="8"/>
      <c r="AE450" s="9"/>
    </row>
    <row r="451" spans="1:31" ht="15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  <c r="AC451" s="8"/>
      <c r="AD451" s="8"/>
      <c r="AE451" s="9"/>
    </row>
    <row r="452" spans="1:31" ht="15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  <c r="AC452" s="8"/>
      <c r="AD452" s="8"/>
      <c r="AE452" s="9"/>
    </row>
    <row r="453" spans="1:31" ht="15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  <c r="AC453" s="8"/>
      <c r="AD453" s="8"/>
      <c r="AE453" s="9"/>
    </row>
    <row r="454" spans="1:31" ht="15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  <c r="AC454" s="8"/>
      <c r="AD454" s="8"/>
      <c r="AE454" s="9"/>
    </row>
    <row r="455" spans="1:31" ht="15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  <c r="AC455" s="8"/>
      <c r="AD455" s="8"/>
      <c r="AE455" s="9"/>
    </row>
    <row r="456" spans="1:31" ht="15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  <c r="AC456" s="8"/>
      <c r="AD456" s="8"/>
      <c r="AE456" s="9"/>
    </row>
    <row r="457" spans="1:31" ht="15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  <c r="AD457" s="8"/>
      <c r="AE457" s="9"/>
    </row>
    <row r="458" spans="1:31" ht="15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  <c r="AC458" s="8"/>
      <c r="AD458" s="8"/>
      <c r="AE458" s="9"/>
    </row>
    <row r="459" spans="1:31" ht="15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  <c r="AC459" s="8"/>
      <c r="AD459" s="8"/>
      <c r="AE459" s="9"/>
    </row>
    <row r="460" spans="1:31" ht="15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  <c r="AC460" s="8"/>
      <c r="AD460" s="8"/>
      <c r="AE460" s="9"/>
    </row>
    <row r="461" spans="1:31" ht="15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  <c r="AC461" s="8"/>
      <c r="AD461" s="8"/>
      <c r="AE461" s="9"/>
    </row>
    <row r="462" spans="1:31" ht="15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  <c r="AC462" s="8"/>
      <c r="AD462" s="8"/>
      <c r="AE462" s="9"/>
    </row>
    <row r="463" spans="1:31" ht="15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  <c r="AC463" s="8"/>
      <c r="AD463" s="8"/>
      <c r="AE463" s="9"/>
    </row>
    <row r="464" spans="1:31" ht="15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  <c r="AD464" s="8"/>
      <c r="AE464" s="9"/>
    </row>
    <row r="465" spans="1:31" ht="15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  <c r="AC465" s="8"/>
      <c r="AD465" s="8"/>
      <c r="AE465" s="9"/>
    </row>
    <row r="466" spans="1:31" ht="15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  <c r="AC466" s="8"/>
      <c r="AD466" s="8"/>
      <c r="AE466" s="9"/>
    </row>
    <row r="467" spans="1:31" ht="15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  <c r="AC467" s="8"/>
      <c r="AD467" s="8"/>
      <c r="AE467" s="9"/>
    </row>
    <row r="468" spans="1:31" ht="15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  <c r="AC468" s="8"/>
      <c r="AD468" s="8"/>
      <c r="AE468" s="9"/>
    </row>
    <row r="469" spans="1:31" ht="15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  <c r="AC469" s="8"/>
      <c r="AD469" s="8"/>
      <c r="AE469" s="9"/>
    </row>
    <row r="470" spans="1:31" ht="15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  <c r="AC470" s="8"/>
      <c r="AD470" s="8"/>
      <c r="AE470" s="9"/>
    </row>
    <row r="471" spans="1:31" ht="15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9"/>
    </row>
    <row r="472" spans="1:31" ht="15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  <c r="AC472" s="8"/>
      <c r="AD472" s="8"/>
      <c r="AE472" s="9"/>
    </row>
    <row r="473" spans="1:31" ht="15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  <c r="AC473" s="8"/>
      <c r="AD473" s="8"/>
      <c r="AE473" s="9"/>
    </row>
    <row r="474" spans="1:31" ht="15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  <c r="AC474" s="8"/>
      <c r="AD474" s="8"/>
      <c r="AE474" s="9"/>
    </row>
    <row r="475" spans="1:31" ht="15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  <c r="AC475" s="8"/>
      <c r="AD475" s="8"/>
      <c r="AE475" s="9"/>
    </row>
    <row r="476" spans="1:31" ht="15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  <c r="AC476" s="8"/>
      <c r="AD476" s="8"/>
      <c r="AE476" s="9"/>
    </row>
    <row r="477" spans="1:31" ht="15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9"/>
    </row>
    <row r="478" spans="1:31" ht="15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  <c r="AD478" s="8"/>
      <c r="AE478" s="9"/>
    </row>
    <row r="479" spans="1:31" ht="15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  <c r="AC479" s="8"/>
      <c r="AD479" s="8"/>
      <c r="AE479" s="9"/>
    </row>
    <row r="480" spans="1:31" ht="15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9"/>
    </row>
    <row r="481" spans="1:31" ht="15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  <c r="AC481" s="8"/>
      <c r="AD481" s="8"/>
      <c r="AE481" s="9"/>
    </row>
    <row r="482" spans="1:31" ht="15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  <c r="AC482" s="8"/>
      <c r="AD482" s="8"/>
      <c r="AE482" s="9"/>
    </row>
    <row r="483" spans="1:31" ht="15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  <c r="AC483" s="8"/>
      <c r="AD483" s="8"/>
      <c r="AE483" s="9"/>
    </row>
    <row r="484" spans="1:31" ht="15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  <c r="AD484" s="8"/>
      <c r="AE484" s="9"/>
    </row>
    <row r="485" spans="1:31" ht="15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  <c r="AC485" s="8"/>
      <c r="AD485" s="8"/>
      <c r="AE485" s="9"/>
    </row>
    <row r="486" spans="1:31" ht="15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  <c r="AC486" s="8"/>
      <c r="AD486" s="8"/>
      <c r="AE486" s="9"/>
    </row>
    <row r="487" spans="1:31" ht="15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  <c r="AC487" s="8"/>
      <c r="AD487" s="8"/>
      <c r="AE487" s="9"/>
    </row>
    <row r="488" spans="1:31" ht="15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  <c r="AC488" s="8"/>
      <c r="AD488" s="8"/>
      <c r="AE488" s="9"/>
    </row>
    <row r="489" spans="1:31" ht="15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  <c r="AC489" s="8"/>
      <c r="AD489" s="8"/>
      <c r="AE489" s="9"/>
    </row>
    <row r="490" spans="1:31" ht="15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  <c r="AD490" s="8"/>
      <c r="AE490" s="9"/>
    </row>
    <row r="491" spans="1:31" ht="15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  <c r="AC491" s="8"/>
      <c r="AD491" s="8"/>
      <c r="AE491" s="9"/>
    </row>
    <row r="492" spans="1:31" ht="15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  <c r="AD492" s="8"/>
      <c r="AE492" s="9"/>
    </row>
    <row r="493" spans="1:31" ht="15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  <c r="AC493" s="8"/>
      <c r="AD493" s="8"/>
      <c r="AE493" s="9"/>
    </row>
    <row r="494" spans="1:31" ht="15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  <c r="AC494" s="8"/>
      <c r="AD494" s="8"/>
      <c r="AE494" s="9"/>
    </row>
    <row r="495" spans="1:31" ht="15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  <c r="AC495" s="8"/>
      <c r="AD495" s="8"/>
      <c r="AE495" s="9"/>
    </row>
    <row r="496" spans="1:31" ht="15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  <c r="AC496" s="8"/>
      <c r="AD496" s="8"/>
      <c r="AE496" s="9"/>
    </row>
    <row r="497" spans="1:31" ht="15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  <c r="AC497" s="8"/>
      <c r="AD497" s="8"/>
      <c r="AE497" s="9"/>
    </row>
    <row r="498" spans="1:31" ht="15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  <c r="AC498" s="8"/>
      <c r="AD498" s="8"/>
      <c r="AE498" s="9"/>
    </row>
    <row r="499" spans="1:31" ht="15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  <c r="AD499" s="8"/>
      <c r="AE499" s="9"/>
    </row>
    <row r="500" spans="1:31" ht="15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  <c r="AC500" s="8"/>
      <c r="AD500" s="8"/>
      <c r="AE500" s="9"/>
    </row>
    <row r="501" spans="1:31" ht="15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  <c r="AC501" s="8"/>
      <c r="AD501" s="8"/>
      <c r="AE501" s="9"/>
    </row>
    <row r="502" spans="1:31" ht="15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  <c r="AC502" s="8"/>
      <c r="AD502" s="8"/>
      <c r="AE502" s="9"/>
    </row>
    <row r="503" spans="1:31" ht="15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  <c r="AC503" s="8"/>
      <c r="AD503" s="8"/>
      <c r="AE503" s="9"/>
    </row>
    <row r="504" spans="1:31" ht="15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  <c r="AD504" s="8"/>
      <c r="AE504" s="9"/>
    </row>
    <row r="505" spans="1:31" ht="15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  <c r="AC505" s="8"/>
      <c r="AD505" s="8"/>
      <c r="AE505" s="9"/>
    </row>
    <row r="506" spans="1:31" ht="15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  <c r="AC506" s="8"/>
      <c r="AD506" s="8"/>
      <c r="AE506" s="9"/>
    </row>
    <row r="507" spans="1:31" ht="15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9"/>
    </row>
    <row r="508" spans="1:31" ht="15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  <c r="AC508" s="8"/>
      <c r="AD508" s="8"/>
      <c r="AE508" s="9"/>
    </row>
    <row r="509" spans="1:31" ht="15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  <c r="AC509" s="8"/>
      <c r="AD509" s="8"/>
      <c r="AE509" s="9"/>
    </row>
    <row r="510" spans="1:31" ht="15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  <c r="AC510" s="8"/>
      <c r="AD510" s="8"/>
      <c r="AE510" s="9"/>
    </row>
    <row r="511" spans="1:31" ht="15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  <c r="AC511" s="8"/>
      <c r="AD511" s="8"/>
      <c r="AE511" s="9"/>
    </row>
    <row r="512" spans="1:31" ht="15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  <c r="AC512" s="8"/>
      <c r="AD512" s="8"/>
      <c r="AE512" s="9"/>
    </row>
    <row r="513" spans="1:31" ht="15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  <c r="AC513" s="8"/>
      <c r="AD513" s="8"/>
      <c r="AE513" s="9"/>
    </row>
    <row r="514" spans="1:31" ht="15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  <c r="AC514" s="8"/>
      <c r="AD514" s="8"/>
      <c r="AE514" s="9"/>
    </row>
    <row r="515" spans="1:31" ht="15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  <c r="AC515" s="8"/>
      <c r="AD515" s="8"/>
      <c r="AE515" s="9"/>
    </row>
    <row r="516" spans="1:31" ht="15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  <c r="AC516" s="8"/>
      <c r="AD516" s="8"/>
      <c r="AE516" s="9"/>
    </row>
    <row r="517" spans="1:31" ht="15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  <c r="AC517" s="8"/>
      <c r="AD517" s="8"/>
      <c r="AE517" s="9"/>
    </row>
    <row r="518" spans="1:31" ht="15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  <c r="AC518" s="8"/>
      <c r="AD518" s="8"/>
      <c r="AE518" s="9"/>
    </row>
    <row r="519" spans="1:31" ht="15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  <c r="AC519" s="8"/>
      <c r="AD519" s="8"/>
      <c r="AE519" s="9"/>
    </row>
    <row r="520" spans="1:31" ht="15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  <c r="AC520" s="8"/>
      <c r="AD520" s="8"/>
      <c r="AE520" s="9"/>
    </row>
    <row r="521" spans="1:31" ht="15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  <c r="AC521" s="8"/>
      <c r="AD521" s="8"/>
      <c r="AE521" s="9"/>
    </row>
    <row r="522" spans="1:31" ht="15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  <c r="AC522" s="8"/>
      <c r="AD522" s="8"/>
      <c r="AE522" s="9"/>
    </row>
    <row r="523" spans="1:31" ht="15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  <c r="AC523" s="8"/>
      <c r="AD523" s="8"/>
      <c r="AE523" s="9"/>
    </row>
    <row r="524" spans="1:31" ht="15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  <c r="AC524" s="8"/>
      <c r="AD524" s="8"/>
      <c r="AE524" s="9"/>
    </row>
    <row r="525" spans="1:31" ht="15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  <c r="AC525" s="8"/>
      <c r="AD525" s="8"/>
      <c r="AE525" s="9"/>
    </row>
    <row r="526" spans="1:31" ht="15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  <c r="AC526" s="8"/>
      <c r="AD526" s="8"/>
      <c r="AE526" s="9"/>
    </row>
    <row r="527" spans="1:31" ht="15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  <c r="AC527" s="8"/>
      <c r="AD527" s="8"/>
      <c r="AE527" s="9"/>
    </row>
    <row r="528" spans="1:31" ht="15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  <c r="AC528" s="8"/>
      <c r="AD528" s="8"/>
      <c r="AE528" s="9"/>
    </row>
    <row r="529" spans="1:31" ht="15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  <c r="AC529" s="8"/>
      <c r="AD529" s="8"/>
      <c r="AE529" s="9"/>
    </row>
    <row r="530" spans="1:31" ht="15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  <c r="AC530" s="8"/>
      <c r="AD530" s="8"/>
      <c r="AE530" s="9"/>
    </row>
    <row r="531" spans="1:31" ht="15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  <c r="AC531" s="8"/>
      <c r="AD531" s="8"/>
      <c r="AE531" s="9"/>
    </row>
    <row r="532" spans="1:31" ht="15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  <c r="AC532" s="8"/>
      <c r="AD532" s="8"/>
      <c r="AE532" s="9"/>
    </row>
    <row r="533" spans="1:31" ht="15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  <c r="AC533" s="8"/>
      <c r="AD533" s="8"/>
      <c r="AE533" s="9"/>
    </row>
    <row r="534" spans="1:31" ht="15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  <c r="AC534" s="8"/>
      <c r="AD534" s="8"/>
      <c r="AE534" s="9"/>
    </row>
    <row r="535" spans="1:31" ht="15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  <c r="AC535" s="8"/>
      <c r="AD535" s="8"/>
      <c r="AE535" s="9"/>
    </row>
    <row r="536" spans="1:31" ht="15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  <c r="AC536" s="8"/>
      <c r="AD536" s="8"/>
      <c r="AE536" s="9"/>
    </row>
    <row r="537" spans="1:31" ht="15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9"/>
    </row>
    <row r="538" spans="1:31" ht="15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  <c r="AC538" s="8"/>
      <c r="AD538" s="8"/>
      <c r="AE538" s="9"/>
    </row>
    <row r="539" spans="1:31" ht="15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  <c r="AC539" s="8"/>
      <c r="AD539" s="8"/>
      <c r="AE539" s="9"/>
    </row>
    <row r="540" spans="1:31" ht="15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  <c r="AC540" s="8"/>
      <c r="AD540" s="8"/>
      <c r="AE540" s="9"/>
    </row>
    <row r="541" spans="1:31" ht="15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  <c r="AC541" s="8"/>
      <c r="AD541" s="8"/>
      <c r="AE541" s="9"/>
    </row>
    <row r="542" spans="1:31" ht="15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  <c r="AC542" s="8"/>
      <c r="AD542" s="8"/>
      <c r="AE542" s="9"/>
    </row>
    <row r="543" spans="1:31" ht="15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  <c r="AC543" s="8"/>
      <c r="AD543" s="8"/>
      <c r="AE543" s="9"/>
    </row>
    <row r="544" spans="1:31" ht="15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  <c r="AC544" s="8"/>
      <c r="AD544" s="8"/>
      <c r="AE544" s="9"/>
    </row>
    <row r="545" spans="1:31" ht="15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  <c r="AC545" s="8"/>
      <c r="AD545" s="8"/>
      <c r="AE545" s="9"/>
    </row>
    <row r="546" spans="1:31" ht="15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  <c r="AC546" s="8"/>
      <c r="AD546" s="8"/>
      <c r="AE546" s="9"/>
    </row>
    <row r="547" spans="1:31" ht="15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  <c r="AC547" s="8"/>
      <c r="AD547" s="8"/>
      <c r="AE547" s="9"/>
    </row>
    <row r="548" spans="1:31" ht="15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  <c r="AC548" s="8"/>
      <c r="AD548" s="8"/>
      <c r="AE548" s="9"/>
    </row>
    <row r="549" spans="1:31" ht="15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  <c r="AC549" s="8"/>
      <c r="AD549" s="8"/>
      <c r="AE549" s="9"/>
    </row>
    <row r="550" spans="1:31" ht="15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  <c r="AC550" s="8"/>
      <c r="AD550" s="8"/>
      <c r="AE550" s="9"/>
    </row>
    <row r="551" spans="1:31" ht="15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  <c r="AC551" s="8"/>
      <c r="AD551" s="8"/>
      <c r="AE551" s="9"/>
    </row>
    <row r="552" spans="1:31" ht="15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  <c r="AC552" s="8"/>
      <c r="AD552" s="8"/>
      <c r="AE552" s="9"/>
    </row>
    <row r="553" spans="1:31" ht="15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  <c r="AC553" s="8"/>
      <c r="AD553" s="8"/>
      <c r="AE553" s="9"/>
    </row>
    <row r="554" spans="1:31" ht="15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  <c r="AC554" s="8"/>
      <c r="AD554" s="8"/>
      <c r="AE554" s="9"/>
    </row>
    <row r="555" spans="1:31" ht="15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  <c r="AC555" s="8"/>
      <c r="AD555" s="8"/>
      <c r="AE555" s="9"/>
    </row>
    <row r="556" spans="1:31" ht="15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  <c r="AC556" s="8"/>
      <c r="AD556" s="8"/>
      <c r="AE556" s="9"/>
    </row>
    <row r="557" spans="1:31" ht="15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  <c r="AC557" s="8"/>
      <c r="AD557" s="8"/>
      <c r="AE557" s="9"/>
    </row>
    <row r="558" spans="1:31" ht="15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  <c r="AC558" s="8"/>
      <c r="AD558" s="8"/>
      <c r="AE558" s="9"/>
    </row>
    <row r="559" spans="1:31" ht="15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  <c r="AC559" s="8"/>
      <c r="AD559" s="8"/>
      <c r="AE559" s="9"/>
    </row>
    <row r="560" spans="1:31" ht="15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  <c r="AC560" s="8"/>
      <c r="AD560" s="8"/>
      <c r="AE560" s="9"/>
    </row>
    <row r="561" spans="1:31" ht="15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  <c r="AC561" s="8"/>
      <c r="AD561" s="8"/>
      <c r="AE561" s="9"/>
    </row>
    <row r="562" spans="1:31" ht="15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  <c r="AC562" s="8"/>
      <c r="AD562" s="8"/>
      <c r="AE562" s="9"/>
    </row>
    <row r="563" spans="1:31" ht="15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  <c r="AC563" s="8"/>
      <c r="AD563" s="8"/>
      <c r="AE563" s="9"/>
    </row>
    <row r="564" spans="1:31" ht="15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  <c r="AC564" s="8"/>
      <c r="AD564" s="8"/>
      <c r="AE564" s="9"/>
    </row>
    <row r="565" spans="1:31" ht="15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  <c r="AC565" s="8"/>
      <c r="AD565" s="8"/>
      <c r="AE565" s="9"/>
    </row>
    <row r="566" spans="1:31" ht="15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  <c r="AC566" s="8"/>
      <c r="AD566" s="8"/>
      <c r="AE566" s="9"/>
    </row>
    <row r="567" spans="1:31" ht="15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9"/>
    </row>
    <row r="568" spans="1:31" ht="15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  <c r="AC568" s="8"/>
      <c r="AD568" s="8"/>
      <c r="AE568" s="9"/>
    </row>
    <row r="569" spans="1:31" ht="15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  <c r="AC569" s="8"/>
      <c r="AD569" s="8"/>
      <c r="AE569" s="9"/>
    </row>
    <row r="570" spans="1:31" ht="15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  <c r="AC570" s="8"/>
      <c r="AD570" s="8"/>
      <c r="AE570" s="9"/>
    </row>
    <row r="571" spans="1:31" ht="15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  <c r="AC571" s="8"/>
      <c r="AD571" s="8"/>
      <c r="AE571" s="9"/>
    </row>
    <row r="572" spans="1:31" ht="15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  <c r="AC572" s="8"/>
      <c r="AD572" s="8"/>
      <c r="AE572" s="9"/>
    </row>
    <row r="573" spans="1:31" ht="15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  <c r="AC573" s="8"/>
      <c r="AD573" s="8"/>
      <c r="AE573" s="9"/>
    </row>
    <row r="574" spans="1:31" ht="15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  <c r="AC574" s="8"/>
      <c r="AD574" s="8"/>
      <c r="AE574" s="9"/>
    </row>
    <row r="575" spans="1:31" ht="15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  <c r="AC575" s="8"/>
      <c r="AD575" s="8"/>
      <c r="AE575" s="9"/>
    </row>
    <row r="576" spans="1:31" ht="15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  <c r="AC576" s="8"/>
      <c r="AD576" s="8"/>
      <c r="AE576" s="9"/>
    </row>
    <row r="577" spans="1:31" ht="15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  <c r="AC577" s="8"/>
      <c r="AD577" s="8"/>
      <c r="AE577" s="9"/>
    </row>
    <row r="578" spans="1:31" ht="15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  <c r="AC578" s="8"/>
      <c r="AD578" s="8"/>
      <c r="AE578" s="9"/>
    </row>
    <row r="579" spans="1:31" ht="15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  <c r="AC579" s="8"/>
      <c r="AD579" s="8"/>
      <c r="AE579" s="9"/>
    </row>
    <row r="580" spans="1:31" ht="15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  <c r="AC580" s="8"/>
      <c r="AD580" s="8"/>
      <c r="AE580" s="9"/>
    </row>
    <row r="581" spans="1:31" ht="15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  <c r="AC581" s="8"/>
      <c r="AD581" s="8"/>
      <c r="AE581" s="9"/>
    </row>
    <row r="582" spans="1:31" ht="15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  <c r="AC582" s="8"/>
      <c r="AD582" s="8"/>
      <c r="AE582" s="9"/>
    </row>
    <row r="583" spans="1:31" ht="15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  <c r="AC583" s="8"/>
      <c r="AD583" s="8"/>
      <c r="AE583" s="9"/>
    </row>
    <row r="584" spans="1:31" ht="15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  <c r="AC584" s="8"/>
      <c r="AD584" s="8"/>
      <c r="AE584" s="9"/>
    </row>
    <row r="585" spans="1:31" ht="15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  <c r="AC585" s="8"/>
      <c r="AD585" s="8"/>
      <c r="AE585" s="9"/>
    </row>
    <row r="586" spans="1:31" ht="15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  <c r="AC586" s="8"/>
      <c r="AD586" s="8"/>
      <c r="AE586" s="9"/>
    </row>
    <row r="587" spans="1:31" ht="15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  <c r="AC587" s="8"/>
      <c r="AD587" s="8"/>
      <c r="AE587" s="9"/>
    </row>
    <row r="588" spans="1:31" ht="15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  <c r="AC588" s="8"/>
      <c r="AD588" s="8"/>
      <c r="AE588" s="9"/>
    </row>
    <row r="589" spans="1:31" ht="15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  <c r="AC589" s="8"/>
      <c r="AD589" s="8"/>
      <c r="AE589" s="9"/>
    </row>
    <row r="590" spans="1:31" ht="15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  <c r="AC590" s="8"/>
      <c r="AD590" s="8"/>
      <c r="AE590" s="9"/>
    </row>
    <row r="591" spans="1:31" ht="15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  <c r="AC591" s="8"/>
      <c r="AD591" s="8"/>
      <c r="AE591" s="9"/>
    </row>
    <row r="592" spans="1:31" ht="15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  <c r="AC592" s="8"/>
      <c r="AD592" s="8"/>
      <c r="AE592" s="9"/>
    </row>
    <row r="593" spans="1:31" ht="15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  <c r="AC593" s="8"/>
      <c r="AD593" s="8"/>
      <c r="AE593" s="9"/>
    </row>
    <row r="594" spans="1:31" ht="15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  <c r="AC594" s="8"/>
      <c r="AD594" s="8"/>
      <c r="AE594" s="9"/>
    </row>
    <row r="595" spans="1:31" ht="15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  <c r="AC595" s="8"/>
      <c r="AD595" s="8"/>
      <c r="AE595" s="9"/>
    </row>
    <row r="596" spans="1:31" ht="15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  <c r="AC596" s="8"/>
      <c r="AD596" s="8"/>
      <c r="AE596" s="9"/>
    </row>
    <row r="597" spans="1:31" ht="15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9"/>
    </row>
    <row r="598" spans="1:31" ht="15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  <c r="AC598" s="8"/>
      <c r="AD598" s="8"/>
      <c r="AE598" s="9"/>
    </row>
    <row r="599" spans="1:31" ht="15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  <c r="AC599" s="8"/>
      <c r="AD599" s="8"/>
      <c r="AE599" s="9"/>
    </row>
    <row r="600" spans="1:31" ht="15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  <c r="AC600" s="8"/>
      <c r="AD600" s="8"/>
      <c r="AE600" s="9"/>
    </row>
    <row r="601" spans="1:31" ht="15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  <c r="AC601" s="8"/>
      <c r="AD601" s="8"/>
      <c r="AE601" s="9"/>
    </row>
    <row r="602" spans="1:31" ht="15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  <c r="AC602" s="8"/>
      <c r="AD602" s="8"/>
      <c r="AE602" s="9"/>
    </row>
    <row r="603" spans="1:31" ht="15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  <c r="AC603" s="8"/>
      <c r="AD603" s="8"/>
      <c r="AE603" s="9"/>
    </row>
    <row r="604" spans="1:31" ht="15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  <c r="AC604" s="8"/>
      <c r="AD604" s="8"/>
      <c r="AE604" s="9"/>
    </row>
    <row r="605" spans="1:31" ht="15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  <c r="AC605" s="8"/>
      <c r="AD605" s="8"/>
      <c r="AE605" s="9"/>
    </row>
    <row r="606" spans="1:31" ht="15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  <c r="AC606" s="8"/>
      <c r="AD606" s="8"/>
      <c r="AE606" s="9"/>
    </row>
    <row r="607" spans="1:31" ht="15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  <c r="AC607" s="8"/>
      <c r="AD607" s="8"/>
      <c r="AE607" s="9"/>
    </row>
    <row r="608" spans="1:31" ht="15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  <c r="AC608" s="8"/>
      <c r="AD608" s="8"/>
      <c r="AE608" s="9"/>
    </row>
    <row r="609" spans="1:31" ht="15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  <c r="AC609" s="8"/>
      <c r="AD609" s="8"/>
      <c r="AE609" s="9"/>
    </row>
    <row r="610" spans="1:31" ht="15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  <c r="AC610" s="8"/>
      <c r="AD610" s="8"/>
      <c r="AE610" s="9"/>
    </row>
    <row r="611" spans="1:31" ht="15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  <c r="AC611" s="8"/>
      <c r="AD611" s="8"/>
      <c r="AE611" s="9"/>
    </row>
    <row r="612" spans="1:31" ht="15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  <c r="AC612" s="8"/>
      <c r="AD612" s="8"/>
      <c r="AE612" s="9"/>
    </row>
    <row r="613" spans="1:31" ht="15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  <c r="AC613" s="8"/>
      <c r="AD613" s="8"/>
      <c r="AE613" s="9"/>
    </row>
    <row r="614" spans="1:31" ht="15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  <c r="AC614" s="8"/>
      <c r="AD614" s="8"/>
      <c r="AE614" s="9"/>
    </row>
    <row r="615" spans="1:31" ht="15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  <c r="AC615" s="8"/>
      <c r="AD615" s="8"/>
      <c r="AE615" s="9"/>
    </row>
    <row r="616" spans="1:31" ht="15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  <c r="AC616" s="8"/>
      <c r="AD616" s="8"/>
      <c r="AE616" s="9"/>
    </row>
    <row r="617" spans="1:31" ht="15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  <c r="AC617" s="8"/>
      <c r="AD617" s="8"/>
      <c r="AE617" s="9"/>
    </row>
    <row r="618" spans="1:31" ht="15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  <c r="AC618" s="8"/>
      <c r="AD618" s="8"/>
      <c r="AE618" s="9"/>
    </row>
    <row r="619" spans="1:31" ht="15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  <c r="AC619" s="8"/>
      <c r="AD619" s="8"/>
      <c r="AE619" s="9"/>
    </row>
    <row r="620" spans="1:31" ht="15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  <c r="AC620" s="8"/>
      <c r="AD620" s="8"/>
      <c r="AE620" s="9"/>
    </row>
    <row r="621" spans="1:31" ht="15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  <c r="AC621" s="8"/>
      <c r="AD621" s="8"/>
      <c r="AE621" s="9"/>
    </row>
    <row r="622" spans="1:31" ht="15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  <c r="AC622" s="8"/>
      <c r="AD622" s="8"/>
      <c r="AE622" s="9"/>
    </row>
    <row r="623" spans="1:31" ht="15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  <c r="AC623" s="8"/>
      <c r="AD623" s="8"/>
      <c r="AE623" s="9"/>
    </row>
    <row r="624" spans="1:31" ht="15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  <c r="AC624" s="8"/>
      <c r="AD624" s="8"/>
      <c r="AE624" s="9"/>
    </row>
    <row r="625" spans="1:31" ht="15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  <c r="AC625" s="8"/>
      <c r="AD625" s="8"/>
      <c r="AE625" s="9"/>
    </row>
    <row r="626" spans="1:31" ht="15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  <c r="AC626" s="8"/>
      <c r="AD626" s="8"/>
      <c r="AE626" s="9"/>
    </row>
    <row r="627" spans="1:31" ht="15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9"/>
    </row>
    <row r="628" spans="1:31" ht="15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  <c r="AC628" s="8"/>
      <c r="AD628" s="8"/>
      <c r="AE628" s="9"/>
    </row>
    <row r="629" spans="1:31" ht="15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  <c r="AC629" s="8"/>
      <c r="AD629" s="8"/>
      <c r="AE629" s="9"/>
    </row>
    <row r="630" spans="1:31" ht="15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  <c r="AC630" s="8"/>
      <c r="AD630" s="8"/>
      <c r="AE630" s="9"/>
    </row>
    <row r="631" spans="1:31" ht="15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  <c r="AC631" s="8"/>
      <c r="AD631" s="8"/>
      <c r="AE631" s="9"/>
    </row>
    <row r="632" spans="1:31" ht="15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  <c r="AC632" s="8"/>
      <c r="AD632" s="8"/>
      <c r="AE632" s="9"/>
    </row>
    <row r="633" spans="1:31" ht="15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  <c r="AC633" s="8"/>
      <c r="AD633" s="8"/>
      <c r="AE633" s="9"/>
    </row>
    <row r="634" spans="1:31" ht="15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  <c r="AC634" s="8"/>
      <c r="AD634" s="8"/>
      <c r="AE634" s="9"/>
    </row>
    <row r="635" spans="1:31" ht="15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  <c r="AC635" s="8"/>
      <c r="AD635" s="8"/>
      <c r="AE635" s="9"/>
    </row>
    <row r="636" spans="1:31" ht="15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  <c r="AC636" s="8"/>
      <c r="AD636" s="8"/>
      <c r="AE636" s="9"/>
    </row>
    <row r="637" spans="1:31" ht="15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  <c r="AC637" s="8"/>
      <c r="AD637" s="8"/>
      <c r="AE637" s="9"/>
    </row>
    <row r="638" spans="1:31" ht="15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  <c r="AC638" s="8"/>
      <c r="AD638" s="8"/>
      <c r="AE638" s="9"/>
    </row>
    <row r="639" spans="1:31" ht="15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  <c r="AC639" s="8"/>
      <c r="AD639" s="8"/>
      <c r="AE639" s="9"/>
    </row>
    <row r="640" spans="1:31" ht="15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  <c r="AC640" s="8"/>
      <c r="AD640" s="8"/>
      <c r="AE640" s="9"/>
    </row>
    <row r="641" spans="1:31" ht="15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  <c r="AC641" s="8"/>
      <c r="AD641" s="8"/>
      <c r="AE641" s="9"/>
    </row>
    <row r="642" spans="1:31" ht="15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  <c r="AC642" s="8"/>
      <c r="AD642" s="8"/>
      <c r="AE642" s="9"/>
    </row>
    <row r="643" spans="1:31" ht="15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  <c r="AC643" s="8"/>
      <c r="AD643" s="8"/>
      <c r="AE643" s="9"/>
    </row>
    <row r="644" spans="1:31" ht="15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  <c r="AC644" s="8"/>
      <c r="AD644" s="8"/>
      <c r="AE644" s="9"/>
    </row>
    <row r="645" spans="1:31" ht="15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  <c r="AC645" s="8"/>
      <c r="AD645" s="8"/>
      <c r="AE645" s="9"/>
    </row>
    <row r="646" spans="1:31" ht="15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  <c r="AC646" s="8"/>
      <c r="AD646" s="8"/>
      <c r="AE646" s="9"/>
    </row>
    <row r="647" spans="1:31" ht="15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  <c r="AC647" s="8"/>
      <c r="AD647" s="8"/>
      <c r="AE647" s="9"/>
    </row>
    <row r="648" spans="1:31" ht="15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  <c r="AC648" s="8"/>
      <c r="AD648" s="8"/>
      <c r="AE648" s="9"/>
    </row>
    <row r="649" spans="1:31" ht="15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  <c r="AC649" s="8"/>
      <c r="AD649" s="8"/>
      <c r="AE649" s="9"/>
    </row>
    <row r="650" spans="1:31" ht="15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  <c r="AC650" s="8"/>
      <c r="AD650" s="8"/>
      <c r="AE650" s="9"/>
    </row>
    <row r="651" spans="1:31" ht="15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  <c r="AC651" s="8"/>
      <c r="AD651" s="8"/>
      <c r="AE651" s="9"/>
    </row>
    <row r="652" spans="1:31" ht="15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  <c r="AC652" s="8"/>
      <c r="AD652" s="8"/>
      <c r="AE652" s="9"/>
    </row>
    <row r="653" spans="1:31" ht="15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  <c r="AC653" s="8"/>
      <c r="AD653" s="8"/>
      <c r="AE653" s="9"/>
    </row>
    <row r="654" spans="1:31" ht="15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  <c r="AC654" s="8"/>
      <c r="AD654" s="8"/>
      <c r="AE654" s="9"/>
    </row>
    <row r="655" spans="1:31" ht="15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  <c r="AC655" s="8"/>
      <c r="AD655" s="8"/>
      <c r="AE655" s="9"/>
    </row>
    <row r="656" spans="1:31" ht="15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  <c r="AC656" s="8"/>
      <c r="AD656" s="8"/>
      <c r="AE656" s="9"/>
    </row>
    <row r="657" spans="1:31" ht="15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9"/>
    </row>
    <row r="658" spans="1:31" ht="15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  <c r="AC658" s="8"/>
      <c r="AD658" s="8"/>
      <c r="AE658" s="9"/>
    </row>
    <row r="659" spans="1:31" ht="15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  <c r="AC659" s="8"/>
      <c r="AD659" s="8"/>
      <c r="AE659" s="9"/>
    </row>
    <row r="660" spans="1:31" ht="15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  <c r="AC660" s="8"/>
      <c r="AD660" s="8"/>
      <c r="AE660" s="9"/>
    </row>
    <row r="661" spans="1:31" ht="15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  <c r="AC661" s="8"/>
      <c r="AD661" s="8"/>
      <c r="AE661" s="9"/>
    </row>
    <row r="662" spans="1:31" ht="15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  <c r="AC662" s="8"/>
      <c r="AD662" s="8"/>
      <c r="AE662" s="9"/>
    </row>
    <row r="663" spans="1:31" ht="15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  <c r="AC663" s="8"/>
      <c r="AD663" s="8"/>
      <c r="AE663" s="9"/>
    </row>
    <row r="664" spans="1:31" ht="15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  <c r="AC664" s="8"/>
      <c r="AD664" s="8"/>
      <c r="AE664" s="9"/>
    </row>
    <row r="665" spans="1:31" ht="15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  <c r="AC665" s="8"/>
      <c r="AD665" s="8"/>
      <c r="AE665" s="9"/>
    </row>
    <row r="666" spans="1:31" ht="15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  <c r="AC666" s="8"/>
      <c r="AD666" s="8"/>
      <c r="AE666" s="9"/>
    </row>
    <row r="667" spans="1:31" ht="15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  <c r="AC667" s="8"/>
      <c r="AD667" s="8"/>
      <c r="AE667" s="9"/>
    </row>
    <row r="668" spans="1:31" ht="15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  <c r="AC668" s="8"/>
      <c r="AD668" s="8"/>
      <c r="AE668" s="9"/>
    </row>
    <row r="669" spans="1:31" ht="15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  <c r="AC669" s="8"/>
      <c r="AD669" s="8"/>
      <c r="AE669" s="9"/>
    </row>
    <row r="670" spans="1:31" ht="15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  <c r="AC670" s="8"/>
      <c r="AD670" s="8"/>
      <c r="AE670" s="9"/>
    </row>
    <row r="671" spans="1:31" ht="15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  <c r="AC671" s="8"/>
      <c r="AD671" s="8"/>
      <c r="AE671" s="9"/>
    </row>
    <row r="672" spans="1:31" ht="15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  <c r="AC672" s="8"/>
      <c r="AD672" s="8"/>
      <c r="AE672" s="9"/>
    </row>
    <row r="673" spans="1:31" ht="15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  <c r="AC673" s="8"/>
      <c r="AD673" s="8"/>
      <c r="AE673" s="9"/>
    </row>
    <row r="674" spans="1:31" ht="15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  <c r="AC674" s="8"/>
      <c r="AD674" s="8"/>
      <c r="AE674" s="9"/>
    </row>
    <row r="675" spans="1:31" ht="15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  <c r="AC675" s="8"/>
      <c r="AD675" s="8"/>
      <c r="AE675" s="9"/>
    </row>
    <row r="676" spans="1:31" ht="15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  <c r="AC676" s="8"/>
      <c r="AD676" s="8"/>
      <c r="AE676" s="9"/>
    </row>
    <row r="677" spans="1:31" ht="15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  <c r="AC677" s="8"/>
      <c r="AD677" s="8"/>
      <c r="AE677" s="9"/>
    </row>
    <row r="678" spans="1:31" ht="15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  <c r="AC678" s="8"/>
      <c r="AD678" s="8"/>
      <c r="AE678" s="9"/>
    </row>
    <row r="679" spans="1:31" ht="15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  <c r="AC679" s="8"/>
      <c r="AD679" s="8"/>
      <c r="AE679" s="9"/>
    </row>
    <row r="680" spans="1:31" ht="15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  <c r="AC680" s="8"/>
      <c r="AD680" s="8"/>
      <c r="AE680" s="9"/>
    </row>
    <row r="681" spans="1:31" ht="15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  <c r="AC681" s="8"/>
      <c r="AD681" s="8"/>
      <c r="AE681" s="9"/>
    </row>
    <row r="682" spans="1:31" ht="15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  <c r="AC682" s="8"/>
      <c r="AD682" s="8"/>
      <c r="AE682" s="9"/>
    </row>
    <row r="683" spans="1:31" ht="15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  <c r="AC683" s="8"/>
      <c r="AD683" s="8"/>
      <c r="AE683" s="9"/>
    </row>
    <row r="684" spans="1:31" ht="15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  <c r="AC684" s="8"/>
      <c r="AD684" s="8"/>
      <c r="AE684" s="9"/>
    </row>
    <row r="685" spans="1:31" ht="15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  <c r="AC685" s="8"/>
      <c r="AD685" s="8"/>
      <c r="AE685" s="9"/>
    </row>
    <row r="686" spans="1:31" ht="15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  <c r="AC686" s="8"/>
      <c r="AD686" s="8"/>
      <c r="AE686" s="9"/>
    </row>
    <row r="687" spans="1:31" ht="15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9"/>
    </row>
    <row r="688" spans="1:31" ht="15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  <c r="AC688" s="8"/>
      <c r="AD688" s="8"/>
      <c r="AE688" s="9"/>
    </row>
    <row r="689" spans="1:31" ht="15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  <c r="AC689" s="8"/>
      <c r="AD689" s="8"/>
      <c r="AE689" s="9"/>
    </row>
    <row r="690" spans="1:31" ht="15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  <c r="AC690" s="8"/>
      <c r="AD690" s="8"/>
      <c r="AE690" s="9"/>
    </row>
    <row r="691" spans="1:31" ht="15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  <c r="AC691" s="8"/>
      <c r="AD691" s="8"/>
      <c r="AE691" s="9"/>
    </row>
    <row r="692" spans="1:31" ht="15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  <c r="AC692" s="8"/>
      <c r="AD692" s="8"/>
      <c r="AE692" s="9"/>
    </row>
    <row r="693" spans="1:31" ht="15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  <c r="AC693" s="8"/>
      <c r="AD693" s="8"/>
      <c r="AE693" s="9"/>
    </row>
    <row r="694" spans="1:31" ht="15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  <c r="AC694" s="8"/>
      <c r="AD694" s="8"/>
      <c r="AE694" s="9"/>
    </row>
    <row r="695" spans="1:31" ht="15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  <c r="AC695" s="8"/>
      <c r="AD695" s="8"/>
      <c r="AE695" s="9"/>
    </row>
    <row r="696" spans="1:31" ht="15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  <c r="AC696" s="8"/>
      <c r="AD696" s="8"/>
      <c r="AE696" s="9"/>
    </row>
    <row r="697" spans="1:31" ht="15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  <c r="AC697" s="8"/>
      <c r="AD697" s="8"/>
      <c r="AE697" s="9"/>
    </row>
    <row r="698" spans="1:31" ht="15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  <c r="AC698" s="8"/>
      <c r="AD698" s="8"/>
      <c r="AE698" s="9"/>
    </row>
    <row r="699" spans="1:31" ht="15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  <c r="AC699" s="8"/>
      <c r="AD699" s="8"/>
      <c r="AE699" s="9"/>
    </row>
    <row r="700" spans="1:31" ht="15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  <c r="AC700" s="8"/>
      <c r="AD700" s="8"/>
      <c r="AE700" s="9"/>
    </row>
    <row r="701" spans="1:31" ht="15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  <c r="AC701" s="8"/>
      <c r="AD701" s="8"/>
      <c r="AE701" s="9"/>
    </row>
    <row r="702" spans="1:31" ht="15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  <c r="AC702" s="8"/>
      <c r="AD702" s="8"/>
      <c r="AE702" s="9"/>
    </row>
    <row r="703" spans="1:31" ht="15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  <c r="AC703" s="8"/>
      <c r="AD703" s="8"/>
      <c r="AE703" s="9"/>
    </row>
    <row r="704" spans="1:31" ht="15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  <c r="AC704" s="8"/>
      <c r="AD704" s="8"/>
      <c r="AE704" s="9"/>
    </row>
    <row r="705" spans="1:31" ht="15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  <c r="AC705" s="8"/>
      <c r="AD705" s="8"/>
      <c r="AE705" s="9"/>
    </row>
    <row r="706" spans="1:31" ht="15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  <c r="AC706" s="8"/>
      <c r="AD706" s="8"/>
      <c r="AE706" s="9"/>
    </row>
    <row r="707" spans="1:31" ht="15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  <c r="AC707" s="8"/>
      <c r="AD707" s="8"/>
      <c r="AE707" s="9"/>
    </row>
    <row r="708" spans="1:31" ht="15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  <c r="AC708" s="8"/>
      <c r="AD708" s="8"/>
      <c r="AE708" s="9"/>
    </row>
    <row r="709" spans="1:31" ht="15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  <c r="AC709" s="8"/>
      <c r="AD709" s="8"/>
      <c r="AE709" s="9"/>
    </row>
    <row r="710" spans="1:31" ht="15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  <c r="AC710" s="8"/>
      <c r="AD710" s="8"/>
      <c r="AE710" s="9"/>
    </row>
    <row r="711" spans="1:31" ht="15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  <c r="AC711" s="8"/>
      <c r="AD711" s="8"/>
      <c r="AE711" s="9"/>
    </row>
    <row r="712" spans="1:31" ht="15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  <c r="AC712" s="8"/>
      <c r="AD712" s="8"/>
      <c r="AE712" s="9"/>
    </row>
    <row r="713" spans="1:31" ht="15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  <c r="AC713" s="8"/>
      <c r="AD713" s="8"/>
      <c r="AE713" s="9"/>
    </row>
    <row r="714" spans="1:31" ht="15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  <c r="AC714" s="8"/>
      <c r="AD714" s="8"/>
      <c r="AE714" s="9"/>
    </row>
    <row r="715" spans="1:31" ht="15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  <c r="AC715" s="8"/>
      <c r="AD715" s="8"/>
      <c r="AE715" s="9"/>
    </row>
    <row r="716" spans="1:31" ht="15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  <c r="AC716" s="8"/>
      <c r="AD716" s="8"/>
      <c r="AE716" s="9"/>
    </row>
    <row r="717" spans="1:31" ht="15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  <c r="AC717" s="8"/>
      <c r="AD717" s="8"/>
      <c r="AE717" s="9"/>
    </row>
    <row r="718" spans="1:31" ht="15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  <c r="AC718" s="8"/>
      <c r="AD718" s="8"/>
      <c r="AE718" s="9"/>
    </row>
    <row r="719" spans="1:31" ht="15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  <c r="AC719" s="8"/>
      <c r="AD719" s="8"/>
      <c r="AE719" s="9"/>
    </row>
    <row r="720" spans="1:31" ht="15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  <c r="AC720" s="8"/>
      <c r="AD720" s="8"/>
      <c r="AE720" s="9"/>
    </row>
    <row r="721" spans="1:31" ht="15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  <c r="AC721" s="8"/>
      <c r="AD721" s="8"/>
      <c r="AE721" s="9"/>
    </row>
    <row r="722" spans="1:31" ht="15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  <c r="AC722" s="8"/>
      <c r="AD722" s="8"/>
      <c r="AE722" s="9"/>
    </row>
    <row r="723" spans="1:31" ht="15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  <c r="AC723" s="8"/>
      <c r="AD723" s="8"/>
      <c r="AE723" s="9"/>
    </row>
    <row r="724" spans="1:31" ht="15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  <c r="AC724" s="8"/>
      <c r="AD724" s="8"/>
      <c r="AE724" s="9"/>
    </row>
    <row r="725" spans="1:31" ht="15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  <c r="AC725" s="8"/>
      <c r="AD725" s="8"/>
      <c r="AE725" s="9"/>
    </row>
    <row r="726" spans="1:31" ht="15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  <c r="AC726" s="8"/>
      <c r="AD726" s="8"/>
      <c r="AE726" s="9"/>
    </row>
    <row r="727" spans="1:31" ht="15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  <c r="AC727" s="8"/>
      <c r="AD727" s="8"/>
      <c r="AE727" s="9"/>
    </row>
    <row r="728" spans="1:31" ht="15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  <c r="AC728" s="8"/>
      <c r="AD728" s="8"/>
      <c r="AE728" s="9"/>
    </row>
    <row r="729" spans="1:31" ht="15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  <c r="AC729" s="8"/>
      <c r="AD729" s="8"/>
      <c r="AE729" s="9"/>
    </row>
    <row r="730" spans="1:31" ht="15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  <c r="AC730" s="8"/>
      <c r="AD730" s="8"/>
      <c r="AE730" s="9"/>
    </row>
    <row r="731" spans="1:31" ht="15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  <c r="AC731" s="8"/>
      <c r="AD731" s="8"/>
      <c r="AE731" s="9"/>
    </row>
    <row r="732" spans="1:31" ht="15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  <c r="AC732" s="8"/>
      <c r="AD732" s="8"/>
      <c r="AE732" s="9"/>
    </row>
    <row r="733" spans="1:31" ht="15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  <c r="AC733" s="8"/>
      <c r="AD733" s="8"/>
      <c r="AE733" s="9"/>
    </row>
    <row r="734" spans="1:31" ht="15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  <c r="AC734" s="8"/>
      <c r="AD734" s="8"/>
      <c r="AE734" s="9"/>
    </row>
    <row r="735" spans="1:31" ht="15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  <c r="AC735" s="8"/>
      <c r="AD735" s="8"/>
      <c r="AE735" s="9"/>
    </row>
    <row r="736" spans="1:31" ht="15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  <c r="AC736" s="8"/>
      <c r="AD736" s="8"/>
      <c r="AE736" s="9"/>
    </row>
    <row r="737" spans="1:31" ht="15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  <c r="AC737" s="8"/>
      <c r="AD737" s="8"/>
      <c r="AE737" s="9"/>
    </row>
    <row r="738" spans="1:31" ht="15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  <c r="AC738" s="8"/>
      <c r="AD738" s="8"/>
      <c r="AE738" s="9"/>
    </row>
    <row r="739" spans="1:31" ht="15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  <c r="AC739" s="8"/>
      <c r="AD739" s="8"/>
      <c r="AE739" s="9"/>
    </row>
    <row r="740" spans="1:31" ht="15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  <c r="AC740" s="8"/>
      <c r="AD740" s="8"/>
      <c r="AE740" s="9"/>
    </row>
    <row r="741" spans="1:31" ht="15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  <c r="AC741" s="8"/>
      <c r="AD741" s="8"/>
      <c r="AE741" s="9"/>
    </row>
    <row r="742" spans="1:31" ht="15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  <c r="AC742" s="8"/>
      <c r="AD742" s="8"/>
      <c r="AE742" s="9"/>
    </row>
    <row r="743" spans="1:31" ht="15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  <c r="AC743" s="8"/>
      <c r="AD743" s="8"/>
      <c r="AE743" s="9"/>
    </row>
    <row r="744" spans="1:31" ht="15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9"/>
    </row>
    <row r="745" spans="1:31" ht="15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9"/>
    </row>
    <row r="746" spans="1:31" ht="15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  <c r="AC746" s="8"/>
      <c r="AD746" s="8"/>
      <c r="AE746" s="9"/>
    </row>
    <row r="747" spans="1:31" ht="15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  <c r="AC747" s="8"/>
      <c r="AD747" s="8"/>
      <c r="AE747" s="9"/>
    </row>
    <row r="748" spans="1:31" ht="15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  <c r="AC748" s="8"/>
      <c r="AD748" s="8"/>
      <c r="AE748" s="9"/>
    </row>
    <row r="749" spans="1:31" ht="15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  <c r="AC749" s="8"/>
      <c r="AD749" s="8"/>
      <c r="AE749" s="9"/>
    </row>
    <row r="750" spans="1:31" ht="15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  <c r="AC750" s="8"/>
      <c r="AD750" s="8"/>
      <c r="AE750" s="9"/>
    </row>
    <row r="751" spans="1:31" ht="15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  <c r="AC751" s="8"/>
      <c r="AD751" s="8"/>
      <c r="AE751" s="9"/>
    </row>
    <row r="752" spans="1:31" ht="15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9"/>
    </row>
    <row r="753" spans="1:31" ht="15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  <c r="AC753" s="8"/>
      <c r="AD753" s="8"/>
      <c r="AE753" s="9"/>
    </row>
    <row r="754" spans="1:31" ht="15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  <c r="AC754" s="8"/>
      <c r="AD754" s="8"/>
      <c r="AE754" s="9"/>
    </row>
    <row r="755" spans="1:31" ht="15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  <c r="AC755" s="8"/>
      <c r="AD755" s="8"/>
      <c r="AE755" s="9"/>
    </row>
    <row r="756" spans="1:31" ht="15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  <c r="AC756" s="8"/>
      <c r="AD756" s="8"/>
      <c r="AE756" s="9"/>
    </row>
    <row r="757" spans="1:31" ht="15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  <c r="AC757" s="8"/>
      <c r="AD757" s="8"/>
      <c r="AE757" s="9"/>
    </row>
    <row r="758" spans="1:31" ht="15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9"/>
    </row>
    <row r="759" spans="1:31" ht="15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  <c r="AC759" s="8"/>
      <c r="AD759" s="8"/>
      <c r="AE759" s="9"/>
    </row>
    <row r="760" spans="1:31" ht="15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  <c r="AC760" s="8"/>
      <c r="AD760" s="8"/>
      <c r="AE760" s="9"/>
    </row>
    <row r="761" spans="1:31" ht="15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  <c r="AC761" s="8"/>
      <c r="AD761" s="8"/>
      <c r="AE761" s="9"/>
    </row>
    <row r="762" spans="1:31" ht="15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  <c r="AC762" s="8"/>
      <c r="AD762" s="8"/>
      <c r="AE762" s="9"/>
    </row>
    <row r="763" spans="1:31" ht="15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  <c r="AC763" s="8"/>
      <c r="AD763" s="8"/>
      <c r="AE763" s="9"/>
    </row>
    <row r="764" spans="1:31" ht="15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  <c r="AC764" s="8"/>
      <c r="AD764" s="8"/>
      <c r="AE764" s="9"/>
    </row>
    <row r="765" spans="1:31" ht="15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  <c r="AC765" s="8"/>
      <c r="AD765" s="8"/>
      <c r="AE765" s="9"/>
    </row>
    <row r="766" spans="1:31" ht="15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  <c r="AC766" s="8"/>
      <c r="AD766" s="8"/>
      <c r="AE766" s="9"/>
    </row>
    <row r="767" spans="1:31" ht="15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  <c r="AC767" s="8"/>
      <c r="AD767" s="8"/>
      <c r="AE767" s="9"/>
    </row>
    <row r="768" spans="1:31" ht="15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  <c r="AC768" s="8"/>
      <c r="AD768" s="8"/>
      <c r="AE768" s="9"/>
    </row>
    <row r="769" spans="1:31" ht="15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  <c r="AC769" s="8"/>
      <c r="AD769" s="8"/>
      <c r="AE769" s="9"/>
    </row>
    <row r="770" spans="1:31" ht="15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  <c r="AC770" s="8"/>
      <c r="AD770" s="8"/>
      <c r="AE770" s="9"/>
    </row>
    <row r="771" spans="1:31" ht="15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  <c r="AC771" s="8"/>
      <c r="AD771" s="8"/>
      <c r="AE771" s="9"/>
    </row>
    <row r="772" spans="1:31" ht="15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  <c r="AC772" s="8"/>
      <c r="AD772" s="8"/>
      <c r="AE772" s="9"/>
    </row>
    <row r="773" spans="1:31" ht="15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  <c r="AC773" s="8"/>
      <c r="AD773" s="8"/>
      <c r="AE773" s="9"/>
    </row>
    <row r="774" spans="1:31" ht="15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  <c r="AC774" s="8"/>
      <c r="AD774" s="8"/>
      <c r="AE774" s="9"/>
    </row>
    <row r="775" spans="1:31" ht="15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  <c r="AC775" s="8"/>
      <c r="AD775" s="8"/>
      <c r="AE775" s="9"/>
    </row>
    <row r="776" spans="1:31" ht="15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  <c r="AC776" s="8"/>
      <c r="AD776" s="8"/>
      <c r="AE776" s="9"/>
    </row>
    <row r="777" spans="1:31" ht="15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  <c r="AC777" s="8"/>
      <c r="AD777" s="8"/>
      <c r="AE777" s="9"/>
    </row>
    <row r="778" spans="1:31" ht="15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  <c r="AC778" s="8"/>
      <c r="AD778" s="8"/>
      <c r="AE778" s="9"/>
    </row>
    <row r="779" spans="1:31" ht="15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  <c r="AC779" s="8"/>
      <c r="AD779" s="8"/>
      <c r="AE779" s="9"/>
    </row>
    <row r="780" spans="1:31" ht="15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  <c r="AC780" s="8"/>
      <c r="AD780" s="8"/>
      <c r="AE780" s="9"/>
    </row>
    <row r="781" spans="1:31" ht="15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  <c r="AC781" s="8"/>
      <c r="AD781" s="8"/>
      <c r="AE781" s="9"/>
    </row>
    <row r="782" spans="1:31" ht="15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  <c r="AC782" s="8"/>
      <c r="AD782" s="8"/>
      <c r="AE782" s="9"/>
    </row>
    <row r="783" spans="1:31" ht="15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  <c r="AC783" s="8"/>
      <c r="AD783" s="8"/>
      <c r="AE783" s="9"/>
    </row>
    <row r="784" spans="1:31" ht="15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  <c r="AC784" s="8"/>
      <c r="AD784" s="8"/>
      <c r="AE784" s="9"/>
    </row>
    <row r="785" spans="1:31" ht="15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  <c r="AC785" s="8"/>
      <c r="AD785" s="8"/>
      <c r="AE785" s="9"/>
    </row>
    <row r="786" spans="1:31" ht="15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  <c r="AC786" s="8"/>
      <c r="AD786" s="8"/>
      <c r="AE786" s="9"/>
    </row>
    <row r="787" spans="1:31" ht="15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  <c r="AC787" s="8"/>
      <c r="AD787" s="8"/>
      <c r="AE787" s="9"/>
    </row>
    <row r="788" spans="1:31" ht="15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  <c r="AC788" s="8"/>
      <c r="AD788" s="8"/>
      <c r="AE788" s="9"/>
    </row>
    <row r="789" spans="1:31" ht="15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  <c r="AC789" s="8"/>
      <c r="AD789" s="8"/>
      <c r="AE789" s="9"/>
    </row>
    <row r="790" spans="1:31" ht="15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  <c r="AC790" s="8"/>
      <c r="AD790" s="8"/>
      <c r="AE790" s="9"/>
    </row>
    <row r="791" spans="1:31" ht="15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  <c r="AC791" s="8"/>
      <c r="AD791" s="8"/>
      <c r="AE791" s="9"/>
    </row>
    <row r="792" spans="1:31" ht="15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  <c r="AC792" s="8"/>
      <c r="AD792" s="8"/>
      <c r="AE792" s="9"/>
    </row>
    <row r="793" spans="1:31" ht="15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  <c r="AC793" s="8"/>
      <c r="AD793" s="8"/>
      <c r="AE793" s="9"/>
    </row>
    <row r="794" spans="1:31" ht="15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  <c r="AC794" s="8"/>
      <c r="AD794" s="8"/>
      <c r="AE794" s="9"/>
    </row>
    <row r="795" spans="1:31" ht="15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  <c r="AC795" s="8"/>
      <c r="AD795" s="8"/>
      <c r="AE795" s="9"/>
    </row>
    <row r="796" spans="1:31" ht="15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  <c r="AC796" s="8"/>
      <c r="AD796" s="8"/>
      <c r="AE796" s="9"/>
    </row>
    <row r="797" spans="1:31" ht="15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  <c r="AC797" s="8"/>
      <c r="AD797" s="8"/>
      <c r="AE797" s="9"/>
    </row>
    <row r="798" spans="1:31" ht="15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  <c r="AC798" s="8"/>
      <c r="AD798" s="8"/>
      <c r="AE798" s="9"/>
    </row>
    <row r="799" spans="1:31" ht="15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  <c r="AC799" s="8"/>
      <c r="AD799" s="8"/>
      <c r="AE799" s="9"/>
    </row>
    <row r="800" spans="1:31" ht="15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  <c r="AC800" s="8"/>
      <c r="AD800" s="8"/>
      <c r="AE800" s="9"/>
    </row>
    <row r="801" spans="1:31" ht="15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  <c r="AC801" s="8"/>
      <c r="AD801" s="8"/>
      <c r="AE801" s="9"/>
    </row>
    <row r="802" spans="1:31" ht="15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  <c r="AC802" s="8"/>
      <c r="AD802" s="8"/>
      <c r="AE802" s="9"/>
    </row>
    <row r="803" spans="1:31" ht="15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  <c r="AC803" s="8"/>
      <c r="AD803" s="8"/>
      <c r="AE803" s="9"/>
    </row>
    <row r="804" spans="1:31" ht="15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  <c r="AC804" s="8"/>
      <c r="AD804" s="8"/>
      <c r="AE804" s="9"/>
    </row>
    <row r="805" spans="1:31" ht="15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  <c r="AC805" s="8"/>
      <c r="AD805" s="8"/>
      <c r="AE805" s="9"/>
    </row>
    <row r="806" spans="1:31" ht="15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  <c r="AC806" s="8"/>
      <c r="AD806" s="8"/>
      <c r="AE806" s="9"/>
    </row>
    <row r="807" spans="1:31" ht="15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  <c r="AC807" s="8"/>
      <c r="AD807" s="8"/>
      <c r="AE807" s="9"/>
    </row>
    <row r="808" spans="1:31" ht="15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  <c r="AC808" s="8"/>
      <c r="AD808" s="8"/>
      <c r="AE808" s="9"/>
    </row>
    <row r="809" spans="1:31" ht="15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  <c r="AC809" s="8"/>
      <c r="AD809" s="8"/>
      <c r="AE809" s="9"/>
    </row>
    <row r="810" spans="1:31" ht="15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  <c r="AC810" s="8"/>
      <c r="AD810" s="8"/>
      <c r="AE810" s="9"/>
    </row>
    <row r="811" spans="1:31" ht="15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  <c r="AC811" s="8"/>
      <c r="AD811" s="8"/>
      <c r="AE811" s="9"/>
    </row>
    <row r="812" spans="1:31" ht="15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  <c r="AC812" s="8"/>
      <c r="AD812" s="8"/>
      <c r="AE812" s="9"/>
    </row>
    <row r="813" spans="1:31" ht="15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  <c r="AC813" s="8"/>
      <c r="AD813" s="8"/>
      <c r="AE813" s="9"/>
    </row>
    <row r="814" spans="1:31" ht="15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  <c r="AC814" s="8"/>
      <c r="AD814" s="8"/>
      <c r="AE814" s="9"/>
    </row>
    <row r="815" spans="1:31" ht="15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  <c r="AC815" s="8"/>
      <c r="AD815" s="8"/>
      <c r="AE815" s="9"/>
    </row>
    <row r="816" spans="1:31" ht="15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  <c r="AC816" s="8"/>
      <c r="AD816" s="8"/>
      <c r="AE816" s="9"/>
    </row>
    <row r="817" spans="1:31" ht="15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  <c r="AC817" s="8"/>
      <c r="AD817" s="8"/>
      <c r="AE817" s="9"/>
    </row>
    <row r="818" spans="1:31" ht="15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  <c r="AC818" s="8"/>
      <c r="AD818" s="8"/>
      <c r="AE818" s="9"/>
    </row>
    <row r="819" spans="1:31" ht="15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  <c r="AC819" s="8"/>
      <c r="AD819" s="8"/>
      <c r="AE819" s="9"/>
    </row>
    <row r="820" spans="1:31" ht="15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  <c r="AC820" s="8"/>
      <c r="AD820" s="8"/>
      <c r="AE820" s="9"/>
    </row>
    <row r="821" spans="1:31" ht="15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  <c r="AC821" s="8"/>
      <c r="AD821" s="8"/>
      <c r="AE821" s="9"/>
    </row>
    <row r="822" spans="1:31" ht="15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  <c r="AC822" s="8"/>
      <c r="AD822" s="8"/>
      <c r="AE822" s="9"/>
    </row>
    <row r="823" spans="1:31" ht="15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  <c r="AC823" s="8"/>
      <c r="AD823" s="8"/>
      <c r="AE823" s="9"/>
    </row>
    <row r="824" spans="1:31" ht="15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  <c r="AC824" s="8"/>
      <c r="AD824" s="8"/>
      <c r="AE824" s="9"/>
    </row>
    <row r="825" spans="1:31" ht="15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  <c r="AC825" s="8"/>
      <c r="AD825" s="8"/>
      <c r="AE825" s="9"/>
    </row>
    <row r="826" spans="1:31" ht="15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  <c r="AC826" s="8"/>
      <c r="AD826" s="8"/>
      <c r="AE826" s="9"/>
    </row>
    <row r="827" spans="1:31" ht="15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  <c r="AC827" s="8"/>
      <c r="AD827" s="8"/>
      <c r="AE827" s="9"/>
    </row>
    <row r="828" spans="1:31" ht="15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  <c r="AC828" s="8"/>
      <c r="AD828" s="8"/>
      <c r="AE828" s="9"/>
    </row>
    <row r="829" spans="1:31" ht="15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  <c r="AC829" s="8"/>
      <c r="AD829" s="8"/>
      <c r="AE829" s="9"/>
    </row>
    <row r="830" spans="1:31" ht="15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  <c r="AC830" s="8"/>
      <c r="AD830" s="8"/>
      <c r="AE830" s="9"/>
    </row>
    <row r="831" spans="1:31" ht="15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  <c r="AC831" s="8"/>
      <c r="AD831" s="8"/>
      <c r="AE831" s="9"/>
    </row>
    <row r="832" spans="1:31" ht="15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  <c r="AC832" s="8"/>
      <c r="AD832" s="8"/>
      <c r="AE832" s="9"/>
    </row>
    <row r="833" spans="1:31" ht="15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  <c r="AC833" s="8"/>
      <c r="AD833" s="8"/>
      <c r="AE833" s="9"/>
    </row>
    <row r="834" spans="1:31" ht="15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  <c r="AC834" s="8"/>
      <c r="AD834" s="8"/>
      <c r="AE834" s="9"/>
    </row>
    <row r="835" spans="1:31" ht="15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  <c r="AC835" s="8"/>
      <c r="AD835" s="8"/>
      <c r="AE835" s="9"/>
    </row>
    <row r="836" spans="1:31" ht="15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  <c r="AC836" s="8"/>
      <c r="AD836" s="8"/>
      <c r="AE836" s="9"/>
    </row>
    <row r="837" spans="1:31" ht="15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  <c r="AC837" s="8"/>
      <c r="AD837" s="8"/>
      <c r="AE837" s="9"/>
    </row>
    <row r="838" spans="1:31" ht="15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  <c r="AC838" s="8"/>
      <c r="AD838" s="8"/>
      <c r="AE838" s="9"/>
    </row>
    <row r="839" spans="1:31" ht="15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  <c r="AC839" s="8"/>
      <c r="AD839" s="8"/>
      <c r="AE839" s="9"/>
    </row>
    <row r="840" spans="1:31" ht="15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  <c r="AC840" s="8"/>
      <c r="AD840" s="8"/>
      <c r="AE840" s="9"/>
    </row>
    <row r="841" spans="1:31" ht="15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  <c r="AC841" s="8"/>
      <c r="AD841" s="8"/>
      <c r="AE841" s="9"/>
    </row>
    <row r="842" spans="1:31" ht="15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  <c r="AC842" s="8"/>
      <c r="AD842" s="8"/>
      <c r="AE842" s="9"/>
    </row>
    <row r="843" spans="1:31" ht="15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  <c r="AC843" s="8"/>
      <c r="AD843" s="8"/>
      <c r="AE843" s="9"/>
    </row>
    <row r="844" spans="1:31" ht="15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  <c r="AC844" s="8"/>
      <c r="AD844" s="8"/>
      <c r="AE844" s="9"/>
    </row>
    <row r="845" spans="1:31" ht="15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  <c r="AC845" s="8"/>
      <c r="AD845" s="8"/>
      <c r="AE845" s="9"/>
    </row>
    <row r="846" spans="1:31" ht="15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  <c r="AC846" s="8"/>
      <c r="AD846" s="8"/>
      <c r="AE846" s="9"/>
    </row>
    <row r="847" spans="1:31" ht="15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  <c r="AC847" s="8"/>
      <c r="AD847" s="8"/>
      <c r="AE847" s="9"/>
    </row>
    <row r="848" spans="1:31" ht="15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  <c r="AC848" s="8"/>
      <c r="AD848" s="8"/>
      <c r="AE848" s="9"/>
    </row>
    <row r="849" spans="1:31" ht="15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  <c r="AC849" s="8"/>
      <c r="AD849" s="8"/>
      <c r="AE849" s="9"/>
    </row>
    <row r="850" spans="1:31" ht="15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  <c r="AC850" s="8"/>
      <c r="AD850" s="8"/>
      <c r="AE850" s="9"/>
    </row>
    <row r="851" spans="1:31" ht="15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  <c r="AC851" s="8"/>
      <c r="AD851" s="8"/>
      <c r="AE851" s="9"/>
    </row>
    <row r="852" spans="1:31" ht="15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  <c r="AC852" s="8"/>
      <c r="AD852" s="8"/>
      <c r="AE852" s="9"/>
    </row>
    <row r="853" spans="1:31" ht="15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  <c r="AC853" s="8"/>
      <c r="AD853" s="8"/>
      <c r="AE853" s="9"/>
    </row>
    <row r="854" spans="1:31" ht="15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  <c r="AC854" s="8"/>
      <c r="AD854" s="8"/>
      <c r="AE854" s="9"/>
    </row>
    <row r="855" spans="1:31" ht="15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  <c r="AC855" s="8"/>
      <c r="AD855" s="8"/>
      <c r="AE855" s="9"/>
    </row>
    <row r="856" spans="1:31" ht="15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  <c r="AC856" s="8"/>
      <c r="AD856" s="8"/>
      <c r="AE856" s="9"/>
    </row>
    <row r="857" spans="1:31" ht="15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  <c r="AC857" s="8"/>
      <c r="AD857" s="8"/>
      <c r="AE857" s="9"/>
    </row>
    <row r="858" spans="1:31" ht="15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  <c r="AC858" s="8"/>
      <c r="AD858" s="8"/>
      <c r="AE858" s="9"/>
    </row>
    <row r="859" spans="1:31" ht="15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  <c r="AC859" s="8"/>
      <c r="AD859" s="8"/>
      <c r="AE859" s="9"/>
    </row>
    <row r="860" spans="1:31" ht="15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  <c r="AC860" s="8"/>
      <c r="AD860" s="8"/>
      <c r="AE860" s="9"/>
    </row>
    <row r="861" spans="1:31" ht="15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  <c r="AC861" s="8"/>
      <c r="AD861" s="8"/>
      <c r="AE861" s="9"/>
    </row>
    <row r="862" spans="1:31" ht="15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  <c r="AC862" s="8"/>
      <c r="AD862" s="8"/>
      <c r="AE862" s="9"/>
    </row>
    <row r="863" spans="1:31" ht="15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  <c r="AC863" s="8"/>
      <c r="AD863" s="8"/>
      <c r="AE863" s="9"/>
    </row>
    <row r="864" spans="1:31" ht="15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  <c r="AC864" s="8"/>
      <c r="AD864" s="8"/>
      <c r="AE864" s="9"/>
    </row>
    <row r="865" spans="1:31" ht="15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  <c r="AC865" s="8"/>
      <c r="AD865" s="8"/>
      <c r="AE865" s="9"/>
    </row>
    <row r="866" spans="1:31" ht="15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  <c r="AC866" s="8"/>
      <c r="AD866" s="8"/>
      <c r="AE866" s="9"/>
    </row>
    <row r="867" spans="1:31" ht="15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  <c r="AC867" s="8"/>
      <c r="AD867" s="8"/>
      <c r="AE867" s="9"/>
    </row>
    <row r="868" spans="1:31" ht="15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  <c r="AC868" s="8"/>
      <c r="AD868" s="8"/>
      <c r="AE868" s="9"/>
    </row>
    <row r="869" spans="1:31" ht="15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  <c r="AC869" s="8"/>
      <c r="AD869" s="8"/>
      <c r="AE869" s="9"/>
    </row>
    <row r="870" spans="1:31" ht="15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  <c r="AC870" s="8"/>
      <c r="AD870" s="8"/>
      <c r="AE870" s="9"/>
    </row>
    <row r="871" spans="1:31" ht="15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  <c r="AC871" s="8"/>
      <c r="AD871" s="8"/>
      <c r="AE871" s="9"/>
    </row>
    <row r="872" spans="1:31" ht="15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  <c r="AC872" s="8"/>
      <c r="AD872" s="8"/>
      <c r="AE872" s="9"/>
    </row>
    <row r="873" spans="1:31" ht="15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  <c r="AC873" s="8"/>
      <c r="AD873" s="8"/>
      <c r="AE873" s="9"/>
    </row>
    <row r="874" spans="1:31" ht="15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  <c r="AC874" s="8"/>
      <c r="AD874" s="8"/>
      <c r="AE874" s="9"/>
    </row>
    <row r="875" spans="1:31" ht="15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  <c r="AC875" s="8"/>
      <c r="AD875" s="8"/>
      <c r="AE875" s="9"/>
    </row>
    <row r="876" spans="1:31" ht="15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  <c r="AC876" s="8"/>
      <c r="AD876" s="8"/>
      <c r="AE876" s="9"/>
    </row>
    <row r="877" spans="1:31" ht="15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  <c r="AC877" s="8"/>
      <c r="AD877" s="8"/>
      <c r="AE877" s="9"/>
    </row>
    <row r="878" spans="1:31" ht="15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  <c r="AC878" s="8"/>
      <c r="AD878" s="8"/>
      <c r="AE878" s="9"/>
    </row>
    <row r="879" spans="1:31" ht="15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  <c r="AC879" s="8"/>
      <c r="AD879" s="8"/>
      <c r="AE879" s="9"/>
    </row>
    <row r="880" spans="1:31" ht="15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  <c r="AC880" s="8"/>
      <c r="AD880" s="8"/>
      <c r="AE880" s="9"/>
    </row>
    <row r="881" spans="1:31" ht="15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  <c r="AC881" s="8"/>
      <c r="AD881" s="8"/>
      <c r="AE881" s="9"/>
    </row>
    <row r="882" spans="1:31" ht="15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  <c r="AC882" s="8"/>
      <c r="AD882" s="8"/>
      <c r="AE882" s="9"/>
    </row>
    <row r="883" spans="1:31" ht="15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  <c r="AC883" s="8"/>
      <c r="AD883" s="8"/>
      <c r="AE883" s="9"/>
    </row>
    <row r="884" spans="1:31" ht="15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  <c r="AC884" s="8"/>
      <c r="AD884" s="8"/>
      <c r="AE884" s="9"/>
    </row>
    <row r="885" spans="1:31" ht="15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  <c r="AC885" s="8"/>
      <c r="AD885" s="8"/>
      <c r="AE885" s="9"/>
    </row>
    <row r="886" spans="1:31" ht="15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  <c r="AC886" s="8"/>
      <c r="AD886" s="8"/>
      <c r="AE886" s="9"/>
    </row>
    <row r="887" spans="1:31" ht="15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  <c r="AC887" s="8"/>
      <c r="AD887" s="8"/>
      <c r="AE887" s="9"/>
    </row>
    <row r="888" spans="1:31" ht="15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  <c r="AC888" s="8"/>
      <c r="AD888" s="8"/>
      <c r="AE888" s="9"/>
    </row>
    <row r="889" spans="1:31" ht="15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  <c r="AC889" s="8"/>
      <c r="AD889" s="8"/>
      <c r="AE889" s="9"/>
    </row>
    <row r="890" spans="1:31" ht="15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  <c r="AC890" s="8"/>
      <c r="AD890" s="8"/>
      <c r="AE890" s="9"/>
    </row>
    <row r="891" spans="1:31" ht="15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  <c r="AC891" s="8"/>
      <c r="AD891" s="8"/>
      <c r="AE891" s="9"/>
    </row>
    <row r="892" spans="1:31" ht="15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  <c r="AC892" s="8"/>
      <c r="AD892" s="8"/>
      <c r="AE892" s="9"/>
    </row>
    <row r="893" spans="1:31" ht="15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  <c r="AC893" s="8"/>
      <c r="AD893" s="8"/>
      <c r="AE893" s="9"/>
    </row>
    <row r="894" spans="1:31" ht="15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  <c r="AC894" s="8"/>
      <c r="AD894" s="8"/>
      <c r="AE894" s="9"/>
    </row>
    <row r="895" spans="1:31" ht="15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  <c r="AC895" s="8"/>
      <c r="AD895" s="8"/>
      <c r="AE895" s="9"/>
    </row>
    <row r="896" spans="1:31" ht="15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  <c r="AC896" s="8"/>
      <c r="AD896" s="8"/>
      <c r="AE896" s="9"/>
    </row>
    <row r="897" spans="1:31" ht="15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  <c r="AC897" s="8"/>
      <c r="AD897" s="8"/>
      <c r="AE897" s="9"/>
    </row>
    <row r="898" spans="1:31" ht="15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  <c r="AC898" s="8"/>
      <c r="AD898" s="8"/>
      <c r="AE898" s="9"/>
    </row>
    <row r="899" spans="1:31" ht="15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  <c r="AC899" s="8"/>
      <c r="AD899" s="8"/>
      <c r="AE899" s="9"/>
    </row>
    <row r="900" spans="1:31" ht="15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  <c r="AC900" s="8"/>
      <c r="AD900" s="8"/>
      <c r="AE900" s="9"/>
    </row>
    <row r="901" spans="1:31" ht="15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  <c r="AC901" s="8"/>
      <c r="AD901" s="8"/>
      <c r="AE901" s="9"/>
    </row>
    <row r="902" spans="1:31" ht="15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  <c r="AC902" s="8"/>
      <c r="AD902" s="8"/>
      <c r="AE902" s="9"/>
    </row>
    <row r="903" spans="1:31" ht="15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  <c r="AC903" s="8"/>
      <c r="AD903" s="8"/>
      <c r="AE903" s="9"/>
    </row>
    <row r="904" spans="1:31" ht="15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  <c r="AC904" s="8"/>
      <c r="AD904" s="8"/>
      <c r="AE904" s="9"/>
    </row>
    <row r="905" spans="1:31" ht="15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  <c r="AC905" s="8"/>
      <c r="AD905" s="8"/>
      <c r="AE905" s="9"/>
    </row>
    <row r="906" spans="1:31" ht="15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  <c r="AC906" s="8"/>
      <c r="AD906" s="8"/>
      <c r="AE906" s="9"/>
    </row>
    <row r="907" spans="1:31" ht="15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  <c r="AC907" s="8"/>
      <c r="AD907" s="8"/>
      <c r="AE907" s="9"/>
    </row>
    <row r="908" spans="1:31" ht="15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  <c r="AC908" s="8"/>
      <c r="AD908" s="8"/>
      <c r="AE908" s="9"/>
    </row>
    <row r="909" spans="1:31" ht="15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  <c r="AC909" s="8"/>
      <c r="AD909" s="8"/>
      <c r="AE909" s="9"/>
    </row>
    <row r="910" spans="1:31" ht="15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  <c r="AC910" s="8"/>
      <c r="AD910" s="8"/>
      <c r="AE910" s="9"/>
    </row>
    <row r="911" spans="1:31" ht="15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  <c r="AC911" s="8"/>
      <c r="AD911" s="8"/>
      <c r="AE911" s="9"/>
    </row>
    <row r="912" spans="1:31" ht="15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  <c r="AC912" s="8"/>
      <c r="AD912" s="8"/>
      <c r="AE912" s="9"/>
    </row>
    <row r="913" spans="1:31" ht="15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  <c r="AC913" s="8"/>
      <c r="AD913" s="8"/>
      <c r="AE913" s="9"/>
    </row>
    <row r="914" spans="1:31" ht="15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  <c r="AC914" s="8"/>
      <c r="AD914" s="8"/>
      <c r="AE914" s="9"/>
    </row>
    <row r="915" spans="1:31" ht="15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  <c r="AC915" s="8"/>
      <c r="AD915" s="8"/>
      <c r="AE915" s="9"/>
    </row>
    <row r="916" spans="1:31" ht="15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  <c r="AC916" s="8"/>
      <c r="AD916" s="8"/>
      <c r="AE916" s="9"/>
    </row>
    <row r="917" spans="1:31" ht="15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  <c r="AC917" s="8"/>
      <c r="AD917" s="8"/>
      <c r="AE917" s="9"/>
    </row>
    <row r="918" spans="1:31" ht="15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  <c r="AC918" s="8"/>
      <c r="AD918" s="8"/>
      <c r="AE918" s="9"/>
    </row>
    <row r="919" spans="1:31" ht="15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  <c r="AC919" s="8"/>
      <c r="AD919" s="8"/>
      <c r="AE919" s="9"/>
    </row>
    <row r="920" spans="1:31" ht="15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  <c r="AC920" s="8"/>
      <c r="AD920" s="8"/>
      <c r="AE920" s="9"/>
    </row>
    <row r="921" spans="1:31" ht="15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  <c r="AC921" s="8"/>
      <c r="AD921" s="8"/>
      <c r="AE921" s="9"/>
    </row>
    <row r="922" spans="1:31" ht="15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  <c r="AC922" s="8"/>
      <c r="AD922" s="8"/>
      <c r="AE922" s="9"/>
    </row>
    <row r="923" spans="1:31" ht="15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  <c r="AC923" s="8"/>
      <c r="AD923" s="8"/>
      <c r="AE923" s="9"/>
    </row>
    <row r="924" spans="1:31" ht="15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  <c r="AC924" s="8"/>
      <c r="AD924" s="8"/>
      <c r="AE924" s="9"/>
    </row>
    <row r="925" spans="1:31" ht="15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  <c r="AC925" s="8"/>
      <c r="AD925" s="8"/>
      <c r="AE925" s="9"/>
    </row>
    <row r="926" spans="1:31" ht="15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  <c r="AC926" s="8"/>
      <c r="AD926" s="8"/>
      <c r="AE926" s="9"/>
    </row>
    <row r="927" spans="1:31" ht="15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  <c r="AC927" s="8"/>
      <c r="AD927" s="8"/>
      <c r="AE927" s="9"/>
    </row>
    <row r="928" spans="1:31" ht="15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  <c r="AC928" s="8"/>
      <c r="AD928" s="8"/>
      <c r="AE928" s="9"/>
    </row>
    <row r="929" spans="1:31" ht="15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9"/>
    </row>
    <row r="930" spans="1:31" ht="15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9"/>
    </row>
    <row r="931" spans="1:31" ht="15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9"/>
    </row>
    <row r="932" spans="1:31" ht="15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9"/>
    </row>
    <row r="933" spans="1:31" ht="15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9"/>
    </row>
    <row r="934" spans="1:31" ht="15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9"/>
    </row>
    <row r="935" spans="1:31" ht="15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9"/>
    </row>
    <row r="936" spans="1:31" ht="15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9"/>
    </row>
    <row r="937" spans="1:31" ht="15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9"/>
    </row>
    <row r="938" spans="1:31" ht="15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9"/>
    </row>
    <row r="939" spans="1:31" ht="15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9"/>
    </row>
    <row r="940" spans="1:31" ht="15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9"/>
    </row>
    <row r="941" spans="1:31" ht="15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9"/>
    </row>
    <row r="942" spans="1:31" ht="15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9"/>
    </row>
    <row r="943" spans="1:31" ht="15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9"/>
    </row>
    <row r="944" spans="1:31" ht="15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9"/>
    </row>
    <row r="945" spans="1:31" ht="15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9"/>
    </row>
    <row r="946" spans="1:31" ht="15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9"/>
    </row>
    <row r="947" spans="1:31" ht="15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9"/>
    </row>
    <row r="948" spans="1:31" ht="15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9"/>
    </row>
    <row r="949" spans="1:31" ht="15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9"/>
    </row>
    <row r="950" spans="1:31" ht="15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9"/>
    </row>
    <row r="951" spans="1:31" ht="15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9"/>
    </row>
    <row r="952" spans="1:31" ht="15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9"/>
    </row>
    <row r="953" spans="1:31" ht="15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9"/>
    </row>
    <row r="954" spans="1:31" ht="15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9"/>
    </row>
    <row r="955" spans="1:31" ht="15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9"/>
    </row>
    <row r="956" spans="1:31" ht="15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9"/>
    </row>
    <row r="957" spans="1:31" ht="15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9"/>
    </row>
    <row r="958" spans="1:31" ht="15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9"/>
    </row>
    <row r="959" spans="1:31" ht="15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9"/>
    </row>
    <row r="960" spans="1:31" ht="15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9"/>
    </row>
    <row r="961" spans="1:31" ht="15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9"/>
    </row>
    <row r="962" spans="1:31" ht="15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9"/>
    </row>
    <row r="963" spans="1:31" ht="15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9"/>
    </row>
    <row r="964" spans="1:31" ht="15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9"/>
    </row>
    <row r="965" spans="1:31" ht="15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9"/>
    </row>
    <row r="966" spans="1:31" ht="15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9"/>
    </row>
    <row r="967" spans="1:31" ht="15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9"/>
    </row>
    <row r="968" spans="1:31" ht="15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9"/>
    </row>
    <row r="969" spans="1:31" ht="15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9"/>
    </row>
    <row r="970" spans="1:31" ht="15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9"/>
    </row>
    <row r="971" spans="1:31" ht="15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9"/>
    </row>
    <row r="972" spans="1:31" ht="15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9"/>
    </row>
    <row r="973" spans="1:31" ht="15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9"/>
    </row>
    <row r="974" spans="1:31" ht="15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9"/>
    </row>
    <row r="975" spans="1:31" ht="15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9"/>
    </row>
    <row r="976" spans="1:31" ht="15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9"/>
    </row>
    <row r="977" spans="1:31" ht="15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9"/>
    </row>
    <row r="978" spans="1:31" ht="15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9"/>
    </row>
    <row r="979" spans="1:31" ht="15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9"/>
    </row>
    <row r="980" spans="1:31" ht="15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9"/>
    </row>
    <row r="981" spans="1:31" ht="15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9"/>
    </row>
    <row r="982" spans="1:31" ht="15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9"/>
    </row>
    <row r="983" spans="1:31" ht="15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9"/>
    </row>
    <row r="984" spans="1:31" ht="15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9"/>
    </row>
    <row r="985" spans="1:31" ht="15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9"/>
    </row>
    <row r="986" spans="1:31" ht="15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9"/>
    </row>
    <row r="987" spans="1:31" ht="15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9"/>
    </row>
    <row r="988" spans="1:31" ht="15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9"/>
    </row>
    <row r="989" spans="1:31" ht="15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9"/>
    </row>
    <row r="990" spans="1:31" ht="15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9"/>
    </row>
    <row r="991" spans="1:31" ht="15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9"/>
    </row>
    <row r="992" spans="1:31" ht="15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9"/>
    </row>
    <row r="993" spans="1:31" ht="15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9"/>
    </row>
    <row r="994" spans="1:31" ht="15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9"/>
    </row>
    <row r="995" spans="1:31" ht="15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9"/>
    </row>
    <row r="996" spans="1:31" ht="15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9"/>
    </row>
    <row r="997" spans="1:31" ht="15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9"/>
    </row>
    <row r="998" spans="1:31" ht="15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9"/>
    </row>
    <row r="999" spans="1:31" ht="15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9"/>
    </row>
    <row r="1000" spans="1:31" ht="15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9"/>
    </row>
    <row r="1001" spans="1:31" ht="15.75" customHeight="1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9"/>
    </row>
  </sheetData>
  <pageMargins left="0.75" right="0.75" top="1" bottom="1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DFC2D1-F186-6142-AE05-DAF60DD5C36C}">
  <dimension ref="A1:AC1001"/>
  <sheetViews>
    <sheetView workbookViewId="0">
      <pane xSplit="3" ySplit="2" topLeftCell="D39" activePane="bottomRight" state="frozen"/>
      <selection pane="topRight" activeCell="D1" sqref="D1"/>
      <selection pane="bottomLeft" activeCell="A3" sqref="A3"/>
      <selection pane="bottomRight" activeCell="E53" sqref="E53"/>
    </sheetView>
  </sheetViews>
  <sheetFormatPr baseColWidth="10" defaultColWidth="11.1640625" defaultRowHeight="15" customHeight="1" x14ac:dyDescent="0.2"/>
  <cols>
    <col min="1" max="1" width="3.1640625" style="9" customWidth="1"/>
    <col min="2" max="2" width="3.5" style="9" bestFit="1" customWidth="1"/>
    <col min="3" max="3" width="49.6640625" style="9" customWidth="1"/>
    <col min="4" max="4" width="9.5" style="9" bestFit="1" customWidth="1"/>
    <col min="5" max="5" width="12.1640625" style="9" bestFit="1" customWidth="1"/>
    <col min="6" max="6" width="9.5" style="9" bestFit="1" customWidth="1"/>
    <col min="7" max="7" width="15.5" style="9" bestFit="1" customWidth="1"/>
    <col min="8" max="8" width="10.5" style="9" customWidth="1"/>
    <col min="9" max="28" width="11.1640625" style="9"/>
    <col min="30" max="16384" width="11.1640625" style="9"/>
  </cols>
  <sheetData>
    <row r="1" spans="1:28" s="9" customFormat="1" ht="15.75" customHeight="1" x14ac:dyDescent="0.2">
      <c r="A1" s="6"/>
      <c r="B1" s="6"/>
      <c r="C1" s="6"/>
      <c r="D1" s="6"/>
      <c r="E1" s="6"/>
      <c r="F1" s="6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s="9" customFormat="1" ht="15.75" customHeight="1" x14ac:dyDescent="0.2">
      <c r="A2" s="6"/>
      <c r="B2" s="11" t="s">
        <v>147</v>
      </c>
      <c r="C2" s="6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s="9" customFormat="1" ht="15.75" customHeight="1" x14ac:dyDescent="0.2">
      <c r="A3" s="8"/>
      <c r="B3" s="8">
        <v>1</v>
      </c>
      <c r="C3" s="8" t="s">
        <v>73</v>
      </c>
      <c r="D3" s="8" t="s">
        <v>39</v>
      </c>
      <c r="E3" s="8">
        <v>0.31819999999999998</v>
      </c>
      <c r="F3" s="8" t="s">
        <v>10</v>
      </c>
      <c r="G3" s="8">
        <f>SUM(IF(D3=F3, 1, 0))</f>
        <v>0</v>
      </c>
      <c r="H3" s="12">
        <f>COUNTIFS(D:D, "positive", F:F, "positive") / (COUNTIFS(D:D, "positive", F:F, "positive") + COUNTIFS(D:D, "positive", F:F, "&lt;&gt;positive"))</f>
        <v>0.2</v>
      </c>
      <c r="I3" s="12">
        <f>COUNTIFS(D:D, "neutral", F:F, "neutral") / (COUNTIFS(D:D, "neutral", F:F, "neutral") + COUNTIFS(D:D, "neutral", F:F, "&lt;&gt;neutral"))</f>
        <v>0.65</v>
      </c>
      <c r="J3" s="12">
        <f>COUNTIFS(D:D, "negative", F:F, "negative") / (COUNTIFS(D:D, "negative", F:F, "negative") + COUNTIFS(D:D, "negative", F:F, "&lt;&gt;negative"))</f>
        <v>0.26666666666666666</v>
      </c>
      <c r="K3" s="13">
        <f>COUNTIFS(F:F, "positive", D:D, "positive") / (COUNTIFS(F:F, "positive", D:D, "positive") + COUNTIFS(F:F, "positive", D:D, "&lt;&gt;positive"))</f>
        <v>0.3</v>
      </c>
      <c r="L3" s="13">
        <f>COUNTIFS(F:F, "neutral", D:D, "neutral") / (COUNTIFS(F:F, "neutral", D:D, "neutral") + COUNTIFS(F:F, "neutral", D:D, "&lt;&gt;neutral"))</f>
        <v>0.40625</v>
      </c>
      <c r="M3" s="13">
        <f>COUNTIFS(F:F, "negative", D:D, "negative") / (COUNTIFS(F:F, "negative", D:D, "negative") + COUNTIFS(F:F, "negative", D:D, "&lt;&gt;negative"))</f>
        <v>0.5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s="9" customFormat="1" ht="15.75" customHeight="1" x14ac:dyDescent="0.2">
      <c r="A4" s="8"/>
      <c r="B4" s="8">
        <v>2</v>
      </c>
      <c r="C4" s="8" t="s">
        <v>74</v>
      </c>
      <c r="D4" s="8" t="s">
        <v>10</v>
      </c>
      <c r="E4" s="8">
        <v>0.51060000000000005</v>
      </c>
      <c r="F4" s="8" t="s">
        <v>10</v>
      </c>
      <c r="G4" s="8">
        <f t="array" ref="G4">SUM(IF(D4=F4, 1, 0))</f>
        <v>1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s="9" customFormat="1" ht="15.75" customHeight="1" x14ac:dyDescent="0.2">
      <c r="A5" s="8"/>
      <c r="B5" s="8">
        <v>3</v>
      </c>
      <c r="C5" s="8" t="s">
        <v>123</v>
      </c>
      <c r="D5" s="8" t="s">
        <v>10</v>
      </c>
      <c r="E5" s="8">
        <v>5.16E-2</v>
      </c>
      <c r="F5" s="8" t="s">
        <v>10</v>
      </c>
      <c r="G5" s="8">
        <f t="array" ref="G5">SUM(IF(D5=F5, 1, 0))</f>
        <v>1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s="9" customFormat="1" ht="15.75" customHeight="1" x14ac:dyDescent="0.2">
      <c r="A6" s="8"/>
      <c r="B6" s="8">
        <v>4</v>
      </c>
      <c r="C6" s="8" t="s">
        <v>124</v>
      </c>
      <c r="D6" s="8" t="s">
        <v>39</v>
      </c>
      <c r="E6" s="8">
        <v>0.44040000000000001</v>
      </c>
      <c r="F6" s="8" t="s">
        <v>10</v>
      </c>
      <c r="G6" s="8">
        <f t="array" ref="G6">SUM(IF(D6=F6, 1, 0))</f>
        <v>0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s="9" customFormat="1" ht="15.75" customHeight="1" x14ac:dyDescent="0.2">
      <c r="A7" s="8"/>
      <c r="B7" s="8">
        <v>5</v>
      </c>
      <c r="C7" s="8" t="s">
        <v>77</v>
      </c>
      <c r="D7" s="8" t="s">
        <v>10</v>
      </c>
      <c r="E7" s="8">
        <v>0.2732</v>
      </c>
      <c r="F7" s="8" t="s">
        <v>10</v>
      </c>
      <c r="G7" s="8">
        <f t="array" ref="G7">SUM(IF(D7=F7, 1, 0))</f>
        <v>1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s="9" customFormat="1" ht="15.75" customHeight="1" x14ac:dyDescent="0.2">
      <c r="A8" s="8"/>
      <c r="B8" s="8">
        <v>6</v>
      </c>
      <c r="C8" s="8" t="s">
        <v>78</v>
      </c>
      <c r="D8" s="8" t="s">
        <v>28</v>
      </c>
      <c r="E8" s="8">
        <v>0</v>
      </c>
      <c r="F8" s="8" t="s">
        <v>10</v>
      </c>
      <c r="G8" s="8">
        <f t="array" ref="G8">SUM(IF(D8=F8, 1, 0))</f>
        <v>0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s="9" customFormat="1" ht="15.75" customHeight="1" x14ac:dyDescent="0.2">
      <c r="A9" s="8"/>
      <c r="B9" s="8">
        <v>7</v>
      </c>
      <c r="C9" s="8" t="s">
        <v>125</v>
      </c>
      <c r="D9" s="8" t="s">
        <v>39</v>
      </c>
      <c r="E9" s="8">
        <v>0.31819999999999998</v>
      </c>
      <c r="F9" s="8" t="s">
        <v>10</v>
      </c>
      <c r="G9" s="8">
        <f t="array" ref="G9">SUM(IF(D9=F9, 1, 0))</f>
        <v>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s="9" customFormat="1" ht="15.75" customHeight="1" x14ac:dyDescent="0.2">
      <c r="A10" s="8"/>
      <c r="B10" s="8">
        <v>8</v>
      </c>
      <c r="C10" s="8" t="s">
        <v>80</v>
      </c>
      <c r="D10" s="8" t="s">
        <v>10</v>
      </c>
      <c r="E10" s="8">
        <v>0.44040000000000001</v>
      </c>
      <c r="F10" s="8" t="s">
        <v>10</v>
      </c>
      <c r="G10" s="8">
        <f t="array" ref="G10">SUM(IF(D10=F10, 1, 0))</f>
        <v>1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s="9" customFormat="1" ht="15.75" customHeight="1" x14ac:dyDescent="0.2">
      <c r="A11" s="8"/>
      <c r="B11" s="8">
        <v>9</v>
      </c>
      <c r="C11" s="8" t="s">
        <v>126</v>
      </c>
      <c r="D11" s="8" t="s">
        <v>10</v>
      </c>
      <c r="E11" s="8">
        <v>0.128</v>
      </c>
      <c r="F11" s="8" t="s">
        <v>28</v>
      </c>
      <c r="G11" s="8">
        <f t="array" ref="G11">SUM(IF(D11=F11, 1, 0))</f>
        <v>0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s="9" customFormat="1" ht="15.75" customHeight="1" x14ac:dyDescent="0.2">
      <c r="A12" s="8"/>
      <c r="B12" s="8">
        <v>10</v>
      </c>
      <c r="C12" s="8" t="s">
        <v>127</v>
      </c>
      <c r="D12" s="8" t="s">
        <v>10</v>
      </c>
      <c r="E12" s="8">
        <v>0.5423</v>
      </c>
      <c r="F12" s="8" t="s">
        <v>28</v>
      </c>
      <c r="G12" s="8">
        <f t="array" ref="G12">SUM(IF(D12=F12, 1, 0))</f>
        <v>0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s="9" customFormat="1" ht="15.75" customHeight="1" x14ac:dyDescent="0.2">
      <c r="A13" s="8"/>
      <c r="B13" s="8">
        <v>11</v>
      </c>
      <c r="C13" s="8" t="s">
        <v>83</v>
      </c>
      <c r="D13" s="8" t="s">
        <v>28</v>
      </c>
      <c r="E13" s="8">
        <v>0</v>
      </c>
      <c r="F13" s="8" t="s">
        <v>28</v>
      </c>
      <c r="G13" s="8">
        <f t="array" ref="G13">SUM(IF(D13=F13, 1, 0))</f>
        <v>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s="9" customFormat="1" ht="15.75" customHeight="1" x14ac:dyDescent="0.2">
      <c r="A14" s="8"/>
      <c r="B14" s="8">
        <v>12</v>
      </c>
      <c r="C14" s="8" t="s">
        <v>84</v>
      </c>
      <c r="D14" s="8" t="s">
        <v>39</v>
      </c>
      <c r="E14" s="8">
        <v>0.1779</v>
      </c>
      <c r="F14" s="8" t="s">
        <v>28</v>
      </c>
      <c r="G14" s="8">
        <f t="array" ref="G14">SUM(IF(D14=F14, 1, 0))</f>
        <v>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s="9" customFormat="1" ht="15.75" customHeight="1" x14ac:dyDescent="0.2">
      <c r="A15" s="8"/>
      <c r="B15" s="8">
        <v>13</v>
      </c>
      <c r="C15" s="8" t="s">
        <v>85</v>
      </c>
      <c r="D15" s="8" t="s">
        <v>28</v>
      </c>
      <c r="E15" s="8">
        <v>0</v>
      </c>
      <c r="F15" s="8" t="s">
        <v>28</v>
      </c>
      <c r="G15" s="8">
        <f t="array" ref="G15">SUM(IF(D15=F15, 1, 0))</f>
        <v>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s="9" customFormat="1" ht="15.75" customHeight="1" x14ac:dyDescent="0.2">
      <c r="A16" s="8"/>
      <c r="B16" s="8">
        <v>14</v>
      </c>
      <c r="C16" s="8" t="s">
        <v>86</v>
      </c>
      <c r="D16" s="8" t="s">
        <v>39</v>
      </c>
      <c r="E16" s="8">
        <v>0.44040000000000001</v>
      </c>
      <c r="F16" s="8" t="s">
        <v>28</v>
      </c>
      <c r="G16" s="8">
        <f t="array" ref="G16">SUM(IF(D16=F16, 1, 0))</f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s="9" customFormat="1" ht="15.75" customHeight="1" x14ac:dyDescent="0.2">
      <c r="A17" s="8"/>
      <c r="B17" s="8">
        <v>15</v>
      </c>
      <c r="C17" s="8" t="s">
        <v>87</v>
      </c>
      <c r="D17" s="8" t="s">
        <v>28</v>
      </c>
      <c r="E17" s="8">
        <v>0</v>
      </c>
      <c r="F17" s="8" t="s">
        <v>28</v>
      </c>
      <c r="G17" s="8">
        <f t="array" ref="G17">SUM(IF(D17=F17, 1, 0))</f>
        <v>1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s="9" customFormat="1" ht="15.75" customHeight="1" x14ac:dyDescent="0.2">
      <c r="A18" s="8"/>
      <c r="B18" s="8">
        <v>16</v>
      </c>
      <c r="C18" s="8" t="s">
        <v>128</v>
      </c>
      <c r="D18" s="8" t="s">
        <v>39</v>
      </c>
      <c r="E18" s="8">
        <v>0.62490000000000001</v>
      </c>
      <c r="F18" s="8" t="s">
        <v>28</v>
      </c>
      <c r="G18" s="8">
        <f t="array" ref="G18">SUM(IF(D18=F18, 1, 0))</f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s="9" customFormat="1" ht="15.75" customHeight="1" x14ac:dyDescent="0.2">
      <c r="A19" s="8"/>
      <c r="B19" s="8">
        <v>17</v>
      </c>
      <c r="C19" s="8" t="s">
        <v>89</v>
      </c>
      <c r="D19" s="8" t="s">
        <v>28</v>
      </c>
      <c r="E19" s="8">
        <v>0</v>
      </c>
      <c r="F19" s="8" t="s">
        <v>28</v>
      </c>
      <c r="G19" s="8">
        <f t="array" ref="G19">SUM(IF(D19=F19, 1, 0))</f>
        <v>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s="9" customFormat="1" ht="15.75" customHeight="1" x14ac:dyDescent="0.2">
      <c r="A20" s="8"/>
      <c r="B20" s="8">
        <v>18</v>
      </c>
      <c r="C20" s="8" t="s">
        <v>90</v>
      </c>
      <c r="D20" s="8" t="s">
        <v>28</v>
      </c>
      <c r="E20" s="8">
        <v>0</v>
      </c>
      <c r="F20" s="8" t="s">
        <v>28</v>
      </c>
      <c r="G20" s="8">
        <f t="array" ref="G20">SUM(IF(D20=F20, 1, 0))</f>
        <v>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s="9" customFormat="1" ht="15.75" customHeight="1" x14ac:dyDescent="0.2">
      <c r="A21" s="8"/>
      <c r="B21" s="8">
        <v>19</v>
      </c>
      <c r="C21" s="8" t="s">
        <v>129</v>
      </c>
      <c r="D21" s="8" t="s">
        <v>39</v>
      </c>
      <c r="E21" s="8">
        <v>0.25</v>
      </c>
      <c r="F21" s="8" t="s">
        <v>28</v>
      </c>
      <c r="G21" s="8">
        <f t="array" ref="G21">SUM(IF(D21=F21, 1, 0))</f>
        <v>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s="9" customFormat="1" ht="15.75" customHeight="1" x14ac:dyDescent="0.2">
      <c r="A22" s="8"/>
      <c r="B22" s="8">
        <v>20</v>
      </c>
      <c r="C22" s="8" t="s">
        <v>130</v>
      </c>
      <c r="D22" s="8" t="s">
        <v>10</v>
      </c>
      <c r="E22" s="8">
        <v>0.2263</v>
      </c>
      <c r="F22" s="8" t="s">
        <v>28</v>
      </c>
      <c r="G22" s="8">
        <f t="array" ref="G22">SUM(IF(D22=F22, 1, 0))</f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s="9" customFormat="1" ht="15.75" customHeight="1" x14ac:dyDescent="0.2">
      <c r="A23" s="8"/>
      <c r="B23" s="8">
        <v>21</v>
      </c>
      <c r="C23" s="8" t="s">
        <v>131</v>
      </c>
      <c r="D23" s="8" t="s">
        <v>10</v>
      </c>
      <c r="E23" s="8">
        <v>0.2263</v>
      </c>
      <c r="F23" s="8" t="s">
        <v>28</v>
      </c>
      <c r="G23" s="8">
        <f t="array" ref="G23">SUM(IF(D23=F23, 1, 0))</f>
        <v>0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s="9" customFormat="1" ht="15.75" customHeight="1" x14ac:dyDescent="0.2">
      <c r="A24" s="8"/>
      <c r="B24" s="8">
        <v>22</v>
      </c>
      <c r="C24" s="8" t="s">
        <v>132</v>
      </c>
      <c r="D24" s="8" t="s">
        <v>10</v>
      </c>
      <c r="E24" s="8">
        <v>0.2263</v>
      </c>
      <c r="F24" s="8" t="s">
        <v>28</v>
      </c>
      <c r="G24" s="8">
        <f t="array" ref="G24">SUM(IF(D24=F24, 1, 0))</f>
        <v>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s="9" customFormat="1" ht="15.75" customHeight="1" x14ac:dyDescent="0.2">
      <c r="A25" s="8"/>
      <c r="B25" s="8">
        <v>23</v>
      </c>
      <c r="C25" s="8" t="s">
        <v>133</v>
      </c>
      <c r="D25" s="8" t="s">
        <v>10</v>
      </c>
      <c r="E25" s="8">
        <v>0.2263</v>
      </c>
      <c r="F25" s="8" t="s">
        <v>28</v>
      </c>
      <c r="G25" s="8">
        <f t="array" ref="G25">SUM(IF(D25=F25, 1, 0))</f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s="9" customFormat="1" ht="15.75" customHeight="1" x14ac:dyDescent="0.2">
      <c r="A26" s="8"/>
      <c r="B26" s="8">
        <v>24</v>
      </c>
      <c r="C26" s="8" t="s">
        <v>96</v>
      </c>
      <c r="D26" s="8" t="s">
        <v>10</v>
      </c>
      <c r="E26" s="8">
        <v>0.2263</v>
      </c>
      <c r="F26" s="8" t="s">
        <v>28</v>
      </c>
      <c r="G26" s="8">
        <f t="array" ref="G26">SUM(IF(D26=F26, 1, 0))</f>
        <v>0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s="9" customFormat="1" ht="15.75" customHeight="1" x14ac:dyDescent="0.2">
      <c r="A27" s="8"/>
      <c r="B27" s="8">
        <v>25</v>
      </c>
      <c r="C27" s="8" t="s">
        <v>97</v>
      </c>
      <c r="D27" s="8" t="s">
        <v>10</v>
      </c>
      <c r="E27" s="8">
        <v>0.2263</v>
      </c>
      <c r="F27" s="8" t="s">
        <v>28</v>
      </c>
      <c r="G27" s="8">
        <f t="array" ref="G27">SUM(IF(D27=F27, 1, 0))</f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s="9" customFormat="1" ht="15.75" customHeight="1" x14ac:dyDescent="0.2">
      <c r="A28" s="8"/>
      <c r="B28" s="8">
        <v>26</v>
      </c>
      <c r="C28" s="8" t="s">
        <v>98</v>
      </c>
      <c r="D28" s="8" t="s">
        <v>39</v>
      </c>
      <c r="E28" s="8">
        <v>0.3291</v>
      </c>
      <c r="F28" s="8" t="s">
        <v>28</v>
      </c>
      <c r="G28" s="8">
        <f t="array" ref="G28">SUM(IF(D28=F28, 1, 0))</f>
        <v>0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s="9" customFormat="1" ht="15.75" customHeight="1" x14ac:dyDescent="0.2">
      <c r="A29" s="8"/>
      <c r="B29" s="8">
        <v>27</v>
      </c>
      <c r="C29" s="8" t="s">
        <v>134</v>
      </c>
      <c r="D29" s="8" t="s">
        <v>10</v>
      </c>
      <c r="E29" s="8">
        <v>0.31819999999999998</v>
      </c>
      <c r="F29" s="8" t="s">
        <v>28</v>
      </c>
      <c r="G29" s="8">
        <f t="array" ref="G29">SUM(IF(D29=F29, 1, 0))</f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s="9" customFormat="1" ht="15.75" customHeight="1" x14ac:dyDescent="0.2">
      <c r="A30" s="8"/>
      <c r="B30" s="8">
        <v>28</v>
      </c>
      <c r="C30" s="8" t="s">
        <v>100</v>
      </c>
      <c r="D30" s="8" t="s">
        <v>10</v>
      </c>
      <c r="E30" s="8">
        <v>0.2263</v>
      </c>
      <c r="F30" s="8" t="s">
        <v>28</v>
      </c>
      <c r="G30" s="8">
        <f t="array" ref="G30">SUM(IF(D30=F30, 1, 0))</f>
        <v>0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s="9" customFormat="1" ht="15.75" customHeight="1" x14ac:dyDescent="0.2">
      <c r="A31" s="8"/>
      <c r="B31" s="8">
        <v>29</v>
      </c>
      <c r="C31" s="8" t="s">
        <v>101</v>
      </c>
      <c r="D31" s="8" t="s">
        <v>28</v>
      </c>
      <c r="E31" s="8">
        <v>0</v>
      </c>
      <c r="F31" s="8" t="s">
        <v>28</v>
      </c>
      <c r="G31" s="8">
        <f t="array" ref="G31">SUM(IF(D31=F31, 1, 0))</f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s="9" customFormat="1" ht="15.75" customHeight="1" x14ac:dyDescent="0.2">
      <c r="A32" s="8"/>
      <c r="B32" s="8">
        <v>30</v>
      </c>
      <c r="C32" s="8" t="s">
        <v>102</v>
      </c>
      <c r="D32" s="8" t="s">
        <v>28</v>
      </c>
      <c r="E32" s="8">
        <v>0</v>
      </c>
      <c r="F32" s="8" t="s">
        <v>28</v>
      </c>
      <c r="G32" s="8">
        <f t="array" ref="G32">SUM(IF(D32=F32, 1, 0))</f>
        <v>1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s="9" customFormat="1" ht="15.75" customHeight="1" x14ac:dyDescent="0.2">
      <c r="A33" s="8"/>
      <c r="B33" s="8">
        <v>31</v>
      </c>
      <c r="C33" s="8" t="s">
        <v>135</v>
      </c>
      <c r="D33" s="8" t="s">
        <v>39</v>
      </c>
      <c r="E33" s="8">
        <v>0.42149999999999999</v>
      </c>
      <c r="F33" s="8" t="s">
        <v>28</v>
      </c>
      <c r="G33" s="8">
        <f t="array" ref="G33">SUM(IF(D33=F33, 1, 0))</f>
        <v>0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s="9" customFormat="1" ht="15.75" customHeight="1" x14ac:dyDescent="0.2">
      <c r="A34" s="8"/>
      <c r="B34" s="8">
        <v>32</v>
      </c>
      <c r="C34" s="8" t="s">
        <v>104</v>
      </c>
      <c r="D34" s="8" t="s">
        <v>28</v>
      </c>
      <c r="E34" s="8">
        <v>2.58E-2</v>
      </c>
      <c r="F34" s="8" t="s">
        <v>28</v>
      </c>
      <c r="G34" s="8">
        <f t="array" ref="G34">SUM(IF(D34=F34, 1, 0))</f>
        <v>1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s="9" customFormat="1" ht="15.75" customHeight="1" x14ac:dyDescent="0.2">
      <c r="A35" s="8"/>
      <c r="B35" s="8">
        <v>33</v>
      </c>
      <c r="C35" s="8" t="s">
        <v>105</v>
      </c>
      <c r="D35" s="8" t="s">
        <v>28</v>
      </c>
      <c r="E35" s="8">
        <v>0</v>
      </c>
      <c r="F35" s="8" t="s">
        <v>28</v>
      </c>
      <c r="G35" s="8">
        <f t="array" ref="G35">SUM(IF(D35=F35, 1, 0))</f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s="9" customFormat="1" ht="15.75" customHeight="1" x14ac:dyDescent="0.2">
      <c r="A36" s="8"/>
      <c r="B36" s="8">
        <v>34</v>
      </c>
      <c r="C36" s="8" t="s">
        <v>106</v>
      </c>
      <c r="D36" s="8" t="s">
        <v>28</v>
      </c>
      <c r="E36" s="8">
        <v>0</v>
      </c>
      <c r="F36" s="8" t="s">
        <v>28</v>
      </c>
      <c r="G36" s="8">
        <f t="array" ref="G36">SUM(IF(D36=F36, 1, 0))</f>
        <v>1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s="9" customFormat="1" ht="15.75" customHeight="1" x14ac:dyDescent="0.2">
      <c r="A37" s="8"/>
      <c r="B37" s="8">
        <v>35</v>
      </c>
      <c r="C37" s="8" t="s">
        <v>136</v>
      </c>
      <c r="D37" s="8" t="s">
        <v>28</v>
      </c>
      <c r="E37" s="8">
        <v>0</v>
      </c>
      <c r="F37" s="8" t="s">
        <v>28</v>
      </c>
      <c r="G37" s="8">
        <f t="array" ref="G37">SUM(IF(D37=F37, 1, 0))</f>
        <v>1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s="9" customFormat="1" ht="15.75" customHeight="1" x14ac:dyDescent="0.2">
      <c r="A38" s="8"/>
      <c r="B38" s="8">
        <v>36</v>
      </c>
      <c r="C38" s="8" t="s">
        <v>137</v>
      </c>
      <c r="D38" s="8" t="s">
        <v>28</v>
      </c>
      <c r="E38" s="8">
        <v>0</v>
      </c>
      <c r="F38" s="8" t="s">
        <v>28</v>
      </c>
      <c r="G38" s="8">
        <f t="array" ref="G38">SUM(IF(D38=F38, 1, 0))</f>
        <v>1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s="9" customFormat="1" ht="15.75" customHeight="1" x14ac:dyDescent="0.2">
      <c r="A39" s="8"/>
      <c r="B39" s="8">
        <v>37</v>
      </c>
      <c r="C39" s="8" t="s">
        <v>138</v>
      </c>
      <c r="D39" s="8" t="s">
        <v>28</v>
      </c>
      <c r="E39" s="8">
        <v>0</v>
      </c>
      <c r="F39" s="8" t="s">
        <v>28</v>
      </c>
      <c r="G39" s="8">
        <f t="array" ref="G39">SUM(IF(D39=F39, 1, 0))</f>
        <v>1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s="9" customFormat="1" ht="15.75" customHeight="1" x14ac:dyDescent="0.2">
      <c r="A40" s="8"/>
      <c r="B40" s="8">
        <v>38</v>
      </c>
      <c r="C40" s="8" t="s">
        <v>110</v>
      </c>
      <c r="D40" s="8" t="s">
        <v>39</v>
      </c>
      <c r="E40" s="8">
        <v>0.47670000000000001</v>
      </c>
      <c r="F40" s="8" t="s">
        <v>28</v>
      </c>
      <c r="G40" s="8">
        <f t="array" ref="G40">SUM(IF(D40=F40, 1, 0))</f>
        <v>0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s="9" customFormat="1" ht="15.75" customHeight="1" x14ac:dyDescent="0.2">
      <c r="A41" s="8"/>
      <c r="B41" s="8">
        <v>39</v>
      </c>
      <c r="C41" s="8" t="s">
        <v>111</v>
      </c>
      <c r="D41" s="8" t="s">
        <v>39</v>
      </c>
      <c r="E41" s="8">
        <v>0.34</v>
      </c>
      <c r="F41" s="8" t="s">
        <v>28</v>
      </c>
      <c r="G41" s="8">
        <f t="array" ref="G41">SUM(IF(D41=F41, 1, 0))</f>
        <v>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s="9" customFormat="1" ht="15.75" customHeight="1" x14ac:dyDescent="0.2">
      <c r="A42" s="8"/>
      <c r="B42" s="8">
        <v>40</v>
      </c>
      <c r="C42" s="8" t="s">
        <v>139</v>
      </c>
      <c r="D42" s="8" t="s">
        <v>39</v>
      </c>
      <c r="E42" s="8">
        <v>0.40189999999999998</v>
      </c>
      <c r="F42" s="8" t="s">
        <v>28</v>
      </c>
      <c r="G42" s="8">
        <f t="array" ref="G42">SUM(IF(D42=F42, 1, 0))</f>
        <v>0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s="9" customFormat="1" ht="15.75" customHeight="1" x14ac:dyDescent="0.2">
      <c r="A43" s="8"/>
      <c r="B43" s="8">
        <v>41</v>
      </c>
      <c r="C43" s="8" t="s">
        <v>113</v>
      </c>
      <c r="D43" s="8" t="s">
        <v>39</v>
      </c>
      <c r="E43" s="8">
        <v>0.52669999999999995</v>
      </c>
      <c r="F43" s="8" t="s">
        <v>39</v>
      </c>
      <c r="G43" s="8">
        <f t="array" ref="G43">SUM(IF(D43=F43, 1, 0))</f>
        <v>1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s="9" customFormat="1" ht="15.75" customHeight="1" x14ac:dyDescent="0.2">
      <c r="A44" s="8"/>
      <c r="B44" s="8">
        <v>42</v>
      </c>
      <c r="C44" s="8" t="s">
        <v>140</v>
      </c>
      <c r="D44" s="8" t="s">
        <v>28</v>
      </c>
      <c r="E44" s="8">
        <v>0</v>
      </c>
      <c r="F44" s="8" t="s">
        <v>39</v>
      </c>
      <c r="G44" s="8">
        <f t="array" ref="G44">SUM(IF(D44=F44, 1, 0))</f>
        <v>0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s="9" customFormat="1" ht="15.75" customHeight="1" x14ac:dyDescent="0.2">
      <c r="A45" s="8"/>
      <c r="B45" s="8">
        <v>43</v>
      </c>
      <c r="C45" s="8" t="s">
        <v>115</v>
      </c>
      <c r="D45" s="8" t="s">
        <v>39</v>
      </c>
      <c r="E45" s="8">
        <v>0.29599999999999999</v>
      </c>
      <c r="F45" s="8" t="s">
        <v>39</v>
      </c>
      <c r="G45" s="8">
        <f t="array" ref="G45">SUM(IF(D45=F45, 1, 0))</f>
        <v>1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s="9" customFormat="1" ht="15.75" customHeight="1" x14ac:dyDescent="0.2">
      <c r="A46" s="8"/>
      <c r="B46" s="8">
        <v>44</v>
      </c>
      <c r="C46" s="8" t="s">
        <v>116</v>
      </c>
      <c r="D46" s="8" t="s">
        <v>28</v>
      </c>
      <c r="E46" s="8">
        <v>0</v>
      </c>
      <c r="F46" s="8" t="s">
        <v>39</v>
      </c>
      <c r="G46" s="8">
        <f t="array" ref="G46">SUM(IF(D46=F46, 1, 0))</f>
        <v>0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s="9" customFormat="1" ht="15.75" customHeight="1" x14ac:dyDescent="0.2">
      <c r="A47" s="8"/>
      <c r="B47" s="8">
        <v>45</v>
      </c>
      <c r="C47" s="8" t="s">
        <v>117</v>
      </c>
      <c r="D47" s="8" t="s">
        <v>28</v>
      </c>
      <c r="E47" s="8">
        <v>0</v>
      </c>
      <c r="F47" s="8" t="s">
        <v>39</v>
      </c>
      <c r="G47" s="8">
        <f t="array" ref="G47">SUM(IF(D47=F47, 1, 0))</f>
        <v>0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s="9" customFormat="1" ht="15.75" customHeight="1" x14ac:dyDescent="0.2">
      <c r="A48" s="8"/>
      <c r="B48" s="8">
        <v>46</v>
      </c>
      <c r="C48" s="8" t="s">
        <v>118</v>
      </c>
      <c r="D48" s="8" t="s">
        <v>28</v>
      </c>
      <c r="E48" s="8">
        <v>0</v>
      </c>
      <c r="F48" s="8" t="s">
        <v>39</v>
      </c>
      <c r="G48" s="8">
        <f t="array" ref="G48">SUM(IF(D48=F48, 1, 0))</f>
        <v>0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s="9" customFormat="1" ht="15.75" customHeight="1" x14ac:dyDescent="0.2">
      <c r="A49" s="8"/>
      <c r="B49" s="8">
        <v>47</v>
      </c>
      <c r="C49" s="8" t="s">
        <v>119</v>
      </c>
      <c r="D49" s="8" t="s">
        <v>28</v>
      </c>
      <c r="E49" s="8">
        <v>0</v>
      </c>
      <c r="F49" s="8" t="s">
        <v>39</v>
      </c>
      <c r="G49" s="8">
        <f t="array" ref="G49">SUM(IF(D49=F49, 1, 0))</f>
        <v>0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s="9" customFormat="1" ht="15.75" customHeight="1" x14ac:dyDescent="0.2">
      <c r="A50" s="8"/>
      <c r="B50" s="8">
        <v>48</v>
      </c>
      <c r="C50" s="8" t="s">
        <v>141</v>
      </c>
      <c r="D50" s="8" t="s">
        <v>10</v>
      </c>
      <c r="E50" s="8">
        <v>0.29599999999999999</v>
      </c>
      <c r="F50" s="8" t="s">
        <v>39</v>
      </c>
      <c r="G50" s="8">
        <f t="array" ref="G50">SUM(IF(D50=F50, 1, 0))</f>
        <v>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s="9" customFormat="1" ht="15.75" customHeight="1" x14ac:dyDescent="0.2">
      <c r="A51" s="8"/>
      <c r="B51" s="8">
        <v>49</v>
      </c>
      <c r="C51" s="8" t="s">
        <v>121</v>
      </c>
      <c r="D51" s="8" t="s">
        <v>39</v>
      </c>
      <c r="E51" s="8">
        <v>0.51060000000000005</v>
      </c>
      <c r="F51" s="8" t="s">
        <v>39</v>
      </c>
      <c r="G51" s="8">
        <f t="array" ref="G51">SUM(IF(D51=F51, 1, 0))</f>
        <v>1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s="9" customFormat="1" ht="15.75" customHeight="1" x14ac:dyDescent="0.2">
      <c r="A52" s="8"/>
      <c r="B52" s="8">
        <v>50</v>
      </c>
      <c r="C52" s="8" t="s">
        <v>122</v>
      </c>
      <c r="D52" s="8" t="s">
        <v>28</v>
      </c>
      <c r="E52" s="8">
        <v>0</v>
      </c>
      <c r="F52" s="8" t="s">
        <v>39</v>
      </c>
      <c r="G52" s="8">
        <f t="array" ref="G52">SUM(IF(D52=F52, 1, 0))</f>
        <v>0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s="9" customFormat="1" ht="15.75" customHeight="1" x14ac:dyDescent="0.2">
      <c r="A53" s="8"/>
      <c r="C53" s="8"/>
      <c r="D53" s="8"/>
      <c r="E53" s="14">
        <f>AVERAGE(E3:E52)</f>
        <v>0.200854</v>
      </c>
      <c r="F53" s="8"/>
      <c r="G53" s="7">
        <f>SUM(G3:G52)</f>
        <v>20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s="9" customFormat="1" ht="15.7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s="9" customFormat="1" ht="15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s="9" customFormat="1" ht="15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s="9" customFormat="1" ht="15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s="9" customFormat="1" ht="15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s="9" customFormat="1" ht="15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s="9" customFormat="1" ht="15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s="9" customFormat="1" ht="15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s="9" customFormat="1" ht="15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s="9" customFormat="1" ht="15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s="9" customFormat="1" ht="15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s="9" customFormat="1" ht="15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s="9" customFormat="1" ht="15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s="9" customFormat="1" ht="15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s="9" customFormat="1" ht="15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s="9" customFormat="1" ht="15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s="9" customFormat="1" ht="15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s="9" customFormat="1" ht="15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s="9" customFormat="1" ht="15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s="9" customFormat="1" ht="15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s="9" customFormat="1" ht="15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s="9" customFormat="1" ht="15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s="9" customFormat="1" ht="15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s="9" customFormat="1" ht="15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s="9" customFormat="1" ht="15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s="9" customFormat="1" ht="15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s="9" customFormat="1" ht="15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s="9" customFormat="1" ht="15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s="9" customFormat="1" ht="15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s="9" customFormat="1" ht="15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s="9" customFormat="1" ht="15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s="9" customFormat="1" ht="15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s="9" customFormat="1" ht="15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s="9" customFormat="1" ht="15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s="9" customFormat="1" ht="15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s="9" customFormat="1" ht="15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s="9" customFormat="1" ht="15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s="9" customFormat="1" ht="15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s="9" customFormat="1" ht="15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s="9" customFormat="1" ht="15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s="9" customFormat="1" ht="15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s="9" customFormat="1" ht="15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s="9" customFormat="1" ht="15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s="9" customFormat="1" ht="15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s="9" customFormat="1" ht="15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s="9" customFormat="1" ht="15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s="9" customFormat="1" ht="15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s="9" customFormat="1" ht="15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s="9" customFormat="1" ht="15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s="9" customFormat="1" ht="15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s="9" customFormat="1" ht="15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s="9" customFormat="1" ht="15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s="9" customFormat="1" ht="15.7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s="9" customFormat="1" ht="15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s="9" customFormat="1" ht="15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s="9" customFormat="1" ht="15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s="9" customFormat="1" ht="15.7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s="9" customFormat="1" ht="15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s="9" customFormat="1" ht="15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s="9" customFormat="1" ht="15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s="9" customFormat="1" ht="15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s="9" customFormat="1" ht="15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s="9" customFormat="1" ht="15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s="9" customFormat="1" ht="15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s="9" customFormat="1" ht="15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s="9" customFormat="1" ht="15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s="9" customFormat="1" ht="15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s="9" customFormat="1" ht="15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s="9" customFormat="1" ht="15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s="9" customFormat="1" ht="15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s="9" customFormat="1" ht="15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s="9" customFormat="1" ht="15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s="9" customFormat="1" ht="15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s="9" customFormat="1" ht="15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s="9" customFormat="1" ht="15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s="9" customFormat="1" ht="15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s="9" customFormat="1" ht="15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s="9" customFormat="1" ht="15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s="9" customFormat="1" ht="15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s="9" customFormat="1" ht="15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s="9" customFormat="1" ht="15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s="9" customFormat="1" ht="15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s="9" customFormat="1" ht="15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s="9" customFormat="1" ht="15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s="9" customFormat="1" ht="15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s="9" customFormat="1" ht="15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s="9" customFormat="1" ht="15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s="9" customFormat="1" ht="15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s="9" customFormat="1" ht="15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s="9" customFormat="1" ht="15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s="9" customFormat="1" ht="15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s="9" customFormat="1" ht="15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s="9" customFormat="1" ht="15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s="9" customFormat="1" ht="15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s="9" customFormat="1" ht="15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s="9" customFormat="1" ht="15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s="9" customFormat="1" ht="15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s="9" customFormat="1" ht="15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s="9" customFormat="1" ht="15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s="9" customFormat="1" ht="15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s="9" customFormat="1" ht="15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s="9" customFormat="1" ht="15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s="9" customFormat="1" ht="15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s="9" customFormat="1" ht="15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s="9" customFormat="1" ht="15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s="9" customFormat="1" ht="15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s="9" customFormat="1" ht="15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s="9" customFormat="1" ht="15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s="9" customFormat="1" ht="15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s="9" customFormat="1" ht="15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s="9" customFormat="1" ht="15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s="9" customFormat="1" ht="15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s="9" customFormat="1" ht="15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s="9" customFormat="1" ht="15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s="9" customFormat="1" ht="15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s="9" customFormat="1" ht="15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s="9" customFormat="1" ht="15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s="9" customFormat="1" ht="15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s="9" customFormat="1" ht="15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s="9" customFormat="1" ht="15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s="9" customFormat="1" ht="15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s="9" customFormat="1" ht="15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s="9" customFormat="1" ht="15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s="9" customFormat="1" ht="15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s="9" customFormat="1" ht="15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s="9" customFormat="1" ht="15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s="9" customFormat="1" ht="15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s="9" customFormat="1" ht="15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s="9" customFormat="1" ht="15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s="9" customFormat="1" ht="15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s="9" customFormat="1" ht="15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s="9" customFormat="1" ht="15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s="9" customFormat="1" ht="15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s="9" customFormat="1" ht="15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s="9" customFormat="1" ht="15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s="9" customFormat="1" ht="15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s="9" customFormat="1" ht="15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s="9" customFormat="1" ht="15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s="9" customFormat="1" ht="15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s="9" customFormat="1" ht="15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s="9" customFormat="1" ht="15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s="9" customFormat="1" ht="15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s="9" customFormat="1" ht="15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s="9" customFormat="1" ht="15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s="9" customFormat="1" ht="15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s="9" customFormat="1" ht="15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s="9" customFormat="1" ht="15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s="9" customFormat="1" ht="15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s="9" customFormat="1" ht="15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s="9" customFormat="1" ht="15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s="9" customFormat="1" ht="15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s="9" customFormat="1" ht="15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s="9" customFormat="1" ht="15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s="9" customFormat="1" ht="15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s="9" customFormat="1" ht="15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s="9" customFormat="1" ht="15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s="9" customFormat="1" ht="15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s="9" customFormat="1" ht="15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s="9" customFormat="1" ht="15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s="9" customFormat="1" ht="15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s="9" customFormat="1" ht="15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s="9" customFormat="1" ht="15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s="9" customFormat="1" ht="15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s="9" customFormat="1" ht="15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s="9" customFormat="1" ht="15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s="9" customFormat="1" ht="15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s="9" customFormat="1" ht="15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s="9" customFormat="1" ht="15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s="9" customFormat="1" ht="15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s="9" customFormat="1" ht="15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s="9" customFormat="1" ht="15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s="9" customFormat="1" ht="15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s="9" customFormat="1" ht="15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s="9" customFormat="1" ht="15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s="9" customFormat="1" ht="15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s="9" customFormat="1" ht="15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s="9" customFormat="1" ht="15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s="9" customFormat="1" ht="15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s="9" customFormat="1" ht="15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s="9" customFormat="1" ht="15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s="9" customFormat="1" ht="15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s="9" customFormat="1" ht="15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s="9" customFormat="1" ht="15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s="9" customFormat="1" ht="15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s="9" customFormat="1" ht="15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s="9" customFormat="1" ht="15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s="9" customFormat="1" ht="15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s="9" customFormat="1" ht="15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s="9" customFormat="1" ht="15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s="9" customFormat="1" ht="15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s="9" customFormat="1" ht="15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s="9" customFormat="1" ht="15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s="9" customFormat="1" ht="15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s="9" customFormat="1" ht="15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s="9" customFormat="1" ht="15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s="9" customFormat="1" ht="15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s="9" customFormat="1" ht="15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s="9" customFormat="1" ht="15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s="9" customFormat="1" ht="15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s="9" customFormat="1" ht="15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s="9" customFormat="1" ht="15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s="9" customFormat="1" ht="15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s="9" customFormat="1" ht="15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s="9" customFormat="1" ht="15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s="9" customFormat="1" ht="15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s="9" customFormat="1" ht="15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s="9" customFormat="1" ht="15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s="9" customFormat="1" ht="15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s="9" customFormat="1" ht="15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s="9" customFormat="1" ht="15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s="9" customFormat="1" ht="15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s="9" customFormat="1" ht="15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s="9" customFormat="1" ht="15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s="9" customFormat="1" ht="15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s="9" customFormat="1" ht="15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s="9" customFormat="1" ht="15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s="9" customFormat="1" ht="15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s="9" customFormat="1" ht="15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s="9" customFormat="1" ht="15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s="9" customFormat="1" ht="15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s="9" customFormat="1" ht="15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s="9" customFormat="1" ht="15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s="9" customFormat="1" ht="15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s="9" customFormat="1" ht="15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s="9" customFormat="1" ht="15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s="9" customFormat="1" ht="15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s="9" customFormat="1" ht="15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s="9" customFormat="1" ht="15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s="9" customFormat="1" ht="15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s="9" customFormat="1" ht="15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s="9" customFormat="1" ht="15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s="9" customFormat="1" ht="15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s="9" customFormat="1" ht="15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s="9" customFormat="1" ht="15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s="9" customFormat="1" ht="15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s="9" customFormat="1" ht="15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s="9" customFormat="1" ht="15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s="9" customFormat="1" ht="15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s="9" customFormat="1" ht="15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s="9" customFormat="1" ht="15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s="9" customFormat="1" ht="15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s="9" customFormat="1" ht="15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s="9" customFormat="1" ht="15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s="9" customFormat="1" ht="15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s="9" customFormat="1" ht="15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s="9" customFormat="1" ht="15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s="9" customFormat="1" ht="15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s="9" customFormat="1" ht="15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s="9" customFormat="1" ht="15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s="9" customFormat="1" ht="15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s="9" customFormat="1" ht="15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s="9" customFormat="1" ht="15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s="9" customFormat="1" ht="15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s="9" customFormat="1" ht="15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s="9" customFormat="1" ht="15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s="9" customFormat="1" ht="15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s="9" customFormat="1" ht="15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s="9" customFormat="1" ht="15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s="9" customFormat="1" ht="15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s="9" customFormat="1" ht="15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s="9" customFormat="1" ht="15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s="9" customFormat="1" ht="15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s="9" customFormat="1" ht="15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s="9" customFormat="1" ht="15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s="9" customFormat="1" ht="15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s="9" customFormat="1" ht="15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s="9" customFormat="1" ht="15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s="9" customFormat="1" ht="15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s="9" customFormat="1" ht="15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s="9" customFormat="1" ht="15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s="9" customFormat="1" ht="15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s="9" customFormat="1" ht="15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s="9" customFormat="1" ht="15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s="9" customFormat="1" ht="15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s="9" customFormat="1" ht="15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s="9" customFormat="1" ht="15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s="9" customFormat="1" ht="15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s="9" customFormat="1" ht="15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s="9" customFormat="1" ht="15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s="9" customFormat="1" ht="15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s="9" customFormat="1" ht="15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s="9" customFormat="1" ht="15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s="9" customFormat="1" ht="15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s="9" customFormat="1" ht="15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s="9" customFormat="1" ht="15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s="9" customFormat="1" ht="15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s="9" customFormat="1" ht="15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s="9" customFormat="1" ht="15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s="9" customFormat="1" ht="15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s="9" customFormat="1" ht="15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s="9" customFormat="1" ht="15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s="9" customFormat="1" ht="15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s="9" customFormat="1" ht="15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s="9" customFormat="1" ht="15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s="9" customFormat="1" ht="15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s="9" customFormat="1" ht="15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s="9" customFormat="1" ht="15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s="9" customFormat="1" ht="15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s="9" customFormat="1" ht="15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s="9" customFormat="1" ht="15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s="9" customFormat="1" ht="15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s="9" customFormat="1" ht="15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s="9" customFormat="1" ht="15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s="9" customFormat="1" ht="15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s="9" customFormat="1" ht="15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s="9" customFormat="1" ht="15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s="9" customFormat="1" ht="15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s="9" customFormat="1" ht="15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s="9" customFormat="1" ht="15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s="9" customFormat="1" ht="15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s="9" customFormat="1" ht="15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s="9" customFormat="1" ht="15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s="9" customFormat="1" ht="15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s="9" customFormat="1" ht="15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s="9" customFormat="1" ht="15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s="9" customFormat="1" ht="15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s="9" customFormat="1" ht="15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s="9" customFormat="1" ht="15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s="9" customFormat="1" ht="15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s="9" customFormat="1" ht="15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s="9" customFormat="1" ht="15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s="9" customFormat="1" ht="15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s="9" customFormat="1" ht="15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s="9" customFormat="1" ht="15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s="9" customFormat="1" ht="15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s="9" customFormat="1" ht="15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s="9" customFormat="1" ht="15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s="9" customFormat="1" ht="15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s="9" customFormat="1" ht="15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s="9" customFormat="1" ht="15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s="9" customFormat="1" ht="15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s="9" customFormat="1" ht="15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s="9" customFormat="1" ht="15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s="9" customFormat="1" ht="15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s="9" customFormat="1" ht="15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s="9" customFormat="1" ht="15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s="9" customFormat="1" ht="15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s="9" customFormat="1" ht="15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s="9" customFormat="1" ht="15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s="9" customFormat="1" ht="15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s="9" customFormat="1" ht="15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s="9" customFormat="1" ht="15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s="9" customFormat="1" ht="15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s="9" customFormat="1" ht="15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s="9" customFormat="1" ht="15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s="9" customFormat="1" ht="15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s="9" customFormat="1" ht="15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s="9" customFormat="1" ht="15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s="9" customFormat="1" ht="15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s="9" customFormat="1" ht="15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s="9" customFormat="1" ht="15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s="9" customFormat="1" ht="15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s="9" customFormat="1" ht="15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s="9" customFormat="1" ht="15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s="9" customFormat="1" ht="15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s="9" customFormat="1" ht="15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s="9" customFormat="1" ht="15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s="9" customFormat="1" ht="15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s="9" customFormat="1" ht="15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s="9" customFormat="1" ht="15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s="9" customFormat="1" ht="15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s="9" customFormat="1" ht="15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s="9" customFormat="1" ht="15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s="9" customFormat="1" ht="15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s="9" customFormat="1" ht="15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s="9" customFormat="1" ht="15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s="9" customFormat="1" ht="15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s="9" customFormat="1" ht="15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s="9" customFormat="1" ht="15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s="9" customFormat="1" ht="15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s="9" customFormat="1" ht="15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s="9" customFormat="1" ht="15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s="9" customFormat="1" ht="15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s="9" customFormat="1" ht="15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s="9" customFormat="1" ht="15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s="9" customFormat="1" ht="15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s="9" customFormat="1" ht="15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s="9" customFormat="1" ht="15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s="9" customFormat="1" ht="15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s="9" customFormat="1" ht="15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s="9" customFormat="1" ht="15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s="9" customFormat="1" ht="15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s="9" customFormat="1" ht="15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s="9" customFormat="1" ht="15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s="9" customFormat="1" ht="15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s="9" customFormat="1" ht="15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s="9" customFormat="1" ht="15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s="9" customFormat="1" ht="15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s="9" customFormat="1" ht="15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s="9" customFormat="1" ht="15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s="9" customFormat="1" ht="15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s="9" customFormat="1" ht="15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s="9" customFormat="1" ht="15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s="9" customFormat="1" ht="15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s="9" customFormat="1" ht="15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s="9" customFormat="1" ht="15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s="9" customFormat="1" ht="15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s="9" customFormat="1" ht="15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s="9" customFormat="1" ht="15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s="9" customFormat="1" ht="15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s="9" customFormat="1" ht="15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s="9" customFormat="1" ht="15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s="9" customFormat="1" ht="15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s="9" customFormat="1" ht="15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s="9" customFormat="1" ht="15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s="9" customFormat="1" ht="15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s="9" customFormat="1" ht="15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s="9" customFormat="1" ht="15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s="9" customFormat="1" ht="15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s="9" customFormat="1" ht="15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s="9" customFormat="1" ht="15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s="9" customFormat="1" ht="15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s="9" customFormat="1" ht="15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s="9" customFormat="1" ht="15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s="9" customFormat="1" ht="15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s="9" customFormat="1" ht="15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s="9" customFormat="1" ht="15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s="9" customFormat="1" ht="15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s="9" customFormat="1" ht="15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s="9" customFormat="1" ht="15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s="9" customFormat="1" ht="15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s="9" customFormat="1" ht="15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s="9" customFormat="1" ht="15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s="9" customFormat="1" ht="15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s="9" customFormat="1" ht="15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s="9" customFormat="1" ht="15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s="9" customFormat="1" ht="15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s="9" customFormat="1" ht="15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s="9" customFormat="1" ht="15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s="9" customFormat="1" ht="15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s="9" customFormat="1" ht="15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s="9" customFormat="1" ht="15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s="9" customFormat="1" ht="15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s="9" customFormat="1" ht="15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s="9" customFormat="1" ht="15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s="9" customFormat="1" ht="15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s="9" customFormat="1" ht="15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s="9" customFormat="1" ht="15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s="9" customFormat="1" ht="15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s="9" customFormat="1" ht="15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s="9" customFormat="1" ht="15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s="9" customFormat="1" ht="15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s="9" customFormat="1" ht="15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s="9" customFormat="1" ht="15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s="9" customFormat="1" ht="15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s="9" customFormat="1" ht="15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s="9" customFormat="1" ht="15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s="9" customFormat="1" ht="15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s="9" customFormat="1" ht="15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s="9" customFormat="1" ht="15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s="9" customFormat="1" ht="15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s="9" customFormat="1" ht="15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s="9" customFormat="1" ht="15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s="9" customFormat="1" ht="15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s="9" customFormat="1" ht="15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s="9" customFormat="1" ht="15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s="9" customFormat="1" ht="15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s="9" customFormat="1" ht="15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s="9" customFormat="1" ht="15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s="9" customFormat="1" ht="15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s="9" customFormat="1" ht="15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s="9" customFormat="1" ht="15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s="9" customFormat="1" ht="15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s="9" customFormat="1" ht="15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s="9" customFormat="1" ht="15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s="9" customFormat="1" ht="15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s="9" customFormat="1" ht="15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s="9" customFormat="1" ht="15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s="9" customFormat="1" ht="15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s="9" customFormat="1" ht="15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s="9" customFormat="1" ht="15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s="9" customFormat="1" ht="15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s="9" customFormat="1" ht="15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s="9" customFormat="1" ht="15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s="9" customFormat="1" ht="15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s="9" customFormat="1" ht="15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s="9" customFormat="1" ht="15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s="9" customFormat="1" ht="15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s="9" customFormat="1" ht="15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s="9" customFormat="1" ht="15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s="9" customFormat="1" ht="15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s="9" customFormat="1" ht="15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s="9" customFormat="1" ht="15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s="9" customFormat="1" ht="15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s="9" customFormat="1" ht="15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s="9" customFormat="1" ht="15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s="9" customFormat="1" ht="15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s="9" customFormat="1" ht="15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s="9" customFormat="1" ht="15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s="9" customFormat="1" ht="15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s="9" customFormat="1" ht="15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s="9" customFormat="1" ht="15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s="9" customFormat="1" ht="15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s="9" customFormat="1" ht="15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s="9" customFormat="1" ht="15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s="9" customFormat="1" ht="15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s="9" customFormat="1" ht="15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s="9" customFormat="1" ht="15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s="9" customFormat="1" ht="15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s="9" customFormat="1" ht="15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s="9" customFormat="1" ht="15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s="9" customFormat="1" ht="15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s="9" customFormat="1" ht="15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s="9" customFormat="1" ht="15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s="9" customFormat="1" ht="15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s="9" customFormat="1" ht="15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s="9" customFormat="1" ht="15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s="9" customFormat="1" ht="15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s="9" customFormat="1" ht="15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s="9" customFormat="1" ht="15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s="9" customFormat="1" ht="15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s="9" customFormat="1" ht="15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s="9" customFormat="1" ht="15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s="9" customFormat="1" ht="15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s="9" customFormat="1" ht="15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s="9" customFormat="1" ht="15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s="9" customFormat="1" ht="15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s="9" customFormat="1" ht="15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s="9" customFormat="1" ht="15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s="9" customFormat="1" ht="15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s="9" customFormat="1" ht="15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s="9" customFormat="1" ht="15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s="9" customFormat="1" ht="15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s="9" customFormat="1" ht="15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s="9" customFormat="1" ht="15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s="9" customFormat="1" ht="15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s="9" customFormat="1" ht="15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s="9" customFormat="1" ht="15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s="9" customFormat="1" ht="15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s="9" customFormat="1" ht="15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s="9" customFormat="1" ht="15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s="9" customFormat="1" ht="15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s="9" customFormat="1" ht="15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s="9" customFormat="1" ht="15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s="9" customFormat="1" ht="15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s="9" customFormat="1" ht="15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s="9" customFormat="1" ht="15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s="9" customFormat="1" ht="15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s="9" customFormat="1" ht="15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s="9" customFormat="1" ht="15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s="9" customFormat="1" ht="15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s="9" customFormat="1" ht="15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s="9" customFormat="1" ht="15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s="9" customFormat="1" ht="15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s="9" customFormat="1" ht="15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s="9" customFormat="1" ht="15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s="9" customFormat="1" ht="15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s="9" customFormat="1" ht="15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s="9" customFormat="1" ht="15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s="9" customFormat="1" ht="15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s="9" customFormat="1" ht="15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s="9" customFormat="1" ht="15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s="9" customFormat="1" ht="15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s="9" customFormat="1" ht="15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s="9" customFormat="1" ht="15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s="9" customFormat="1" ht="15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s="9" customFormat="1" ht="15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s="9" customFormat="1" ht="15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s="9" customFormat="1" ht="15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s="9" customFormat="1" ht="15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s="9" customFormat="1" ht="15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s="9" customFormat="1" ht="15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s="9" customFormat="1" ht="15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s="9" customFormat="1" ht="15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s="9" customFormat="1" ht="15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s="9" customFormat="1" ht="15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s="9" customFormat="1" ht="15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s="9" customFormat="1" ht="15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s="9" customFormat="1" ht="15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s="9" customFormat="1" ht="15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s="9" customFormat="1" ht="15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s="9" customFormat="1" ht="15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s="9" customFormat="1" ht="15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s="9" customFormat="1" ht="15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s="9" customFormat="1" ht="15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s="9" customFormat="1" ht="15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s="9" customFormat="1" ht="15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s="9" customFormat="1" ht="15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s="9" customFormat="1" ht="15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s="9" customFormat="1" ht="15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s="9" customFormat="1" ht="15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s="9" customFormat="1" ht="15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s="9" customFormat="1" ht="15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s="9" customFormat="1" ht="15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s="9" customFormat="1" ht="15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s="9" customFormat="1" ht="15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s="9" customFormat="1" ht="15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s="9" customFormat="1" ht="15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s="9" customFormat="1" ht="15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s="9" customFormat="1" ht="15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s="9" customFormat="1" ht="15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s="9" customFormat="1" ht="15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s="9" customFormat="1" ht="15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s="9" customFormat="1" ht="15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s="9" customFormat="1" ht="15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s="9" customFormat="1" ht="15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s="9" customFormat="1" ht="15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s="9" customFormat="1" ht="15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s="9" customFormat="1" ht="15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s="9" customFormat="1" ht="15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s="9" customFormat="1" ht="15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s="9" customFormat="1" ht="15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s="9" customFormat="1" ht="15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s="9" customFormat="1" ht="15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s="9" customFormat="1" ht="15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s="9" customFormat="1" ht="15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s="9" customFormat="1" ht="15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s="9" customFormat="1" ht="15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s="9" customFormat="1" ht="15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s="9" customFormat="1" ht="15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s="9" customFormat="1" ht="15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s="9" customFormat="1" ht="15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s="9" customFormat="1" ht="15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s="9" customFormat="1" ht="15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s="9" customFormat="1" ht="15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s="9" customFormat="1" ht="15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s="9" customFormat="1" ht="15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s="9" customFormat="1" ht="15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s="9" customFormat="1" ht="15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s="9" customFormat="1" ht="15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s="9" customFormat="1" ht="15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s="9" customFormat="1" ht="15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s="9" customFormat="1" ht="15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s="9" customFormat="1" ht="15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s="9" customFormat="1" ht="15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s="9" customFormat="1" ht="15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s="9" customFormat="1" ht="15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s="9" customFormat="1" ht="15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s="9" customFormat="1" ht="15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s="9" customFormat="1" ht="15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s="9" customFormat="1" ht="15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s="9" customFormat="1" ht="15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s="9" customFormat="1" ht="15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s="9" customFormat="1" ht="15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s="9" customFormat="1" ht="15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s="9" customFormat="1" ht="15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s="9" customFormat="1" ht="15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s="9" customFormat="1" ht="15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s="9" customFormat="1" ht="15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s="9" customFormat="1" ht="15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s="9" customFormat="1" ht="15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s="9" customFormat="1" ht="15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s="9" customFormat="1" ht="15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s="9" customFormat="1" ht="15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s="9" customFormat="1" ht="15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s="9" customFormat="1" ht="15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s="9" customFormat="1" ht="15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s="9" customFormat="1" ht="15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s="9" customFormat="1" ht="15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s="9" customFormat="1" ht="15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s="9" customFormat="1" ht="15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s="9" customFormat="1" ht="15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s="9" customFormat="1" ht="15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s="9" customFormat="1" ht="15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s="9" customFormat="1" ht="15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s="9" customFormat="1" ht="15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s="9" customFormat="1" ht="15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s="9" customFormat="1" ht="15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s="9" customFormat="1" ht="15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s="9" customFormat="1" ht="15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s="9" customFormat="1" ht="15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s="9" customFormat="1" ht="15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s="9" customFormat="1" ht="15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s="9" customFormat="1" ht="15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s="9" customFormat="1" ht="15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s="9" customFormat="1" ht="15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s="9" customFormat="1" ht="15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s="9" customFormat="1" ht="15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s="9" customFormat="1" ht="15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s="9" customFormat="1" ht="15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s="9" customFormat="1" ht="15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s="9" customFormat="1" ht="15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s="9" customFormat="1" ht="15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s="9" customFormat="1" ht="15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s="9" customFormat="1" ht="15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s="9" customFormat="1" ht="15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s="9" customFormat="1" ht="15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s="9" customFormat="1" ht="15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s="9" customFormat="1" ht="15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s="9" customFormat="1" ht="15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s="9" customFormat="1" ht="15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s="9" customFormat="1" ht="15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s="9" customFormat="1" ht="15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s="9" customFormat="1" ht="15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s="9" customFormat="1" ht="15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s="9" customFormat="1" ht="15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s="9" customFormat="1" ht="15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s="9" customFormat="1" ht="15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s="9" customFormat="1" ht="15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s="9" customFormat="1" ht="15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s="9" customFormat="1" ht="15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s="9" customFormat="1" ht="15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s="9" customFormat="1" ht="15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s="9" customFormat="1" ht="15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s="9" customFormat="1" ht="15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s="9" customFormat="1" ht="15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s="9" customFormat="1" ht="15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s="9" customFormat="1" ht="15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s="9" customFormat="1" ht="15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s="9" customFormat="1" ht="15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s="9" customFormat="1" ht="15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s="9" customFormat="1" ht="15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s="9" customFormat="1" ht="15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s="9" customFormat="1" ht="15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s="9" customFormat="1" ht="15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s="9" customFormat="1" ht="15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s="9" customFormat="1" ht="15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s="9" customFormat="1" ht="15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s="9" customFormat="1" ht="15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s="9" customFormat="1" ht="15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s="9" customFormat="1" ht="15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s="9" customFormat="1" ht="15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s="9" customFormat="1" ht="15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s="9" customFormat="1" ht="15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s="9" customFormat="1" ht="15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s="9" customFormat="1" ht="15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s="9" customFormat="1" ht="15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s="9" customFormat="1" ht="15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s="9" customFormat="1" ht="15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s="9" customFormat="1" ht="15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s="9" customFormat="1" ht="15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s="9" customFormat="1" ht="15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s="9" customFormat="1" ht="15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s="9" customFormat="1" ht="15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s="9" customFormat="1" ht="15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s="9" customFormat="1" ht="15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s="9" customFormat="1" ht="15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s="9" customFormat="1" ht="15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s="9" customFormat="1" ht="15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s="9" customFormat="1" ht="15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s="9" customFormat="1" ht="15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s="9" customFormat="1" ht="15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s="9" customFormat="1" ht="15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s="9" customFormat="1" ht="15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s="9" customFormat="1" ht="15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s="9" customFormat="1" ht="15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s="9" customFormat="1" ht="15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s="9" customFormat="1" ht="15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s="9" customFormat="1" ht="15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s="9" customFormat="1" ht="15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s="9" customFormat="1" ht="15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s="9" customFormat="1" ht="15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s="9" customFormat="1" ht="15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s="9" customFormat="1" ht="15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s="9" customFormat="1" ht="15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s="9" customFormat="1" ht="15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s="9" customFormat="1" ht="15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s="9" customFormat="1" ht="15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s="9" customFormat="1" ht="15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s="9" customFormat="1" ht="15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s="9" customFormat="1" ht="15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s="9" customFormat="1" ht="15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s="9" customFormat="1" ht="15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s="9" customFormat="1" ht="15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s="9" customFormat="1" ht="15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s="9" customFormat="1" ht="15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s="9" customFormat="1" ht="15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s="9" customFormat="1" ht="15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s="9" customFormat="1" ht="15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s="9" customFormat="1" ht="15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s="9" customFormat="1" ht="15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s="9" customFormat="1" ht="15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s="9" customFormat="1" ht="15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s="9" customFormat="1" ht="15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s="9" customFormat="1" ht="15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s="9" customFormat="1" ht="15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s="9" customFormat="1" ht="15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s="9" customFormat="1" ht="15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s="9" customFormat="1" ht="15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s="9" customFormat="1" ht="15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s="9" customFormat="1" ht="15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s="9" customFormat="1" ht="15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s="9" customFormat="1" ht="15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s="9" customFormat="1" ht="15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s="9" customFormat="1" ht="15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s="9" customFormat="1" ht="15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s="9" customFormat="1" ht="15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s="9" customFormat="1" ht="15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s="9" customFormat="1" ht="15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s="9" customFormat="1" ht="15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s="9" customFormat="1" ht="15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s="9" customFormat="1" ht="15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s="9" customFormat="1" ht="15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s="9" customFormat="1" ht="15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s="9" customFormat="1" ht="15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s="9" customFormat="1" ht="15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s="9" customFormat="1" ht="15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s="9" customFormat="1" ht="15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s="9" customFormat="1" ht="15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s="9" customFormat="1" ht="15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s="9" customFormat="1" ht="15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s="9" customFormat="1" ht="15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s="9" customFormat="1" ht="15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s="9" customFormat="1" ht="15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s="9" customFormat="1" ht="15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s="9" customFormat="1" ht="15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s="9" customFormat="1" ht="15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s="9" customFormat="1" ht="15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s="9" customFormat="1" ht="15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s="9" customFormat="1" ht="15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s="9" customFormat="1" ht="15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s="9" customFormat="1" ht="15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s="9" customFormat="1" ht="15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s="9" customFormat="1" ht="15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s="9" customFormat="1" ht="15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s="9" customFormat="1" ht="15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s="9" customFormat="1" ht="15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s="9" customFormat="1" ht="15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s="9" customFormat="1" ht="15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s="9" customFormat="1" ht="15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s="9" customFormat="1" ht="15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s="9" customFormat="1" ht="15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s="9" customFormat="1" ht="15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s="9" customFormat="1" ht="15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s="9" customFormat="1" ht="15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s="9" customFormat="1" ht="15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s="9" customFormat="1" ht="15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s="9" customFormat="1" ht="15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s="9" customFormat="1" ht="15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s="9" customFormat="1" ht="15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s="9" customFormat="1" ht="15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s="9" customFormat="1" ht="15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s="9" customFormat="1" ht="15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s="9" customFormat="1" ht="15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s="9" customFormat="1" ht="15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s="9" customFormat="1" ht="15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s="9" customFormat="1" ht="15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s="9" customFormat="1" ht="15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s="9" customFormat="1" ht="15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s="9" customFormat="1" ht="15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s="9" customFormat="1" ht="15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s="9" customFormat="1" ht="15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s="9" customFormat="1" ht="15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s="9" customFormat="1" ht="15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s="9" customFormat="1" ht="15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s="9" customFormat="1" ht="15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s="9" customFormat="1" ht="15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s="9" customFormat="1" ht="15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s="9" customFormat="1" ht="15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s="9" customFormat="1" ht="15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s="9" customFormat="1" ht="15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s="9" customFormat="1" ht="15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s="9" customFormat="1" ht="15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s="9" customFormat="1" ht="15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s="9" customFormat="1" ht="15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s="9" customFormat="1" ht="15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s="9" customFormat="1" ht="15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s="9" customFormat="1" ht="15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s="9" customFormat="1" ht="15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s="9" customFormat="1" ht="15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s="9" customFormat="1" ht="15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s="9" customFormat="1" ht="15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s="9" customFormat="1" ht="15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s="9" customFormat="1" ht="15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s="9" customFormat="1" ht="15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s="9" customFormat="1" ht="15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s="9" customFormat="1" ht="15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s="9" customFormat="1" ht="15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s="9" customFormat="1" ht="15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s="9" customFormat="1" ht="15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s="9" customFormat="1" ht="15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s="9" customFormat="1" ht="15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s="9" customFormat="1" ht="15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s="9" customFormat="1" ht="15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s="9" customFormat="1" ht="15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s="9" customFormat="1" ht="15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s="9" customFormat="1" ht="15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s="9" customFormat="1" ht="15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s="9" customFormat="1" ht="15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s="9" customFormat="1" ht="15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s="9" customFormat="1" ht="15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s="9" customFormat="1" ht="15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s="9" customFormat="1" ht="15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s="9" customFormat="1" ht="15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s="9" customFormat="1" ht="15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s="9" customFormat="1" ht="15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s="9" customFormat="1" ht="15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s="9" customFormat="1" ht="15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s="9" customFormat="1" ht="15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s="9" customFormat="1" ht="15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s="9" customFormat="1" ht="15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s="9" customFormat="1" ht="15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s="9" customFormat="1" ht="15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s="9" customFormat="1" ht="15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s="9" customFormat="1" ht="15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s="9" customFormat="1" ht="15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s="9" customFormat="1" ht="15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s="9" customFormat="1" ht="15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s="9" customFormat="1" ht="15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s="9" customFormat="1" ht="15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s="9" customFormat="1" ht="15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s="9" customFormat="1" ht="15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s="9" customFormat="1" ht="15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s="9" customFormat="1" ht="15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s="9" customFormat="1" ht="15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s="9" customFormat="1" ht="15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s="9" customFormat="1" ht="15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s="9" customFormat="1" ht="15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s="9" customFormat="1" ht="15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s="9" customFormat="1" ht="15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s="9" customFormat="1" ht="15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s="9" customFormat="1" ht="15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s="9" customFormat="1" ht="15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s="9" customFormat="1" ht="15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s="9" customFormat="1" ht="15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s="9" customFormat="1" ht="15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s="9" customFormat="1" ht="15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s="9" customFormat="1" ht="15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s="9" customFormat="1" ht="15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s="9" customFormat="1" ht="15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s="9" customFormat="1" ht="15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s="9" customFormat="1" ht="15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s="9" customFormat="1" ht="15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s="9" customFormat="1" ht="15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s="9" customFormat="1" ht="15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s="9" customFormat="1" ht="15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s="9" customFormat="1" ht="15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s="9" customFormat="1" ht="15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s="9" customFormat="1" ht="15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s="9" customFormat="1" ht="15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s="9" customFormat="1" ht="15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s="9" customFormat="1" ht="15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s="9" customFormat="1" ht="15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s="9" customFormat="1" ht="15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s="9" customFormat="1" ht="15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s="9" customFormat="1" ht="15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s="9" customFormat="1" ht="15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s="9" customFormat="1" ht="15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s="9" customFormat="1" ht="15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s="9" customFormat="1" ht="15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s="9" customFormat="1" ht="15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s="9" customFormat="1" ht="15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s="9" customFormat="1" ht="15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s="9" customFormat="1" ht="15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s="9" customFormat="1" ht="15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s="9" customFormat="1" ht="15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s="9" customFormat="1" ht="15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s="9" customFormat="1" ht="15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s="9" customFormat="1" ht="15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s="9" customFormat="1" ht="15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s="9" customFormat="1" ht="15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s="9" customFormat="1" ht="15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s="9" customFormat="1" ht="15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s="9" customFormat="1" ht="15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s="9" customFormat="1" ht="15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s="9" customFormat="1" ht="15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s="9" customFormat="1" ht="15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s="9" customFormat="1" ht="15.75" customHeight="1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</sheetData>
  <pageMargins left="0.75" right="0.75" top="1" bottom="1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1839D-361A-EC4C-ADE7-C4924E982273}">
  <dimension ref="A1:AC1001"/>
  <sheetViews>
    <sheetView zoomScale="131" zoomScaleNormal="131" workbookViewId="0">
      <pane xSplit="3" ySplit="2" topLeftCell="D30" activePane="bottomRight" state="frozen"/>
      <selection pane="topRight" activeCell="D1" sqref="D1"/>
      <selection pane="bottomLeft" activeCell="A3" sqref="A3"/>
      <selection pane="bottomRight" activeCell="C36" sqref="C36"/>
    </sheetView>
  </sheetViews>
  <sheetFormatPr baseColWidth="10" defaultColWidth="11.1640625" defaultRowHeight="15" customHeight="1" x14ac:dyDescent="0.2"/>
  <cols>
    <col min="1" max="1" width="3.1640625" style="9" customWidth="1"/>
    <col min="2" max="2" width="3.5" style="9" bestFit="1" customWidth="1"/>
    <col min="3" max="3" width="112.33203125" style="9" bestFit="1" customWidth="1"/>
    <col min="4" max="4" width="9.5" style="9" bestFit="1" customWidth="1"/>
    <col min="5" max="5" width="12.1640625" style="9" bestFit="1" customWidth="1"/>
    <col min="6" max="6" width="9.5" style="9" bestFit="1" customWidth="1"/>
    <col min="7" max="7" width="15.5" style="9" bestFit="1" customWidth="1"/>
    <col min="8" max="8" width="10.5" style="9" customWidth="1"/>
    <col min="9" max="28" width="11.1640625" style="9"/>
    <col min="30" max="16384" width="11.1640625" style="9"/>
  </cols>
  <sheetData>
    <row r="1" spans="1:28" s="9" customFormat="1" ht="15.75" customHeight="1" x14ac:dyDescent="0.2">
      <c r="A1" s="6"/>
      <c r="B1" s="6"/>
      <c r="C1" s="6"/>
      <c r="D1" s="6"/>
      <c r="E1" s="6"/>
      <c r="F1" s="6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s="9" customFormat="1" ht="15.75" customHeight="1" x14ac:dyDescent="0.2">
      <c r="A2" s="6"/>
      <c r="B2" s="11" t="s">
        <v>147</v>
      </c>
      <c r="C2" s="6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s="9" customFormat="1" ht="15.75" customHeight="1" x14ac:dyDescent="0.2">
      <c r="A3" s="8"/>
      <c r="B3" s="8">
        <v>1</v>
      </c>
      <c r="C3" s="8" t="s">
        <v>73</v>
      </c>
      <c r="D3" s="8" t="s">
        <v>10</v>
      </c>
      <c r="E3" s="8">
        <v>0.99107646942138672</v>
      </c>
      <c r="F3" s="8" t="s">
        <v>10</v>
      </c>
      <c r="G3" s="8">
        <f>SUM(IF(D3=F3, 1, 0))</f>
        <v>1</v>
      </c>
      <c r="H3" s="12">
        <f>COUNTIFS(D:D, "positive", F:F, "positive") / (COUNTIFS(D:D, "positive", F:F, "positive") + COUNTIFS(D:D, "positive", F:F, "&lt;&gt;positive"))</f>
        <v>0.33333333333333331</v>
      </c>
      <c r="I3" s="12">
        <f>COUNTIFS(D:D, "neutral", F:F, "neutral") / (COUNTIFS(D:D, "neutral", F:F, "neutral") + COUNTIFS(D:D, "neutral", F:F, "&lt;&gt;neutral"))</f>
        <v>0.75</v>
      </c>
      <c r="J3" s="12">
        <f>COUNTIFS(D:D, "negative", F:F, "negative") / (COUNTIFS(D:D, "negative", F:F, "negative") + COUNTIFS(D:D, "negative", F:F, "&lt;&gt;negative"))</f>
        <v>0.33333333333333331</v>
      </c>
      <c r="K3" s="13">
        <f>COUNTIFS(F:F, "positive", D:D, "positive") / (COUNTIFS(F:F, "positive", D:D, "positive") + COUNTIFS(F:F, "positive", D:D, "&lt;&gt;positive"))</f>
        <v>0.2</v>
      </c>
      <c r="L3" s="13">
        <f>COUNTIFS(F:F, "neutral", D:D, "neutral") / (COUNTIFS(F:F, "neutral", D:D, "neutral") + COUNTIFS(F:F, "neutral", D:D, "&lt;&gt;neutral"))</f>
        <v>0.46875</v>
      </c>
      <c r="M3" s="13">
        <f>COUNTIFS(F:F, "negative", D:D, "negative") / (COUNTIFS(F:F, "negative", D:D, "negative") + COUNTIFS(F:F, "negative", D:D, "&lt;&gt;negative"))</f>
        <v>1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s="9" customFormat="1" ht="15.75" customHeight="1" x14ac:dyDescent="0.2">
      <c r="A4" s="8"/>
      <c r="B4" s="8">
        <v>2</v>
      </c>
      <c r="C4" s="8" t="s">
        <v>74</v>
      </c>
      <c r="D4" s="8" t="s">
        <v>10</v>
      </c>
      <c r="E4" s="8">
        <v>0.99797028303146362</v>
      </c>
      <c r="F4" s="8" t="s">
        <v>10</v>
      </c>
      <c r="G4" s="8">
        <f t="array" ref="G4">SUM(IF(D4=F4, 1, 0))</f>
        <v>1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s="9" customFormat="1" ht="15.75" customHeight="1" x14ac:dyDescent="0.2">
      <c r="A5" s="8"/>
      <c r="B5" s="8">
        <v>3</v>
      </c>
      <c r="C5" s="8" t="s">
        <v>123</v>
      </c>
      <c r="D5" s="8" t="s">
        <v>10</v>
      </c>
      <c r="E5" s="8">
        <v>0.99832874536514282</v>
      </c>
      <c r="F5" s="8" t="s">
        <v>10</v>
      </c>
      <c r="G5" s="8">
        <f t="array" ref="G5">SUM(IF(D5=F5, 1, 0))</f>
        <v>1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s="9" customFormat="1" ht="15.75" customHeight="1" x14ac:dyDescent="0.2">
      <c r="A6" s="8"/>
      <c r="B6" s="8">
        <v>4</v>
      </c>
      <c r="C6" s="8" t="s">
        <v>124</v>
      </c>
      <c r="D6" s="8" t="s">
        <v>10</v>
      </c>
      <c r="E6" s="8">
        <v>0.99873954057693481</v>
      </c>
      <c r="F6" s="8" t="s">
        <v>10</v>
      </c>
      <c r="G6" s="8">
        <f t="array" ref="G6">SUM(IF(D6=F6, 1, 0))</f>
        <v>1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s="9" customFormat="1" ht="15.75" customHeight="1" x14ac:dyDescent="0.2">
      <c r="A7" s="8"/>
      <c r="B7" s="8">
        <v>5</v>
      </c>
      <c r="C7" s="8" t="s">
        <v>77</v>
      </c>
      <c r="D7" s="8" t="s">
        <v>10</v>
      </c>
      <c r="E7" s="8">
        <v>0.99874264001846313</v>
      </c>
      <c r="F7" s="8" t="s">
        <v>10</v>
      </c>
      <c r="G7" s="8">
        <f t="array" ref="G7">SUM(IF(D7=F7, 1, 0))</f>
        <v>1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s="9" customFormat="1" ht="15.75" customHeight="1" x14ac:dyDescent="0.2">
      <c r="A8" s="8"/>
      <c r="B8" s="8">
        <v>6</v>
      </c>
      <c r="C8" s="8" t="s">
        <v>78</v>
      </c>
      <c r="D8" s="8" t="s">
        <v>10</v>
      </c>
      <c r="E8" s="8">
        <v>0.89323639869689941</v>
      </c>
      <c r="F8" s="8" t="s">
        <v>10</v>
      </c>
      <c r="G8" s="8">
        <f t="array" ref="G8">SUM(IF(D8=F8, 1, 0))</f>
        <v>1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s="9" customFormat="1" ht="15.75" customHeight="1" x14ac:dyDescent="0.2">
      <c r="A9" s="8"/>
      <c r="B9" s="8">
        <v>7</v>
      </c>
      <c r="C9" s="8" t="s">
        <v>125</v>
      </c>
      <c r="D9" s="8" t="s">
        <v>10</v>
      </c>
      <c r="E9" s="8">
        <v>0.53496348857879639</v>
      </c>
      <c r="F9" s="8" t="s">
        <v>10</v>
      </c>
      <c r="G9" s="8">
        <f t="array" ref="G9">SUM(IF(D9=F9, 1, 0))</f>
        <v>1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s="9" customFormat="1" ht="15.75" customHeight="1" x14ac:dyDescent="0.2">
      <c r="A10" s="8"/>
      <c r="B10" s="8">
        <v>8</v>
      </c>
      <c r="C10" s="8" t="s">
        <v>80</v>
      </c>
      <c r="D10" s="8" t="s">
        <v>10</v>
      </c>
      <c r="E10" s="8">
        <v>0.9985271692276001</v>
      </c>
      <c r="F10" s="8" t="s">
        <v>10</v>
      </c>
      <c r="G10" s="8">
        <f t="array" ref="G10">SUM(IF(D10=F10, 1, 0))</f>
        <v>1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s="9" customFormat="1" ht="15.75" customHeight="1" x14ac:dyDescent="0.2">
      <c r="A11" s="8"/>
      <c r="B11" s="8">
        <v>9</v>
      </c>
      <c r="C11" s="8" t="s">
        <v>126</v>
      </c>
      <c r="D11" s="8" t="s">
        <v>10</v>
      </c>
      <c r="E11" s="8">
        <v>0.99307256937026978</v>
      </c>
      <c r="F11" s="8" t="s">
        <v>28</v>
      </c>
      <c r="G11" s="8">
        <f t="array" ref="G11">SUM(IF(D11=F11, 1, 0))</f>
        <v>0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s="9" customFormat="1" ht="15.75" customHeight="1" x14ac:dyDescent="0.2">
      <c r="A12" s="8"/>
      <c r="B12" s="8">
        <v>10</v>
      </c>
      <c r="C12" s="8" t="s">
        <v>127</v>
      </c>
      <c r="D12" s="8" t="s">
        <v>28</v>
      </c>
      <c r="E12" s="8">
        <v>0.99977439641952515</v>
      </c>
      <c r="F12" s="8" t="s">
        <v>28</v>
      </c>
      <c r="G12" s="8">
        <f t="array" ref="G12">SUM(IF(D12=F12, 1, 0))</f>
        <v>1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s="9" customFormat="1" ht="15.75" customHeight="1" x14ac:dyDescent="0.2">
      <c r="A13" s="8"/>
      <c r="B13" s="8">
        <v>11</v>
      </c>
      <c r="C13" s="8" t="s">
        <v>83</v>
      </c>
      <c r="D13" s="8" t="s">
        <v>28</v>
      </c>
      <c r="E13" s="8">
        <v>0.96232396364212036</v>
      </c>
      <c r="F13" s="8" t="s">
        <v>28</v>
      </c>
      <c r="G13" s="8">
        <f t="array" ref="G13">SUM(IF(D13=F13, 1, 0))</f>
        <v>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s="9" customFormat="1" ht="15.75" customHeight="1" x14ac:dyDescent="0.2">
      <c r="A14" s="8"/>
      <c r="B14" s="8">
        <v>12</v>
      </c>
      <c r="C14" s="8" t="s">
        <v>84</v>
      </c>
      <c r="D14" s="8" t="s">
        <v>10</v>
      </c>
      <c r="E14" s="8">
        <v>0.97369736433029175</v>
      </c>
      <c r="F14" s="8" t="s">
        <v>28</v>
      </c>
      <c r="G14" s="8">
        <f t="array" ref="G14">SUM(IF(D14=F14, 1, 0))</f>
        <v>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s="9" customFormat="1" ht="15.75" customHeight="1" x14ac:dyDescent="0.2">
      <c r="A15" s="8"/>
      <c r="B15" s="8">
        <v>13</v>
      </c>
      <c r="C15" s="8" t="s">
        <v>85</v>
      </c>
      <c r="D15" s="8" t="s">
        <v>28</v>
      </c>
      <c r="E15" s="8">
        <v>0.76858764886856079</v>
      </c>
      <c r="F15" s="8" t="s">
        <v>28</v>
      </c>
      <c r="G15" s="8">
        <f t="array" ref="G15">SUM(IF(D15=F15, 1, 0))</f>
        <v>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s="9" customFormat="1" ht="15.75" customHeight="1" x14ac:dyDescent="0.2">
      <c r="A16" s="8"/>
      <c r="B16" s="8">
        <v>14</v>
      </c>
      <c r="C16" s="8" t="s">
        <v>86</v>
      </c>
      <c r="D16" s="8" t="s">
        <v>39</v>
      </c>
      <c r="E16" s="8">
        <v>0.99748176336288452</v>
      </c>
      <c r="F16" s="8" t="s">
        <v>28</v>
      </c>
      <c r="G16" s="8">
        <f t="array" ref="G16">SUM(IF(D16=F16, 1, 0))</f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s="9" customFormat="1" ht="15.75" customHeight="1" x14ac:dyDescent="0.2">
      <c r="A17" s="8"/>
      <c r="B17" s="8">
        <v>15</v>
      </c>
      <c r="C17" s="8" t="s">
        <v>87</v>
      </c>
      <c r="D17" s="8" t="s">
        <v>28</v>
      </c>
      <c r="E17" s="8">
        <v>0.99978369474411011</v>
      </c>
      <c r="F17" s="8" t="s">
        <v>28</v>
      </c>
      <c r="G17" s="8">
        <f t="array" ref="G17">SUM(IF(D17=F17, 1, 0))</f>
        <v>1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s="9" customFormat="1" ht="15.75" customHeight="1" x14ac:dyDescent="0.2">
      <c r="A18" s="8"/>
      <c r="B18" s="8">
        <v>16</v>
      </c>
      <c r="C18" s="8" t="s">
        <v>128</v>
      </c>
      <c r="D18" s="8" t="s">
        <v>39</v>
      </c>
      <c r="E18" s="8">
        <v>0.9996267557144165</v>
      </c>
      <c r="F18" s="8" t="s">
        <v>28</v>
      </c>
      <c r="G18" s="8">
        <f t="array" ref="G18">SUM(IF(D18=F18, 1, 0))</f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s="9" customFormat="1" ht="15.75" customHeight="1" x14ac:dyDescent="0.2">
      <c r="A19" s="8"/>
      <c r="B19" s="8">
        <v>17</v>
      </c>
      <c r="C19" s="8" t="s">
        <v>89</v>
      </c>
      <c r="D19" s="8" t="s">
        <v>28</v>
      </c>
      <c r="E19" s="8">
        <v>0.99988734722137451</v>
      </c>
      <c r="F19" s="8" t="s">
        <v>28</v>
      </c>
      <c r="G19" s="8">
        <f t="array" ref="G19">SUM(IF(D19=F19, 1, 0))</f>
        <v>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s="9" customFormat="1" ht="15.75" customHeight="1" x14ac:dyDescent="0.2">
      <c r="A20" s="8"/>
      <c r="B20" s="8">
        <v>18</v>
      </c>
      <c r="C20" s="8" t="s">
        <v>90</v>
      </c>
      <c r="D20" s="8" t="s">
        <v>28</v>
      </c>
      <c r="E20" s="8">
        <v>0.99986910820007324</v>
      </c>
      <c r="F20" s="8" t="s">
        <v>28</v>
      </c>
      <c r="G20" s="8">
        <f t="array" ref="G20">SUM(IF(D20=F20, 1, 0))</f>
        <v>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s="9" customFormat="1" ht="15.75" customHeight="1" x14ac:dyDescent="0.2">
      <c r="A21" s="8"/>
      <c r="B21" s="8">
        <v>19</v>
      </c>
      <c r="C21" s="8" t="s">
        <v>129</v>
      </c>
      <c r="D21" s="8" t="s">
        <v>28</v>
      </c>
      <c r="E21" s="8">
        <v>0.99985897541046143</v>
      </c>
      <c r="F21" s="8" t="s">
        <v>28</v>
      </c>
      <c r="G21" s="8">
        <f t="array" ref="G21">SUM(IF(D21=F21, 1, 0))</f>
        <v>1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s="9" customFormat="1" ht="15.75" customHeight="1" x14ac:dyDescent="0.2">
      <c r="A22" s="8"/>
      <c r="B22" s="8">
        <v>20</v>
      </c>
      <c r="C22" s="8" t="s">
        <v>130</v>
      </c>
      <c r="D22" s="8" t="s">
        <v>10</v>
      </c>
      <c r="E22" s="8">
        <v>0.99866127967834473</v>
      </c>
      <c r="F22" s="8" t="s">
        <v>28</v>
      </c>
      <c r="G22" s="8">
        <f t="array" ref="G22">SUM(IF(D22=F22, 1, 0))</f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s="9" customFormat="1" ht="15.75" customHeight="1" x14ac:dyDescent="0.2">
      <c r="A23" s="8"/>
      <c r="B23" s="8">
        <v>21</v>
      </c>
      <c r="C23" s="8" t="s">
        <v>131</v>
      </c>
      <c r="D23" s="8" t="s">
        <v>10</v>
      </c>
      <c r="E23" s="8">
        <v>0.99813926219940186</v>
      </c>
      <c r="F23" s="8" t="s">
        <v>28</v>
      </c>
      <c r="G23" s="8">
        <f t="array" ref="G23">SUM(IF(D23=F23, 1, 0))</f>
        <v>0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s="9" customFormat="1" ht="15.75" customHeight="1" x14ac:dyDescent="0.2">
      <c r="A24" s="8"/>
      <c r="B24" s="8">
        <v>22</v>
      </c>
      <c r="C24" s="8" t="s">
        <v>132</v>
      </c>
      <c r="D24" s="8" t="s">
        <v>10</v>
      </c>
      <c r="E24" s="8">
        <v>0.99823367595672607</v>
      </c>
      <c r="F24" s="8" t="s">
        <v>28</v>
      </c>
      <c r="G24" s="8">
        <f t="array" ref="G24">SUM(IF(D24=F24, 1, 0))</f>
        <v>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s="9" customFormat="1" ht="15.75" customHeight="1" x14ac:dyDescent="0.2">
      <c r="A25" s="8"/>
      <c r="B25" s="8">
        <v>23</v>
      </c>
      <c r="C25" s="8" t="s">
        <v>133</v>
      </c>
      <c r="D25" s="8" t="s">
        <v>10</v>
      </c>
      <c r="E25" s="8">
        <v>0.998665452003479</v>
      </c>
      <c r="F25" s="8" t="s">
        <v>28</v>
      </c>
      <c r="G25" s="8">
        <f t="array" ref="G25">SUM(IF(D25=F25, 1, 0))</f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s="9" customFormat="1" ht="15.75" customHeight="1" x14ac:dyDescent="0.2">
      <c r="A26" s="8"/>
      <c r="B26" s="8">
        <v>24</v>
      </c>
      <c r="C26" s="8" t="s">
        <v>96</v>
      </c>
      <c r="D26" s="8" t="s">
        <v>10</v>
      </c>
      <c r="E26" s="8">
        <v>0.99838352203369141</v>
      </c>
      <c r="F26" s="8" t="s">
        <v>28</v>
      </c>
      <c r="G26" s="8">
        <f t="array" ref="G26">SUM(IF(D26=F26, 1, 0))</f>
        <v>0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s="9" customFormat="1" ht="15.75" customHeight="1" x14ac:dyDescent="0.2">
      <c r="A27" s="8"/>
      <c r="B27" s="8">
        <v>25</v>
      </c>
      <c r="C27" s="8" t="s">
        <v>97</v>
      </c>
      <c r="D27" s="8" t="s">
        <v>10</v>
      </c>
      <c r="E27" s="8">
        <v>0.99449336528778076</v>
      </c>
      <c r="F27" s="8" t="s">
        <v>28</v>
      </c>
      <c r="G27" s="8">
        <f t="array" ref="G27">SUM(IF(D27=F27, 1, 0))</f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s="9" customFormat="1" ht="15.75" customHeight="1" x14ac:dyDescent="0.2">
      <c r="A28" s="8"/>
      <c r="B28" s="8">
        <v>26</v>
      </c>
      <c r="C28" s="8" t="s">
        <v>98</v>
      </c>
      <c r="D28" s="8" t="s">
        <v>10</v>
      </c>
      <c r="E28" s="8">
        <v>0.95284289121627808</v>
      </c>
      <c r="F28" s="8" t="s">
        <v>28</v>
      </c>
      <c r="G28" s="8">
        <f t="array" ref="G28">SUM(IF(D28=F28, 1, 0))</f>
        <v>0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s="9" customFormat="1" ht="15.75" customHeight="1" x14ac:dyDescent="0.2">
      <c r="A29" s="8"/>
      <c r="B29" s="8">
        <v>27</v>
      </c>
      <c r="C29" s="8" t="s">
        <v>134</v>
      </c>
      <c r="D29" s="8" t="s">
        <v>10</v>
      </c>
      <c r="E29" s="8">
        <v>0.81969070434570312</v>
      </c>
      <c r="F29" s="8" t="s">
        <v>28</v>
      </c>
      <c r="G29" s="8">
        <f t="array" ref="G29">SUM(IF(D29=F29, 1, 0))</f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s="9" customFormat="1" ht="15.75" customHeight="1" x14ac:dyDescent="0.2">
      <c r="A30" s="8"/>
      <c r="B30" s="8">
        <v>28</v>
      </c>
      <c r="C30" s="8" t="s">
        <v>100</v>
      </c>
      <c r="D30" s="8" t="s">
        <v>10</v>
      </c>
      <c r="E30" s="8">
        <v>0.99844187498092651</v>
      </c>
      <c r="F30" s="8" t="s">
        <v>28</v>
      </c>
      <c r="G30" s="8">
        <f t="array" ref="G30">SUM(IF(D30=F30, 1, 0))</f>
        <v>0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s="9" customFormat="1" ht="15.75" customHeight="1" x14ac:dyDescent="0.2">
      <c r="A31" s="8"/>
      <c r="B31" s="8">
        <v>29</v>
      </c>
      <c r="C31" s="8" t="s">
        <v>101</v>
      </c>
      <c r="D31" s="8" t="s">
        <v>10</v>
      </c>
      <c r="E31" s="8">
        <v>0.99781537055969238</v>
      </c>
      <c r="F31" s="8" t="s">
        <v>28</v>
      </c>
      <c r="G31" s="8">
        <f t="array" ref="G31">SUM(IF(D31=F31, 1, 0))</f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s="9" customFormat="1" ht="15.75" customHeight="1" x14ac:dyDescent="0.2">
      <c r="A32" s="8"/>
      <c r="B32" s="8">
        <v>30</v>
      </c>
      <c r="C32" s="8" t="s">
        <v>102</v>
      </c>
      <c r="D32" s="8" t="s">
        <v>28</v>
      </c>
      <c r="E32" s="8">
        <v>0.99985718727111816</v>
      </c>
      <c r="F32" s="8" t="s">
        <v>28</v>
      </c>
      <c r="G32" s="8">
        <f t="array" ref="G32">SUM(IF(D32=F32, 1, 0))</f>
        <v>1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s="9" customFormat="1" ht="15.75" customHeight="1" x14ac:dyDescent="0.2">
      <c r="A33" s="8"/>
      <c r="B33" s="8">
        <v>31</v>
      </c>
      <c r="C33" s="8" t="s">
        <v>135</v>
      </c>
      <c r="D33" s="8" t="s">
        <v>28</v>
      </c>
      <c r="E33" s="8">
        <v>0.97537541389465332</v>
      </c>
      <c r="F33" s="8" t="s">
        <v>28</v>
      </c>
      <c r="G33" s="8">
        <f t="array" ref="G33">SUM(IF(D33=F33, 1, 0))</f>
        <v>1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s="9" customFormat="1" ht="15.75" customHeight="1" x14ac:dyDescent="0.2">
      <c r="A34" s="8"/>
      <c r="B34" s="8">
        <v>32</v>
      </c>
      <c r="C34" s="8" t="s">
        <v>104</v>
      </c>
      <c r="D34" s="8" t="s">
        <v>28</v>
      </c>
      <c r="E34" s="8">
        <v>0.99951863288879395</v>
      </c>
      <c r="F34" s="8" t="s">
        <v>28</v>
      </c>
      <c r="G34" s="8">
        <f t="array" ref="G34">SUM(IF(D34=F34, 1, 0))</f>
        <v>1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s="9" customFormat="1" ht="15.75" customHeight="1" x14ac:dyDescent="0.2">
      <c r="A35" s="8"/>
      <c r="B35" s="8">
        <v>33</v>
      </c>
      <c r="C35" s="8" t="s">
        <v>105</v>
      </c>
      <c r="D35" s="8" t="s">
        <v>28</v>
      </c>
      <c r="E35" s="8">
        <v>0.99981135129928589</v>
      </c>
      <c r="F35" s="8" t="s">
        <v>28</v>
      </c>
      <c r="G35" s="8">
        <f t="array" ref="G35">SUM(IF(D35=F35, 1, 0))</f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s="9" customFormat="1" ht="15.75" customHeight="1" x14ac:dyDescent="0.2">
      <c r="A36" s="8"/>
      <c r="B36" s="8">
        <v>34</v>
      </c>
      <c r="C36" s="8" t="s">
        <v>106</v>
      </c>
      <c r="D36" s="8" t="s">
        <v>28</v>
      </c>
      <c r="E36" s="8">
        <v>0.99987113475799561</v>
      </c>
      <c r="F36" s="8" t="s">
        <v>28</v>
      </c>
      <c r="G36" s="8">
        <f t="array" ref="G36">SUM(IF(D36=F36, 1, 0))</f>
        <v>1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s="9" customFormat="1" ht="15.75" customHeight="1" x14ac:dyDescent="0.2">
      <c r="A37" s="8"/>
      <c r="B37" s="8">
        <v>35</v>
      </c>
      <c r="C37" s="8" t="s">
        <v>136</v>
      </c>
      <c r="D37" s="8" t="s">
        <v>28</v>
      </c>
      <c r="E37" s="8">
        <v>0.99984109401702881</v>
      </c>
      <c r="F37" s="8" t="s">
        <v>28</v>
      </c>
      <c r="G37" s="8">
        <f t="array" ref="G37">SUM(IF(D37=F37, 1, 0))</f>
        <v>1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s="9" customFormat="1" ht="15.75" customHeight="1" x14ac:dyDescent="0.2">
      <c r="A38" s="8"/>
      <c r="B38" s="8">
        <v>36</v>
      </c>
      <c r="C38" s="8" t="s">
        <v>137</v>
      </c>
      <c r="D38" s="8" t="s">
        <v>39</v>
      </c>
      <c r="E38" s="8">
        <v>0.71359461545944214</v>
      </c>
      <c r="F38" s="8" t="s">
        <v>28</v>
      </c>
      <c r="G38" s="8">
        <f t="array" ref="G38">SUM(IF(D38=F38, 1, 0))</f>
        <v>0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s="9" customFormat="1" ht="15.75" customHeight="1" x14ac:dyDescent="0.2">
      <c r="A39" s="8"/>
      <c r="B39" s="8">
        <v>37</v>
      </c>
      <c r="C39" s="8" t="s">
        <v>138</v>
      </c>
      <c r="D39" s="8" t="s">
        <v>28</v>
      </c>
      <c r="E39" s="8">
        <v>0.99967622756958008</v>
      </c>
      <c r="F39" s="8" t="s">
        <v>28</v>
      </c>
      <c r="G39" s="8">
        <f t="array" ref="G39">SUM(IF(D39=F39, 1, 0))</f>
        <v>1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s="9" customFormat="1" ht="15.75" customHeight="1" x14ac:dyDescent="0.2">
      <c r="A40" s="8"/>
      <c r="B40" s="8">
        <v>38</v>
      </c>
      <c r="C40" s="8" t="s">
        <v>110</v>
      </c>
      <c r="D40" s="8" t="s">
        <v>10</v>
      </c>
      <c r="E40" s="8">
        <v>0.99606400728225708</v>
      </c>
      <c r="F40" s="8" t="s">
        <v>28</v>
      </c>
      <c r="G40" s="8">
        <f t="array" ref="G40">SUM(IF(D40=F40, 1, 0))</f>
        <v>0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s="9" customFormat="1" ht="15.75" customHeight="1" x14ac:dyDescent="0.2">
      <c r="A41" s="8"/>
      <c r="B41" s="8">
        <v>39</v>
      </c>
      <c r="C41" s="8" t="s">
        <v>111</v>
      </c>
      <c r="D41" s="8" t="s">
        <v>39</v>
      </c>
      <c r="E41" s="8">
        <v>0.94436824321746826</v>
      </c>
      <c r="F41" s="8" t="s">
        <v>28</v>
      </c>
      <c r="G41" s="8">
        <f t="array" ref="G41">SUM(IF(D41=F41, 1, 0))</f>
        <v>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s="9" customFormat="1" ht="15.75" customHeight="1" x14ac:dyDescent="0.2">
      <c r="A42" s="8"/>
      <c r="B42" s="8">
        <v>40</v>
      </c>
      <c r="C42" s="8" t="s">
        <v>139</v>
      </c>
      <c r="D42" s="8" t="s">
        <v>28</v>
      </c>
      <c r="E42" s="8">
        <v>0.99988067150115967</v>
      </c>
      <c r="F42" s="8" t="s">
        <v>28</v>
      </c>
      <c r="G42" s="8">
        <f t="array" ref="G42">SUM(IF(D42=F42, 1, 0))</f>
        <v>1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s="9" customFormat="1" ht="15.75" customHeight="1" x14ac:dyDescent="0.2">
      <c r="A43" s="8"/>
      <c r="B43" s="8">
        <v>41</v>
      </c>
      <c r="C43" s="8" t="s">
        <v>113</v>
      </c>
      <c r="D43" s="8" t="s">
        <v>28</v>
      </c>
      <c r="E43" s="8">
        <v>0.966888427734375</v>
      </c>
      <c r="F43" s="8" t="s">
        <v>39</v>
      </c>
      <c r="G43" s="8">
        <f t="array" ref="G43">SUM(IF(D43=F43, 1, 0))</f>
        <v>0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s="9" customFormat="1" ht="15.75" customHeight="1" x14ac:dyDescent="0.2">
      <c r="A44" s="8"/>
      <c r="B44" s="8">
        <v>42</v>
      </c>
      <c r="C44" s="8" t="s">
        <v>140</v>
      </c>
      <c r="D44" s="8" t="s">
        <v>28</v>
      </c>
      <c r="E44" s="8">
        <v>0.99988019466400146</v>
      </c>
      <c r="F44" s="8" t="s">
        <v>39</v>
      </c>
      <c r="G44" s="8">
        <f t="array" ref="G44">SUM(IF(D44=F44, 1, 0))</f>
        <v>0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s="9" customFormat="1" ht="15.75" customHeight="1" x14ac:dyDescent="0.2">
      <c r="A45" s="8"/>
      <c r="B45" s="8">
        <v>43</v>
      </c>
      <c r="C45" s="8" t="s">
        <v>115</v>
      </c>
      <c r="D45" s="8" t="s">
        <v>28</v>
      </c>
      <c r="E45" s="8">
        <v>0.95804339647293091</v>
      </c>
      <c r="F45" s="8" t="s">
        <v>39</v>
      </c>
      <c r="G45" s="8">
        <f t="array" ref="G45">SUM(IF(D45=F45, 1, 0))</f>
        <v>0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s="9" customFormat="1" ht="15.75" customHeight="1" x14ac:dyDescent="0.2">
      <c r="A46" s="8"/>
      <c r="B46" s="8">
        <v>44</v>
      </c>
      <c r="C46" s="8" t="s">
        <v>116</v>
      </c>
      <c r="D46" s="8" t="s">
        <v>28</v>
      </c>
      <c r="E46" s="8">
        <v>0.99931168556213379</v>
      </c>
      <c r="F46" s="8" t="s">
        <v>39</v>
      </c>
      <c r="G46" s="8">
        <f t="array" ref="G46">SUM(IF(D46=F46, 1, 0))</f>
        <v>0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s="9" customFormat="1" ht="15.75" customHeight="1" x14ac:dyDescent="0.2">
      <c r="A47" s="8"/>
      <c r="B47" s="8">
        <v>45</v>
      </c>
      <c r="C47" s="8" t="s">
        <v>117</v>
      </c>
      <c r="D47" s="8" t="s">
        <v>10</v>
      </c>
      <c r="E47" s="8">
        <v>0.937663733959198</v>
      </c>
      <c r="F47" s="8" t="s">
        <v>39</v>
      </c>
      <c r="G47" s="8">
        <f t="array" ref="G47">SUM(IF(D47=F47, 1, 0))</f>
        <v>0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s="9" customFormat="1" ht="15.75" customHeight="1" x14ac:dyDescent="0.2">
      <c r="A48" s="8"/>
      <c r="B48" s="8">
        <v>46</v>
      </c>
      <c r="C48" s="8" t="s">
        <v>118</v>
      </c>
      <c r="D48" s="8" t="s">
        <v>39</v>
      </c>
      <c r="E48" s="8">
        <v>0.9997369647026062</v>
      </c>
      <c r="F48" s="8" t="s">
        <v>39</v>
      </c>
      <c r="G48" s="8">
        <f t="array" ref="G48">SUM(IF(D48=F48, 1, 0))</f>
        <v>1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s="9" customFormat="1" ht="15.75" customHeight="1" x14ac:dyDescent="0.2">
      <c r="A49" s="8"/>
      <c r="B49" s="8">
        <v>47</v>
      </c>
      <c r="C49" s="8" t="s">
        <v>119</v>
      </c>
      <c r="D49" s="8" t="s">
        <v>28</v>
      </c>
      <c r="E49" s="8">
        <v>0.99988210201263428</v>
      </c>
      <c r="F49" s="8" t="s">
        <v>39</v>
      </c>
      <c r="G49" s="8">
        <f t="array" ref="G49">SUM(IF(D49=F49, 1, 0))</f>
        <v>0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s="9" customFormat="1" ht="15.75" customHeight="1" x14ac:dyDescent="0.2">
      <c r="A50" s="8"/>
      <c r="B50" s="8">
        <v>48</v>
      </c>
      <c r="C50" s="8" t="s">
        <v>141</v>
      </c>
      <c r="D50" s="8" t="s">
        <v>10</v>
      </c>
      <c r="E50" s="8">
        <v>0.998313307762146</v>
      </c>
      <c r="F50" s="8" t="s">
        <v>39</v>
      </c>
      <c r="G50" s="8">
        <f t="array" ref="G50">SUM(IF(D50=F50, 1, 0))</f>
        <v>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s="9" customFormat="1" ht="15.75" customHeight="1" x14ac:dyDescent="0.2">
      <c r="A51" s="8"/>
      <c r="B51" s="8">
        <v>49</v>
      </c>
      <c r="C51" s="8" t="s">
        <v>121</v>
      </c>
      <c r="D51" s="8" t="s">
        <v>10</v>
      </c>
      <c r="E51" s="8">
        <v>0.99791187047958374</v>
      </c>
      <c r="F51" s="8" t="s">
        <v>39</v>
      </c>
      <c r="G51" s="8">
        <f t="array" ref="G51">SUM(IF(D51=F51, 1, 0))</f>
        <v>0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s="9" customFormat="1" ht="15.75" customHeight="1" x14ac:dyDescent="0.2">
      <c r="A52" s="8"/>
      <c r="B52" s="8">
        <v>50</v>
      </c>
      <c r="C52" s="8" t="s">
        <v>122</v>
      </c>
      <c r="D52" s="8" t="s">
        <v>39</v>
      </c>
      <c r="E52" s="8">
        <v>0.99920493364334106</v>
      </c>
      <c r="F52" s="8" t="s">
        <v>39</v>
      </c>
      <c r="G52" s="8">
        <f t="array" ref="G52">SUM(IF(D52=F52, 1, 0))</f>
        <v>1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s="9" customFormat="1" ht="15.75" customHeight="1" x14ac:dyDescent="0.2">
      <c r="A53" s="8"/>
      <c r="C53" s="8"/>
      <c r="D53" s="8"/>
      <c r="E53" s="14">
        <f>AVERAGE(E3:E52)</f>
        <v>0.96691221833229068</v>
      </c>
      <c r="F53" s="8"/>
      <c r="G53" s="7">
        <f>SUM(G3:G52)</f>
        <v>25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s="9" customFormat="1" ht="15.7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s="9" customFormat="1" ht="15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s="9" customFormat="1" ht="15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s="9" customFormat="1" ht="15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s="9" customFormat="1" ht="15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s="9" customFormat="1" ht="15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s="9" customFormat="1" ht="15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s="9" customFormat="1" ht="15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s="9" customFormat="1" ht="15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s="9" customFormat="1" ht="15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s="9" customFormat="1" ht="15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s="9" customFormat="1" ht="15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s="9" customFormat="1" ht="15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s="9" customFormat="1" ht="15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s="9" customFormat="1" ht="15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s="9" customFormat="1" ht="15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s="9" customFormat="1" ht="15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s="9" customFormat="1" ht="15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s="9" customFormat="1" ht="15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s="9" customFormat="1" ht="15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s="9" customFormat="1" ht="15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s="9" customFormat="1" ht="15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s="9" customFormat="1" ht="15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s="9" customFormat="1" ht="15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s="9" customFormat="1" ht="15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s="9" customFormat="1" ht="15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s="9" customFormat="1" ht="15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s="9" customFormat="1" ht="15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s="9" customFormat="1" ht="15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s="9" customFormat="1" ht="15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s="9" customFormat="1" ht="15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s="9" customFormat="1" ht="15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s="9" customFormat="1" ht="15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s="9" customFormat="1" ht="15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s="9" customFormat="1" ht="15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s="9" customFormat="1" ht="15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s="9" customFormat="1" ht="15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s="9" customFormat="1" ht="15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s="9" customFormat="1" ht="15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s="9" customFormat="1" ht="15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s="9" customFormat="1" ht="15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s="9" customFormat="1" ht="15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s="9" customFormat="1" ht="15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s="9" customFormat="1" ht="15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s="9" customFormat="1" ht="15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s="9" customFormat="1" ht="15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s="9" customFormat="1" ht="15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s="9" customFormat="1" ht="15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s="9" customFormat="1" ht="15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s="9" customFormat="1" ht="15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s="9" customFormat="1" ht="15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s="9" customFormat="1" ht="15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s="9" customFormat="1" ht="15.7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s="9" customFormat="1" ht="15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s="9" customFormat="1" ht="15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s="9" customFormat="1" ht="15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s="9" customFormat="1" ht="15.7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s="9" customFormat="1" ht="15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s="9" customFormat="1" ht="15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s="9" customFormat="1" ht="15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s="9" customFormat="1" ht="15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s="9" customFormat="1" ht="15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s="9" customFormat="1" ht="15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s="9" customFormat="1" ht="15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s="9" customFormat="1" ht="15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s="9" customFormat="1" ht="15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s="9" customFormat="1" ht="15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s="9" customFormat="1" ht="15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s="9" customFormat="1" ht="15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s="9" customFormat="1" ht="15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s="9" customFormat="1" ht="15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s="9" customFormat="1" ht="15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s="9" customFormat="1" ht="15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s="9" customFormat="1" ht="15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s="9" customFormat="1" ht="15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s="9" customFormat="1" ht="15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s="9" customFormat="1" ht="15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s="9" customFormat="1" ht="15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s="9" customFormat="1" ht="15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s="9" customFormat="1" ht="15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s="9" customFormat="1" ht="15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s="9" customFormat="1" ht="15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s="9" customFormat="1" ht="15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s="9" customFormat="1" ht="15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s="9" customFormat="1" ht="15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s="9" customFormat="1" ht="15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s="9" customFormat="1" ht="15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s="9" customFormat="1" ht="15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s="9" customFormat="1" ht="15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s="9" customFormat="1" ht="15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s="9" customFormat="1" ht="15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s="9" customFormat="1" ht="15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s="9" customFormat="1" ht="15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s="9" customFormat="1" ht="15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s="9" customFormat="1" ht="15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s="9" customFormat="1" ht="15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s="9" customFormat="1" ht="15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s="9" customFormat="1" ht="15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s="9" customFormat="1" ht="15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s="9" customFormat="1" ht="15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s="9" customFormat="1" ht="15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s="9" customFormat="1" ht="15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s="9" customFormat="1" ht="15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s="9" customFormat="1" ht="15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s="9" customFormat="1" ht="15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s="9" customFormat="1" ht="15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s="9" customFormat="1" ht="15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s="9" customFormat="1" ht="15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s="9" customFormat="1" ht="15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s="9" customFormat="1" ht="15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s="9" customFormat="1" ht="15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s="9" customFormat="1" ht="15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s="9" customFormat="1" ht="15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s="9" customFormat="1" ht="15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s="9" customFormat="1" ht="15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s="9" customFormat="1" ht="15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s="9" customFormat="1" ht="15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s="9" customFormat="1" ht="15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s="9" customFormat="1" ht="15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s="9" customFormat="1" ht="15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s="9" customFormat="1" ht="15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s="9" customFormat="1" ht="15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s="9" customFormat="1" ht="15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s="9" customFormat="1" ht="15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s="9" customFormat="1" ht="15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s="9" customFormat="1" ht="15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s="9" customFormat="1" ht="15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s="9" customFormat="1" ht="15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s="9" customFormat="1" ht="15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s="9" customFormat="1" ht="15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s="9" customFormat="1" ht="15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s="9" customFormat="1" ht="15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s="9" customFormat="1" ht="15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s="9" customFormat="1" ht="15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s="9" customFormat="1" ht="15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s="9" customFormat="1" ht="15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s="9" customFormat="1" ht="15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s="9" customFormat="1" ht="15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s="9" customFormat="1" ht="15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s="9" customFormat="1" ht="15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s="9" customFormat="1" ht="15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s="9" customFormat="1" ht="15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s="9" customFormat="1" ht="15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s="9" customFormat="1" ht="15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s="9" customFormat="1" ht="15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s="9" customFormat="1" ht="15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s="9" customFormat="1" ht="15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s="9" customFormat="1" ht="15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s="9" customFormat="1" ht="15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s="9" customFormat="1" ht="15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s="9" customFormat="1" ht="15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s="9" customFormat="1" ht="15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s="9" customFormat="1" ht="15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s="9" customFormat="1" ht="15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s="9" customFormat="1" ht="15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s="9" customFormat="1" ht="15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s="9" customFormat="1" ht="15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s="9" customFormat="1" ht="15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s="9" customFormat="1" ht="15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s="9" customFormat="1" ht="15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s="9" customFormat="1" ht="15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s="9" customFormat="1" ht="15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s="9" customFormat="1" ht="15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s="9" customFormat="1" ht="15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s="9" customFormat="1" ht="15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s="9" customFormat="1" ht="15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s="9" customFormat="1" ht="15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s="9" customFormat="1" ht="15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s="9" customFormat="1" ht="15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s="9" customFormat="1" ht="15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s="9" customFormat="1" ht="15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s="9" customFormat="1" ht="15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s="9" customFormat="1" ht="15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s="9" customFormat="1" ht="15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s="9" customFormat="1" ht="15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s="9" customFormat="1" ht="15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s="9" customFormat="1" ht="15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s="9" customFormat="1" ht="15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s="9" customFormat="1" ht="15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s="9" customFormat="1" ht="15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s="9" customFormat="1" ht="15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s="9" customFormat="1" ht="15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s="9" customFormat="1" ht="15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s="9" customFormat="1" ht="15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s="9" customFormat="1" ht="15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s="9" customFormat="1" ht="15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s="9" customFormat="1" ht="15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s="9" customFormat="1" ht="15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s="9" customFormat="1" ht="15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s="9" customFormat="1" ht="15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s="9" customFormat="1" ht="15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s="9" customFormat="1" ht="15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s="9" customFormat="1" ht="15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s="9" customFormat="1" ht="15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s="9" customFormat="1" ht="15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s="9" customFormat="1" ht="15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s="9" customFormat="1" ht="15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s="9" customFormat="1" ht="15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s="9" customFormat="1" ht="15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s="9" customFormat="1" ht="15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s="9" customFormat="1" ht="15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s="9" customFormat="1" ht="15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s="9" customFormat="1" ht="15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s="9" customFormat="1" ht="15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s="9" customFormat="1" ht="15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s="9" customFormat="1" ht="15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s="9" customFormat="1" ht="15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s="9" customFormat="1" ht="15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s="9" customFormat="1" ht="15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s="9" customFormat="1" ht="15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s="9" customFormat="1" ht="15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s="9" customFormat="1" ht="15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s="9" customFormat="1" ht="15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s="9" customFormat="1" ht="15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s="9" customFormat="1" ht="15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s="9" customFormat="1" ht="15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s="9" customFormat="1" ht="15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s="9" customFormat="1" ht="15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s="9" customFormat="1" ht="15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s="9" customFormat="1" ht="15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s="9" customFormat="1" ht="15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s="9" customFormat="1" ht="15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s="9" customFormat="1" ht="15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s="9" customFormat="1" ht="15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s="9" customFormat="1" ht="15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s="9" customFormat="1" ht="15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s="9" customFormat="1" ht="15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s="9" customFormat="1" ht="15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s="9" customFormat="1" ht="15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s="9" customFormat="1" ht="15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s="9" customFormat="1" ht="15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s="9" customFormat="1" ht="15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s="9" customFormat="1" ht="15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s="9" customFormat="1" ht="15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s="9" customFormat="1" ht="15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s="9" customFormat="1" ht="15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s="9" customFormat="1" ht="15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s="9" customFormat="1" ht="15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s="9" customFormat="1" ht="15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s="9" customFormat="1" ht="15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s="9" customFormat="1" ht="15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s="9" customFormat="1" ht="15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s="9" customFormat="1" ht="15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s="9" customFormat="1" ht="15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s="9" customFormat="1" ht="15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s="9" customFormat="1" ht="15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s="9" customFormat="1" ht="15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s="9" customFormat="1" ht="15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s="9" customFormat="1" ht="15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s="9" customFormat="1" ht="15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s="9" customFormat="1" ht="15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s="9" customFormat="1" ht="15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s="9" customFormat="1" ht="15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s="9" customFormat="1" ht="15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s="9" customFormat="1" ht="15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s="9" customFormat="1" ht="15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s="9" customFormat="1" ht="15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s="9" customFormat="1" ht="15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s="9" customFormat="1" ht="15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s="9" customFormat="1" ht="15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s="9" customFormat="1" ht="15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s="9" customFormat="1" ht="15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s="9" customFormat="1" ht="15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s="9" customFormat="1" ht="15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s="9" customFormat="1" ht="15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s="9" customFormat="1" ht="15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s="9" customFormat="1" ht="15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s="9" customFormat="1" ht="15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s="9" customFormat="1" ht="15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s="9" customFormat="1" ht="15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s="9" customFormat="1" ht="15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s="9" customFormat="1" ht="15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s="9" customFormat="1" ht="15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s="9" customFormat="1" ht="15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s="9" customFormat="1" ht="15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s="9" customFormat="1" ht="15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s="9" customFormat="1" ht="15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s="9" customFormat="1" ht="15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s="9" customFormat="1" ht="15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s="9" customFormat="1" ht="15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s="9" customFormat="1" ht="15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s="9" customFormat="1" ht="15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s="9" customFormat="1" ht="15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s="9" customFormat="1" ht="15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s="9" customFormat="1" ht="15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s="9" customFormat="1" ht="15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s="9" customFormat="1" ht="15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s="9" customFormat="1" ht="15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s="9" customFormat="1" ht="15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s="9" customFormat="1" ht="15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s="9" customFormat="1" ht="15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s="9" customFormat="1" ht="15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s="9" customFormat="1" ht="15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s="9" customFormat="1" ht="15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s="9" customFormat="1" ht="15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s="9" customFormat="1" ht="15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s="9" customFormat="1" ht="15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s="9" customFormat="1" ht="15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s="9" customFormat="1" ht="15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s="9" customFormat="1" ht="15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s="9" customFormat="1" ht="15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s="9" customFormat="1" ht="15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s="9" customFormat="1" ht="15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s="9" customFormat="1" ht="15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s="9" customFormat="1" ht="15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s="9" customFormat="1" ht="15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s="9" customFormat="1" ht="15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s="9" customFormat="1" ht="15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s="9" customFormat="1" ht="15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s="9" customFormat="1" ht="15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s="9" customFormat="1" ht="15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s="9" customFormat="1" ht="15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s="9" customFormat="1" ht="15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s="9" customFormat="1" ht="15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s="9" customFormat="1" ht="15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s="9" customFormat="1" ht="15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s="9" customFormat="1" ht="15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s="9" customFormat="1" ht="15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s="9" customFormat="1" ht="15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s="9" customFormat="1" ht="15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s="9" customFormat="1" ht="15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s="9" customFormat="1" ht="15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s="9" customFormat="1" ht="15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s="9" customFormat="1" ht="15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s="9" customFormat="1" ht="15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s="9" customFormat="1" ht="15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s="9" customFormat="1" ht="15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s="9" customFormat="1" ht="15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s="9" customFormat="1" ht="15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s="9" customFormat="1" ht="15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s="9" customFormat="1" ht="15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s="9" customFormat="1" ht="15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s="9" customFormat="1" ht="15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s="9" customFormat="1" ht="15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s="9" customFormat="1" ht="15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s="9" customFormat="1" ht="15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s="9" customFormat="1" ht="15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s="9" customFormat="1" ht="15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s="9" customFormat="1" ht="15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s="9" customFormat="1" ht="15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s="9" customFormat="1" ht="15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s="9" customFormat="1" ht="15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s="9" customFormat="1" ht="15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s="9" customFormat="1" ht="15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s="9" customFormat="1" ht="15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s="9" customFormat="1" ht="15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s="9" customFormat="1" ht="15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s="9" customFormat="1" ht="15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s="9" customFormat="1" ht="15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s="9" customFormat="1" ht="15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s="9" customFormat="1" ht="15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s="9" customFormat="1" ht="15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s="9" customFormat="1" ht="15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s="9" customFormat="1" ht="15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s="9" customFormat="1" ht="15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s="9" customFormat="1" ht="15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s="9" customFormat="1" ht="15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s="9" customFormat="1" ht="15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s="9" customFormat="1" ht="15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s="9" customFormat="1" ht="15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s="9" customFormat="1" ht="15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s="9" customFormat="1" ht="15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s="9" customFormat="1" ht="15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s="9" customFormat="1" ht="15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s="9" customFormat="1" ht="15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s="9" customFormat="1" ht="15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s="9" customFormat="1" ht="15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s="9" customFormat="1" ht="15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s="9" customFormat="1" ht="15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s="9" customFormat="1" ht="15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s="9" customFormat="1" ht="15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s="9" customFormat="1" ht="15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s="9" customFormat="1" ht="15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s="9" customFormat="1" ht="15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s="9" customFormat="1" ht="15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s="9" customFormat="1" ht="15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s="9" customFormat="1" ht="15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s="9" customFormat="1" ht="15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s="9" customFormat="1" ht="15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s="9" customFormat="1" ht="15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s="9" customFormat="1" ht="15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s="9" customFormat="1" ht="15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s="9" customFormat="1" ht="15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s="9" customFormat="1" ht="15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s="9" customFormat="1" ht="15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s="9" customFormat="1" ht="15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s="9" customFormat="1" ht="15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s="9" customFormat="1" ht="15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s="9" customFormat="1" ht="15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s="9" customFormat="1" ht="15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s="9" customFormat="1" ht="15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s="9" customFormat="1" ht="15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s="9" customFormat="1" ht="15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s="9" customFormat="1" ht="15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s="9" customFormat="1" ht="15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s="9" customFormat="1" ht="15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s="9" customFormat="1" ht="15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s="9" customFormat="1" ht="15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s="9" customFormat="1" ht="15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s="9" customFormat="1" ht="15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s="9" customFormat="1" ht="15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s="9" customFormat="1" ht="15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s="9" customFormat="1" ht="15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s="9" customFormat="1" ht="15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s="9" customFormat="1" ht="15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s="9" customFormat="1" ht="15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s="9" customFormat="1" ht="15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s="9" customFormat="1" ht="15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s="9" customFormat="1" ht="15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s="9" customFormat="1" ht="15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s="9" customFormat="1" ht="15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s="9" customFormat="1" ht="15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s="9" customFormat="1" ht="15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s="9" customFormat="1" ht="15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s="9" customFormat="1" ht="15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s="9" customFormat="1" ht="15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s="9" customFormat="1" ht="15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s="9" customFormat="1" ht="15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s="9" customFormat="1" ht="15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s="9" customFormat="1" ht="15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s="9" customFormat="1" ht="15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s="9" customFormat="1" ht="15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s="9" customFormat="1" ht="15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s="9" customFormat="1" ht="15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s="9" customFormat="1" ht="15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s="9" customFormat="1" ht="15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s="9" customFormat="1" ht="15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s="9" customFormat="1" ht="15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s="9" customFormat="1" ht="15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s="9" customFormat="1" ht="15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s="9" customFormat="1" ht="15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s="9" customFormat="1" ht="15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s="9" customFormat="1" ht="15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s="9" customFormat="1" ht="15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s="9" customFormat="1" ht="15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s="9" customFormat="1" ht="15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s="9" customFormat="1" ht="15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s="9" customFormat="1" ht="15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s="9" customFormat="1" ht="15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s="9" customFormat="1" ht="15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s="9" customFormat="1" ht="15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s="9" customFormat="1" ht="15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s="9" customFormat="1" ht="15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s="9" customFormat="1" ht="15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s="9" customFormat="1" ht="15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s="9" customFormat="1" ht="15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s="9" customFormat="1" ht="15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s="9" customFormat="1" ht="15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s="9" customFormat="1" ht="15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s="9" customFormat="1" ht="15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s="9" customFormat="1" ht="15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s="9" customFormat="1" ht="15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s="9" customFormat="1" ht="15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s="9" customFormat="1" ht="15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s="9" customFormat="1" ht="15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s="9" customFormat="1" ht="15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s="9" customFormat="1" ht="15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s="9" customFormat="1" ht="15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s="9" customFormat="1" ht="15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s="9" customFormat="1" ht="15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s="9" customFormat="1" ht="15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s="9" customFormat="1" ht="15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s="9" customFormat="1" ht="15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s="9" customFormat="1" ht="15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s="9" customFormat="1" ht="15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s="9" customFormat="1" ht="15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s="9" customFormat="1" ht="15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s="9" customFormat="1" ht="15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s="9" customFormat="1" ht="15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s="9" customFormat="1" ht="15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s="9" customFormat="1" ht="15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s="9" customFormat="1" ht="15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s="9" customFormat="1" ht="15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s="9" customFormat="1" ht="15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s="9" customFormat="1" ht="15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s="9" customFormat="1" ht="15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s="9" customFormat="1" ht="15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s="9" customFormat="1" ht="15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s="9" customFormat="1" ht="15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s="9" customFormat="1" ht="15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s="9" customFormat="1" ht="15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s="9" customFormat="1" ht="15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s="9" customFormat="1" ht="15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s="9" customFormat="1" ht="15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s="9" customFormat="1" ht="15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s="9" customFormat="1" ht="15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s="9" customFormat="1" ht="15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s="9" customFormat="1" ht="15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s="9" customFormat="1" ht="15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s="9" customFormat="1" ht="15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s="9" customFormat="1" ht="15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s="9" customFormat="1" ht="15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s="9" customFormat="1" ht="15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s="9" customFormat="1" ht="15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s="9" customFormat="1" ht="15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s="9" customFormat="1" ht="15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s="9" customFormat="1" ht="15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s="9" customFormat="1" ht="15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s="9" customFormat="1" ht="15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s="9" customFormat="1" ht="15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s="9" customFormat="1" ht="15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s="9" customFormat="1" ht="15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s="9" customFormat="1" ht="15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s="9" customFormat="1" ht="15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s="9" customFormat="1" ht="15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s="9" customFormat="1" ht="15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s="9" customFormat="1" ht="15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s="9" customFormat="1" ht="15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s="9" customFormat="1" ht="15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s="9" customFormat="1" ht="15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s="9" customFormat="1" ht="15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s="9" customFormat="1" ht="15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s="9" customFormat="1" ht="15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s="9" customFormat="1" ht="15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s="9" customFormat="1" ht="15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s="9" customFormat="1" ht="15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s="9" customFormat="1" ht="15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s="9" customFormat="1" ht="15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s="9" customFormat="1" ht="15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s="9" customFormat="1" ht="15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s="9" customFormat="1" ht="15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s="9" customFormat="1" ht="15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s="9" customFormat="1" ht="15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s="9" customFormat="1" ht="15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s="9" customFormat="1" ht="15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s="9" customFormat="1" ht="15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s="9" customFormat="1" ht="15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s="9" customFormat="1" ht="15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s="9" customFormat="1" ht="15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s="9" customFormat="1" ht="15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s="9" customFormat="1" ht="15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s="9" customFormat="1" ht="15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s="9" customFormat="1" ht="15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s="9" customFormat="1" ht="15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s="9" customFormat="1" ht="15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s="9" customFormat="1" ht="15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s="9" customFormat="1" ht="15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s="9" customFormat="1" ht="15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s="9" customFormat="1" ht="15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s="9" customFormat="1" ht="15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s="9" customFormat="1" ht="15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s="9" customFormat="1" ht="15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s="9" customFormat="1" ht="15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s="9" customFormat="1" ht="15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s="9" customFormat="1" ht="15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s="9" customFormat="1" ht="15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s="9" customFormat="1" ht="15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s="9" customFormat="1" ht="15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s="9" customFormat="1" ht="15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s="9" customFormat="1" ht="15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s="9" customFormat="1" ht="15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s="9" customFormat="1" ht="15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s="9" customFormat="1" ht="15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s="9" customFormat="1" ht="15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s="9" customFormat="1" ht="15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s="9" customFormat="1" ht="15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s="9" customFormat="1" ht="15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s="9" customFormat="1" ht="15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s="9" customFormat="1" ht="15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s="9" customFormat="1" ht="15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s="9" customFormat="1" ht="15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s="9" customFormat="1" ht="15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s="9" customFormat="1" ht="15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s="9" customFormat="1" ht="15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s="9" customFormat="1" ht="15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s="9" customFormat="1" ht="15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s="9" customFormat="1" ht="15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s="9" customFormat="1" ht="15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s="9" customFormat="1" ht="15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s="9" customFormat="1" ht="15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s="9" customFormat="1" ht="15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s="9" customFormat="1" ht="15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s="9" customFormat="1" ht="15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s="9" customFormat="1" ht="15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s="9" customFormat="1" ht="15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s="9" customFormat="1" ht="15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s="9" customFormat="1" ht="15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s="9" customFormat="1" ht="15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s="9" customFormat="1" ht="15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s="9" customFormat="1" ht="15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s="9" customFormat="1" ht="15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s="9" customFormat="1" ht="15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s="9" customFormat="1" ht="15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s="9" customFormat="1" ht="15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s="9" customFormat="1" ht="15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s="9" customFormat="1" ht="15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s="9" customFormat="1" ht="15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s="9" customFormat="1" ht="15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s="9" customFormat="1" ht="15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s="9" customFormat="1" ht="15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s="9" customFormat="1" ht="15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s="9" customFormat="1" ht="15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s="9" customFormat="1" ht="15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s="9" customFormat="1" ht="15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s="9" customFormat="1" ht="15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s="9" customFormat="1" ht="15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s="9" customFormat="1" ht="15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s="9" customFormat="1" ht="15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s="9" customFormat="1" ht="15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s="9" customFormat="1" ht="15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s="9" customFormat="1" ht="15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s="9" customFormat="1" ht="15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s="9" customFormat="1" ht="15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s="9" customFormat="1" ht="15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s="9" customFormat="1" ht="15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s="9" customFormat="1" ht="15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s="9" customFormat="1" ht="15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s="9" customFormat="1" ht="15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s="9" customFormat="1" ht="15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s="9" customFormat="1" ht="15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s="9" customFormat="1" ht="15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s="9" customFormat="1" ht="15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s="9" customFormat="1" ht="15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s="9" customFormat="1" ht="15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s="9" customFormat="1" ht="15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s="9" customFormat="1" ht="15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s="9" customFormat="1" ht="15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s="9" customFormat="1" ht="15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s="9" customFormat="1" ht="15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s="9" customFormat="1" ht="15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s="9" customFormat="1" ht="15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s="9" customFormat="1" ht="15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s="9" customFormat="1" ht="15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s="9" customFormat="1" ht="15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s="9" customFormat="1" ht="15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s="9" customFormat="1" ht="15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s="9" customFormat="1" ht="15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s="9" customFormat="1" ht="15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s="9" customFormat="1" ht="15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s="9" customFormat="1" ht="15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s="9" customFormat="1" ht="15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s="9" customFormat="1" ht="15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s="9" customFormat="1" ht="15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s="9" customFormat="1" ht="15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s="9" customFormat="1" ht="15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s="9" customFormat="1" ht="15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s="9" customFormat="1" ht="15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s="9" customFormat="1" ht="15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s="9" customFormat="1" ht="15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s="9" customFormat="1" ht="15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s="9" customFormat="1" ht="15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s="9" customFormat="1" ht="15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s="9" customFormat="1" ht="15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s="9" customFormat="1" ht="15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s="9" customFormat="1" ht="15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s="9" customFormat="1" ht="15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s="9" customFormat="1" ht="15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s="9" customFormat="1" ht="15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s="9" customFormat="1" ht="15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s="9" customFormat="1" ht="15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s="9" customFormat="1" ht="15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s="9" customFormat="1" ht="15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s="9" customFormat="1" ht="15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s="9" customFormat="1" ht="15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s="9" customFormat="1" ht="15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s="9" customFormat="1" ht="15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s="9" customFormat="1" ht="15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s="9" customFormat="1" ht="15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s="9" customFormat="1" ht="15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s="9" customFormat="1" ht="15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s="9" customFormat="1" ht="15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s="9" customFormat="1" ht="15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s="9" customFormat="1" ht="15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s="9" customFormat="1" ht="15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s="9" customFormat="1" ht="15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s="9" customFormat="1" ht="15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s="9" customFormat="1" ht="15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s="9" customFormat="1" ht="15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s="9" customFormat="1" ht="15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s="9" customFormat="1" ht="15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s="9" customFormat="1" ht="15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s="9" customFormat="1" ht="15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s="9" customFormat="1" ht="15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s="9" customFormat="1" ht="15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s="9" customFormat="1" ht="15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s="9" customFormat="1" ht="15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s="9" customFormat="1" ht="15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s="9" customFormat="1" ht="15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s="9" customFormat="1" ht="15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s="9" customFormat="1" ht="15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s="9" customFormat="1" ht="15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s="9" customFormat="1" ht="15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s="9" customFormat="1" ht="15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s="9" customFormat="1" ht="15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s="9" customFormat="1" ht="15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s="9" customFormat="1" ht="15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s="9" customFormat="1" ht="15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s="9" customFormat="1" ht="15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s="9" customFormat="1" ht="15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s="9" customFormat="1" ht="15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s="9" customFormat="1" ht="15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s="9" customFormat="1" ht="15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s="9" customFormat="1" ht="15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s="9" customFormat="1" ht="15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s="9" customFormat="1" ht="15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s="9" customFormat="1" ht="15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s="9" customFormat="1" ht="15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s="9" customFormat="1" ht="15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s="9" customFormat="1" ht="15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s="9" customFormat="1" ht="15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s="9" customFormat="1" ht="15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s="9" customFormat="1" ht="15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s="9" customFormat="1" ht="15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s="9" customFormat="1" ht="15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s="9" customFormat="1" ht="15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s="9" customFormat="1" ht="15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s="9" customFormat="1" ht="15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s="9" customFormat="1" ht="15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s="9" customFormat="1" ht="15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s="9" customFormat="1" ht="15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s="9" customFormat="1" ht="15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s="9" customFormat="1" ht="15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s="9" customFormat="1" ht="15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s="9" customFormat="1" ht="15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s="9" customFormat="1" ht="15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s="9" customFormat="1" ht="15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s="9" customFormat="1" ht="15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s="9" customFormat="1" ht="15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s="9" customFormat="1" ht="15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s="9" customFormat="1" ht="15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s="9" customFormat="1" ht="15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s="9" customFormat="1" ht="15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s="9" customFormat="1" ht="15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s="9" customFormat="1" ht="15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s="9" customFormat="1" ht="15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s="9" customFormat="1" ht="15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s="9" customFormat="1" ht="15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s="9" customFormat="1" ht="15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s="9" customFormat="1" ht="15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s="9" customFormat="1" ht="15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s="9" customFormat="1" ht="15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s="9" customFormat="1" ht="15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s="9" customFormat="1" ht="15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s="9" customFormat="1" ht="15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s="9" customFormat="1" ht="15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s="9" customFormat="1" ht="15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s="9" customFormat="1" ht="15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s="9" customFormat="1" ht="15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s="9" customFormat="1" ht="15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s="9" customFormat="1" ht="15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s="9" customFormat="1" ht="15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s="9" customFormat="1" ht="15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s="9" customFormat="1" ht="15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s="9" customFormat="1" ht="15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s="9" customFormat="1" ht="15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s="9" customFormat="1" ht="15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s="9" customFormat="1" ht="15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s="9" customFormat="1" ht="15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s="9" customFormat="1" ht="15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s="9" customFormat="1" ht="15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s="9" customFormat="1" ht="15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s="9" customFormat="1" ht="15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s="9" customFormat="1" ht="15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s="9" customFormat="1" ht="15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s="9" customFormat="1" ht="15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s="9" customFormat="1" ht="15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s="9" customFormat="1" ht="15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s="9" customFormat="1" ht="15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s="9" customFormat="1" ht="15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s="9" customFormat="1" ht="15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s="9" customFormat="1" ht="15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s="9" customFormat="1" ht="15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s="9" customFormat="1" ht="15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s="9" customFormat="1" ht="15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s="9" customFormat="1" ht="15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s="9" customFormat="1" ht="15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s="9" customFormat="1" ht="15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s="9" customFormat="1" ht="15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s="9" customFormat="1" ht="15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s="9" customFormat="1" ht="15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s="9" customFormat="1" ht="15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s="9" customFormat="1" ht="15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s="9" customFormat="1" ht="15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s="9" customFormat="1" ht="15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s="9" customFormat="1" ht="15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s="9" customFormat="1" ht="15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s="9" customFormat="1" ht="15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s="9" customFormat="1" ht="15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s="9" customFormat="1" ht="15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s="9" customFormat="1" ht="15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s="9" customFormat="1" ht="15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s="9" customFormat="1" ht="15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s="9" customFormat="1" ht="15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s="9" customFormat="1" ht="15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s="9" customFormat="1" ht="15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s="9" customFormat="1" ht="15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s="9" customFormat="1" ht="15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s="9" customFormat="1" ht="15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s="9" customFormat="1" ht="15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s="9" customFormat="1" ht="15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s="9" customFormat="1" ht="15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s="9" customFormat="1" ht="15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s="9" customFormat="1" ht="15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s="9" customFormat="1" ht="15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s="9" customFormat="1" ht="15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s="9" customFormat="1" ht="15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s="9" customFormat="1" ht="15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s="9" customFormat="1" ht="15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s="9" customFormat="1" ht="15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s="9" customFormat="1" ht="15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s="9" customFormat="1" ht="15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s="9" customFormat="1" ht="15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s="9" customFormat="1" ht="15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s="9" customFormat="1" ht="15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s="9" customFormat="1" ht="15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s="9" customFormat="1" ht="15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s="9" customFormat="1" ht="15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s="9" customFormat="1" ht="15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s="9" customFormat="1" ht="15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s="9" customFormat="1" ht="15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s="9" customFormat="1" ht="15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s="9" customFormat="1" ht="15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s="9" customFormat="1" ht="15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s="9" customFormat="1" ht="15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s="9" customFormat="1" ht="15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s="9" customFormat="1" ht="15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s="9" customFormat="1" ht="15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s="9" customFormat="1" ht="15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s="9" customFormat="1" ht="15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s="9" customFormat="1" ht="15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s="9" customFormat="1" ht="15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s="9" customFormat="1" ht="15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s="9" customFormat="1" ht="15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s="9" customFormat="1" ht="15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s="9" customFormat="1" ht="15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s="9" customFormat="1" ht="15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s="9" customFormat="1" ht="15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s="9" customFormat="1" ht="15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s="9" customFormat="1" ht="15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s="9" customFormat="1" ht="15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s="9" customFormat="1" ht="15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s="9" customFormat="1" ht="15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s="9" customFormat="1" ht="15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s="9" customFormat="1" ht="15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s="9" customFormat="1" ht="15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s="9" customFormat="1" ht="15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s="9" customFormat="1" ht="15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s="9" customFormat="1" ht="15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s="9" customFormat="1" ht="15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s="9" customFormat="1" ht="15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s="9" customFormat="1" ht="15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s="9" customFormat="1" ht="15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s="9" customFormat="1" ht="15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s="9" customFormat="1" ht="15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s="9" customFormat="1" ht="15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s="9" customFormat="1" ht="15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s="9" customFormat="1" ht="15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s="9" customFormat="1" ht="15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s="9" customFormat="1" ht="15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s="9" customFormat="1" ht="15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s="9" customFormat="1" ht="15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s="9" customFormat="1" ht="15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s="9" customFormat="1" ht="15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s="9" customFormat="1" ht="15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s="9" customFormat="1" ht="15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s="9" customFormat="1" ht="15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s="9" customFormat="1" ht="15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s="9" customFormat="1" ht="15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s="9" customFormat="1" ht="15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s="9" customFormat="1" ht="15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s="9" customFormat="1" ht="15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s="9" customFormat="1" ht="15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s="9" customFormat="1" ht="15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s="9" customFormat="1" ht="15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s="9" customFormat="1" ht="15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s="9" customFormat="1" ht="15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s="9" customFormat="1" ht="15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s="9" customFormat="1" ht="15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s="9" customFormat="1" ht="15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s="9" customFormat="1" ht="15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s="9" customFormat="1" ht="15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s="9" customFormat="1" ht="15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s="9" customFormat="1" ht="15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s="9" customFormat="1" ht="15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s="9" customFormat="1" ht="15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s="9" customFormat="1" ht="15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s="9" customFormat="1" ht="15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s="9" customFormat="1" ht="15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s="9" customFormat="1" ht="15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s="9" customFormat="1" ht="15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s="9" customFormat="1" ht="15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s="9" customFormat="1" ht="15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s="9" customFormat="1" ht="15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s="9" customFormat="1" ht="15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s="9" customFormat="1" ht="15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s="9" customFormat="1" ht="15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s="9" customFormat="1" ht="15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s="9" customFormat="1" ht="15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s="9" customFormat="1" ht="15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s="9" customFormat="1" ht="15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s="9" customFormat="1" ht="15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s="9" customFormat="1" ht="15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s="9" customFormat="1" ht="15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s="9" customFormat="1" ht="15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s="9" customFormat="1" ht="15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s="9" customFormat="1" ht="15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s="9" customFormat="1" ht="15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s="9" customFormat="1" ht="15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s="9" customFormat="1" ht="15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s="9" customFormat="1" ht="15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s="9" customFormat="1" ht="15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s="9" customFormat="1" ht="15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s="9" customFormat="1" ht="15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s="9" customFormat="1" ht="15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s="9" customFormat="1" ht="15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s="9" customFormat="1" ht="15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s="9" customFormat="1" ht="15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s="9" customFormat="1" ht="15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s="9" customFormat="1" ht="15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s="9" customFormat="1" ht="15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s="9" customFormat="1" ht="15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s="9" customFormat="1" ht="15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s="9" customFormat="1" ht="15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s="9" customFormat="1" ht="15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s="9" customFormat="1" ht="15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s="9" customFormat="1" ht="15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s="9" customFormat="1" ht="15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s="9" customFormat="1" ht="15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s="9" customFormat="1" ht="15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s="9" customFormat="1" ht="15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s="9" customFormat="1" ht="15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s="9" customFormat="1" ht="15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s="9" customFormat="1" ht="15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s="9" customFormat="1" ht="15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s="9" customFormat="1" ht="15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s="9" customFormat="1" ht="15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s="9" customFormat="1" ht="15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s="9" customFormat="1" ht="15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s="9" customFormat="1" ht="15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s="9" customFormat="1" ht="15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s="9" customFormat="1" ht="15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s="9" customFormat="1" ht="15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s="9" customFormat="1" ht="15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s="9" customFormat="1" ht="15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s="9" customFormat="1" ht="15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s="9" customFormat="1" ht="15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s="9" customFormat="1" ht="15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s="9" customFormat="1" ht="15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s="9" customFormat="1" ht="15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s="9" customFormat="1" ht="15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s="9" customFormat="1" ht="15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s="9" customFormat="1" ht="15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s="9" customFormat="1" ht="15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s="9" customFormat="1" ht="15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s="9" customFormat="1" ht="15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s="9" customFormat="1" ht="15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s="9" customFormat="1" ht="15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s="9" customFormat="1" ht="15.75" customHeight="1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</sheetData>
  <pageMargins left="0.75" right="0.75" top="1" bottom="1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FC3EE-65C2-624B-B7D4-A54C14DAD2BF}">
  <dimension ref="A1:AC1001"/>
  <sheetViews>
    <sheetView zoomScale="120" zoomScaleNormal="120" workbookViewId="0">
      <pane xSplit="3" ySplit="2" topLeftCell="D21" activePane="bottomRight" state="frozen"/>
      <selection pane="topRight" activeCell="D1" sqref="D1"/>
      <selection pane="bottomLeft" activeCell="A3" sqref="A3"/>
      <selection pane="bottomRight" activeCell="C37" sqref="C37"/>
    </sheetView>
  </sheetViews>
  <sheetFormatPr baseColWidth="10" defaultColWidth="11.1640625" defaultRowHeight="15" customHeight="1" x14ac:dyDescent="0.2"/>
  <cols>
    <col min="1" max="1" width="3.1640625" style="9" customWidth="1"/>
    <col min="2" max="2" width="3.5" style="9" bestFit="1" customWidth="1"/>
    <col min="3" max="3" width="112.33203125" style="9" bestFit="1" customWidth="1"/>
    <col min="4" max="4" width="9.5" style="9" bestFit="1" customWidth="1"/>
    <col min="5" max="5" width="12.1640625" style="9" bestFit="1" customWidth="1"/>
    <col min="6" max="6" width="9.5" style="9" bestFit="1" customWidth="1"/>
    <col min="7" max="7" width="15.5" style="9" bestFit="1" customWidth="1"/>
    <col min="8" max="8" width="10.5" style="9" customWidth="1"/>
    <col min="9" max="28" width="11.1640625" style="9"/>
    <col min="30" max="16384" width="11.1640625" style="9"/>
  </cols>
  <sheetData>
    <row r="1" spans="1:28" s="9" customFormat="1" ht="15.75" customHeight="1" x14ac:dyDescent="0.2">
      <c r="A1" s="6"/>
      <c r="B1" s="6"/>
      <c r="C1" s="6"/>
      <c r="D1" s="6"/>
      <c r="E1" s="6"/>
      <c r="F1" s="6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s="9" customFormat="1" ht="15.75" customHeight="1" x14ac:dyDescent="0.2">
      <c r="A2" s="6"/>
      <c r="B2" s="11" t="s">
        <v>147</v>
      </c>
      <c r="C2" s="6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s="9" customFormat="1" ht="15.75" customHeight="1" x14ac:dyDescent="0.2">
      <c r="A3" s="8"/>
      <c r="B3" s="8">
        <v>1</v>
      </c>
      <c r="C3" s="8" t="s">
        <v>73</v>
      </c>
      <c r="D3" s="8" t="s">
        <v>68</v>
      </c>
      <c r="E3" s="8">
        <v>0.99825507402420044</v>
      </c>
      <c r="F3" s="8" t="s">
        <v>10</v>
      </c>
      <c r="G3" s="8">
        <f>SUM(IF(D3=F3, 1, 0))</f>
        <v>0</v>
      </c>
      <c r="H3" s="12">
        <f>COUNTIFS(D:D, "positive", F:F, "positive") / (COUNTIFS(D:D, "positive", F:F, "positive") + COUNTIFS(D:D, "positive", F:F, "&lt;&gt;positive"))</f>
        <v>0.375</v>
      </c>
      <c r="I3" s="12">
        <f>COUNTIFS(D:D, "neutral", F:F, "neutral") / (COUNTIFS(D:D, "neutral", F:F, "neutral") + COUNTIFS(D:D, "neutral", F:F, "&lt;&gt;neutral"))</f>
        <v>0.80952380952380953</v>
      </c>
      <c r="J3" s="12">
        <f>COUNTIFS(D:D, "negative", F:F, "negative") / (COUNTIFS(D:D, "negative", F:F, "negative") + COUNTIFS(D:D, "negative", F:F, "&lt;&gt;negative"))</f>
        <v>0.2857142857142857</v>
      </c>
      <c r="K3" s="13">
        <f>COUNTIFS(F:F, "positive", D:D, "positive") / (COUNTIFS(F:F, "positive", D:D, "positive") + COUNTIFS(F:F, "positive", D:D, "&lt;&gt;positive"))</f>
        <v>0.3</v>
      </c>
      <c r="L3" s="13">
        <f>COUNTIFS(F:F, "neutral", D:D, "neutral") / (COUNTIFS(F:F, "neutral", D:D, "neutral") + COUNTIFS(F:F, "neutral", D:D, "&lt;&gt;neutral"))</f>
        <v>0.53125</v>
      </c>
      <c r="M3" s="13">
        <f>COUNTIFS(F:F, "negative", D:D, "negative") / (COUNTIFS(F:F, "negative", D:D, "negative") + COUNTIFS(F:F, "negative", D:D, "&lt;&gt;negative"))</f>
        <v>0.75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s="9" customFormat="1" ht="15.75" customHeight="1" x14ac:dyDescent="0.2">
      <c r="A4" s="8"/>
      <c r="B4" s="8">
        <v>2</v>
      </c>
      <c r="C4" s="8" t="s">
        <v>74</v>
      </c>
      <c r="D4" s="8" t="s">
        <v>66</v>
      </c>
      <c r="E4" s="8">
        <v>0.99998557567596436</v>
      </c>
      <c r="F4" s="8" t="s">
        <v>10</v>
      </c>
      <c r="G4" s="8">
        <f t="array" ref="G4">SUM(IF(D4=F4, 1, 0))</f>
        <v>1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s="9" customFormat="1" ht="15.75" customHeight="1" x14ac:dyDescent="0.2">
      <c r="A5" s="8"/>
      <c r="B5" s="8">
        <v>3</v>
      </c>
      <c r="C5" s="8" t="s">
        <v>123</v>
      </c>
      <c r="D5" s="8" t="s">
        <v>66</v>
      </c>
      <c r="E5" s="8">
        <v>0.9999997615814209</v>
      </c>
      <c r="F5" s="8" t="s">
        <v>10</v>
      </c>
      <c r="G5" s="8">
        <f t="array" ref="G5">SUM(IF(D5=F5, 1, 0))</f>
        <v>1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s="9" customFormat="1" ht="15.75" customHeight="1" x14ac:dyDescent="0.2">
      <c r="A6" s="8"/>
      <c r="B6" s="8">
        <v>4</v>
      </c>
      <c r="C6" s="8" t="s">
        <v>124</v>
      </c>
      <c r="D6" s="8" t="s">
        <v>66</v>
      </c>
      <c r="E6" s="8">
        <v>0.99999892711639404</v>
      </c>
      <c r="F6" s="8" t="s">
        <v>10</v>
      </c>
      <c r="G6" s="8">
        <f t="array" ref="G6">SUM(IF(D6=F6, 1, 0))</f>
        <v>1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s="9" customFormat="1" ht="15.75" customHeight="1" x14ac:dyDescent="0.2">
      <c r="A7" s="8"/>
      <c r="B7" s="8">
        <v>5</v>
      </c>
      <c r="C7" s="8" t="s">
        <v>77</v>
      </c>
      <c r="D7" s="8" t="s">
        <v>68</v>
      </c>
      <c r="E7" s="8">
        <v>0.79066318273544312</v>
      </c>
      <c r="F7" s="8" t="s">
        <v>10</v>
      </c>
      <c r="G7" s="8">
        <f t="array" ref="G7">SUM(IF(D7=F7, 1, 0))</f>
        <v>0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s="9" customFormat="1" ht="15.75" customHeight="1" x14ac:dyDescent="0.2">
      <c r="A8" s="8"/>
      <c r="B8" s="8">
        <v>6</v>
      </c>
      <c r="C8" s="8" t="s">
        <v>78</v>
      </c>
      <c r="D8" s="8" t="s">
        <v>66</v>
      </c>
      <c r="E8" s="8">
        <v>0.59225547313690186</v>
      </c>
      <c r="F8" s="8" t="s">
        <v>10</v>
      </c>
      <c r="G8" s="8">
        <f t="array" ref="G8">SUM(IF(D8=F8, 1, 0))</f>
        <v>1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s="9" customFormat="1" ht="15.75" customHeight="1" x14ac:dyDescent="0.2">
      <c r="A9" s="8"/>
      <c r="B9" s="8">
        <v>7</v>
      </c>
      <c r="C9" s="8" t="s">
        <v>125</v>
      </c>
      <c r="D9" s="8" t="s">
        <v>66</v>
      </c>
      <c r="E9" s="8">
        <v>0.94675731658935547</v>
      </c>
      <c r="F9" s="8" t="s">
        <v>10</v>
      </c>
      <c r="G9" s="8">
        <f t="array" ref="G9">SUM(IF(D9=F9, 1, 0))</f>
        <v>1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s="9" customFormat="1" ht="15.75" customHeight="1" x14ac:dyDescent="0.2">
      <c r="A10" s="8"/>
      <c r="B10" s="8">
        <v>8</v>
      </c>
      <c r="C10" s="8" t="s">
        <v>80</v>
      </c>
      <c r="D10" s="8" t="s">
        <v>66</v>
      </c>
      <c r="E10" s="8">
        <v>0.99999725818634033</v>
      </c>
      <c r="F10" s="8" t="s">
        <v>10</v>
      </c>
      <c r="G10" s="8">
        <f t="array" ref="G10">SUM(IF(D10=F10, 1, 0))</f>
        <v>1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s="9" customFormat="1" ht="15.75" customHeight="1" x14ac:dyDescent="0.2">
      <c r="A11" s="8"/>
      <c r="B11" s="8">
        <v>9</v>
      </c>
      <c r="C11" s="8" t="s">
        <v>126</v>
      </c>
      <c r="D11" s="8" t="s">
        <v>66</v>
      </c>
      <c r="E11" s="8">
        <v>0.99982833862304688</v>
      </c>
      <c r="F11" s="8" t="s">
        <v>28</v>
      </c>
      <c r="G11" s="8">
        <f t="array" ref="G11">SUM(IF(D11=F11, 1, 0))</f>
        <v>0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s="9" customFormat="1" ht="15.75" customHeight="1" x14ac:dyDescent="0.2">
      <c r="A12" s="8"/>
      <c r="B12" s="8">
        <v>10</v>
      </c>
      <c r="C12" s="8" t="s">
        <v>127</v>
      </c>
      <c r="D12" s="8" t="s">
        <v>66</v>
      </c>
      <c r="E12" s="8">
        <v>0.99999964237213135</v>
      </c>
      <c r="F12" s="8" t="s">
        <v>28</v>
      </c>
      <c r="G12" s="8">
        <f t="array" ref="G12">SUM(IF(D12=F12, 1, 0))</f>
        <v>0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s="9" customFormat="1" ht="15.75" customHeight="1" x14ac:dyDescent="0.2">
      <c r="A13" s="8"/>
      <c r="B13" s="8">
        <v>11</v>
      </c>
      <c r="C13" s="8" t="s">
        <v>83</v>
      </c>
      <c r="D13" s="8" t="s">
        <v>67</v>
      </c>
      <c r="E13" s="8">
        <v>0.96757924556732178</v>
      </c>
      <c r="F13" s="8" t="s">
        <v>28</v>
      </c>
      <c r="G13" s="8">
        <f t="array" ref="G13">SUM(IF(D13=F13, 1, 0))</f>
        <v>1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s="9" customFormat="1" ht="15.75" customHeight="1" x14ac:dyDescent="0.2">
      <c r="A14" s="8"/>
      <c r="B14" s="8">
        <v>12</v>
      </c>
      <c r="C14" s="8" t="s">
        <v>84</v>
      </c>
      <c r="D14" s="8" t="s">
        <v>67</v>
      </c>
      <c r="E14" s="8">
        <v>0.99955528974533081</v>
      </c>
      <c r="F14" s="8" t="s">
        <v>28</v>
      </c>
      <c r="G14" s="8">
        <f t="array" ref="G14">SUM(IF(D14=F14, 1, 0))</f>
        <v>1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s="9" customFormat="1" ht="15.75" customHeight="1" x14ac:dyDescent="0.2">
      <c r="A15" s="8"/>
      <c r="B15" s="8">
        <v>13</v>
      </c>
      <c r="C15" s="8" t="s">
        <v>85</v>
      </c>
      <c r="D15" s="8" t="s">
        <v>67</v>
      </c>
      <c r="E15" s="8">
        <v>0.71949905157089233</v>
      </c>
      <c r="F15" s="8" t="s">
        <v>28</v>
      </c>
      <c r="G15" s="8">
        <f t="array" ref="G15">SUM(IF(D15=F15, 1, 0))</f>
        <v>1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s="9" customFormat="1" ht="15.75" customHeight="1" x14ac:dyDescent="0.2">
      <c r="A16" s="8"/>
      <c r="B16" s="8">
        <v>14</v>
      </c>
      <c r="C16" s="8" t="s">
        <v>86</v>
      </c>
      <c r="D16" s="8" t="s">
        <v>67</v>
      </c>
      <c r="E16" s="8">
        <v>0.99944084882736206</v>
      </c>
      <c r="F16" s="8" t="s">
        <v>28</v>
      </c>
      <c r="G16" s="8">
        <f t="array" ref="G16">SUM(IF(D16=F16, 1, 0))</f>
        <v>1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s="9" customFormat="1" ht="15.75" customHeight="1" x14ac:dyDescent="0.2">
      <c r="A17" s="8"/>
      <c r="B17" s="8">
        <v>15</v>
      </c>
      <c r="C17" s="8" t="s">
        <v>87</v>
      </c>
      <c r="D17" s="8" t="s">
        <v>67</v>
      </c>
      <c r="E17" s="8">
        <v>0.99990534782409668</v>
      </c>
      <c r="F17" s="8" t="s">
        <v>28</v>
      </c>
      <c r="G17" s="8">
        <f t="array" ref="G17">SUM(IF(D17=F17, 1, 0))</f>
        <v>1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s="9" customFormat="1" ht="15.75" customHeight="1" x14ac:dyDescent="0.2">
      <c r="A18" s="8"/>
      <c r="B18" s="8">
        <v>16</v>
      </c>
      <c r="C18" s="8" t="s">
        <v>128</v>
      </c>
      <c r="D18" s="8" t="s">
        <v>68</v>
      </c>
      <c r="E18" s="8">
        <v>0.99999940395355225</v>
      </c>
      <c r="F18" s="8" t="s">
        <v>28</v>
      </c>
      <c r="G18" s="8">
        <f t="array" ref="G18">SUM(IF(D18=F18, 1, 0))</f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s="9" customFormat="1" ht="15.75" customHeight="1" x14ac:dyDescent="0.2">
      <c r="A19" s="8"/>
      <c r="B19" s="8">
        <v>17</v>
      </c>
      <c r="C19" s="8" t="s">
        <v>89</v>
      </c>
      <c r="D19" s="8" t="s">
        <v>67</v>
      </c>
      <c r="E19" s="8">
        <v>0.99997842311859131</v>
      </c>
      <c r="F19" s="8" t="s">
        <v>28</v>
      </c>
      <c r="G19" s="8">
        <f t="array" ref="G19">SUM(IF(D19=F19, 1, 0))</f>
        <v>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s="9" customFormat="1" ht="15.75" customHeight="1" x14ac:dyDescent="0.2">
      <c r="A20" s="8"/>
      <c r="B20" s="8">
        <v>18</v>
      </c>
      <c r="C20" s="8" t="s">
        <v>90</v>
      </c>
      <c r="D20" s="8" t="s">
        <v>67</v>
      </c>
      <c r="E20" s="8">
        <v>0.99039417505264282</v>
      </c>
      <c r="F20" s="8" t="s">
        <v>28</v>
      </c>
      <c r="G20" s="8">
        <f t="array" ref="G20">SUM(IF(D20=F20, 1, 0))</f>
        <v>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s="9" customFormat="1" ht="15.75" customHeight="1" x14ac:dyDescent="0.2">
      <c r="A21" s="8"/>
      <c r="B21" s="8">
        <v>19</v>
      </c>
      <c r="C21" s="8" t="s">
        <v>129</v>
      </c>
      <c r="D21" s="8" t="s">
        <v>67</v>
      </c>
      <c r="E21" s="8">
        <v>0.99985861778259277</v>
      </c>
      <c r="F21" s="8" t="s">
        <v>28</v>
      </c>
      <c r="G21" s="8">
        <f t="array" ref="G21">SUM(IF(D21=F21, 1, 0))</f>
        <v>1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s="9" customFormat="1" ht="15.75" customHeight="1" x14ac:dyDescent="0.2">
      <c r="A22" s="8"/>
      <c r="B22" s="8">
        <v>20</v>
      </c>
      <c r="C22" s="8" t="s">
        <v>130</v>
      </c>
      <c r="D22" s="8" t="s">
        <v>66</v>
      </c>
      <c r="E22" s="8">
        <v>0.99979096651077271</v>
      </c>
      <c r="F22" s="8" t="s">
        <v>28</v>
      </c>
      <c r="G22" s="8">
        <f t="array" ref="G22">SUM(IF(D22=F22, 1, 0))</f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s="9" customFormat="1" ht="15.75" customHeight="1" x14ac:dyDescent="0.2">
      <c r="A23" s="8"/>
      <c r="B23" s="8">
        <v>21</v>
      </c>
      <c r="C23" s="8" t="s">
        <v>131</v>
      </c>
      <c r="D23" s="8" t="s">
        <v>66</v>
      </c>
      <c r="E23" s="8">
        <v>0.99816763401031494</v>
      </c>
      <c r="F23" s="8" t="s">
        <v>28</v>
      </c>
      <c r="G23" s="8">
        <f t="array" ref="G23">SUM(IF(D23=F23, 1, 0))</f>
        <v>0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s="9" customFormat="1" ht="15.75" customHeight="1" x14ac:dyDescent="0.2">
      <c r="A24" s="8"/>
      <c r="B24" s="8">
        <v>22</v>
      </c>
      <c r="C24" s="8" t="s">
        <v>132</v>
      </c>
      <c r="D24" s="8" t="s">
        <v>66</v>
      </c>
      <c r="E24" s="8">
        <v>0.91364699602127075</v>
      </c>
      <c r="F24" s="8" t="s">
        <v>28</v>
      </c>
      <c r="G24" s="8">
        <f t="array" ref="G24">SUM(IF(D24=F24, 1, 0))</f>
        <v>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s="9" customFormat="1" ht="15.75" customHeight="1" x14ac:dyDescent="0.2">
      <c r="A25" s="8"/>
      <c r="B25" s="8">
        <v>23</v>
      </c>
      <c r="C25" s="8" t="s">
        <v>133</v>
      </c>
      <c r="D25" s="8" t="s">
        <v>66</v>
      </c>
      <c r="E25" s="8">
        <v>0.99999940395355225</v>
      </c>
      <c r="F25" s="8" t="s">
        <v>28</v>
      </c>
      <c r="G25" s="8">
        <f t="array" ref="G25">SUM(IF(D25=F25, 1, 0))</f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s="9" customFormat="1" ht="15.75" customHeight="1" x14ac:dyDescent="0.2">
      <c r="A26" s="8"/>
      <c r="B26" s="8">
        <v>24</v>
      </c>
      <c r="C26" s="8" t="s">
        <v>96</v>
      </c>
      <c r="D26" s="8" t="s">
        <v>66</v>
      </c>
      <c r="E26" s="8">
        <v>0.93165171146392822</v>
      </c>
      <c r="F26" s="8" t="s">
        <v>28</v>
      </c>
      <c r="G26" s="8">
        <f t="array" ref="G26">SUM(IF(D26=F26, 1, 0))</f>
        <v>0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s="9" customFormat="1" ht="15.75" customHeight="1" x14ac:dyDescent="0.2">
      <c r="A27" s="8"/>
      <c r="B27" s="8">
        <v>25</v>
      </c>
      <c r="C27" s="8" t="s">
        <v>97</v>
      </c>
      <c r="D27" s="8" t="s">
        <v>66</v>
      </c>
      <c r="E27" s="8">
        <v>0.97039526700973511</v>
      </c>
      <c r="F27" s="8" t="s">
        <v>28</v>
      </c>
      <c r="G27" s="8">
        <f t="array" ref="G27">SUM(IF(D27=F27, 1, 0))</f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s="9" customFormat="1" ht="15.75" customHeight="1" x14ac:dyDescent="0.2">
      <c r="A28" s="8"/>
      <c r="B28" s="8">
        <v>26</v>
      </c>
      <c r="C28" s="8" t="s">
        <v>98</v>
      </c>
      <c r="D28" s="8" t="s">
        <v>66</v>
      </c>
      <c r="E28" s="8">
        <v>0.99999070167541504</v>
      </c>
      <c r="F28" s="8" t="s">
        <v>28</v>
      </c>
      <c r="G28" s="8">
        <f t="array" ref="G28">SUM(IF(D28=F28, 1, 0))</f>
        <v>0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s="9" customFormat="1" ht="15.75" customHeight="1" x14ac:dyDescent="0.2">
      <c r="A29" s="8"/>
      <c r="B29" s="8">
        <v>27</v>
      </c>
      <c r="C29" s="8" t="s">
        <v>134</v>
      </c>
      <c r="D29" s="8" t="s">
        <v>66</v>
      </c>
      <c r="E29" s="8">
        <v>0.99995172023773193</v>
      </c>
      <c r="F29" s="8" t="s">
        <v>28</v>
      </c>
      <c r="G29" s="8">
        <f t="array" ref="G29">SUM(IF(D29=F29, 1, 0))</f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s="9" customFormat="1" ht="15.75" customHeight="1" x14ac:dyDescent="0.2">
      <c r="A30" s="8"/>
      <c r="B30" s="8">
        <v>28</v>
      </c>
      <c r="C30" s="8" t="s">
        <v>100</v>
      </c>
      <c r="D30" s="8" t="s">
        <v>66</v>
      </c>
      <c r="E30" s="8">
        <v>0.99596500396728516</v>
      </c>
      <c r="F30" s="8" t="s">
        <v>28</v>
      </c>
      <c r="G30" s="8">
        <f t="array" ref="G30">SUM(IF(D30=F30, 1, 0))</f>
        <v>0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s="9" customFormat="1" ht="15.75" customHeight="1" x14ac:dyDescent="0.2">
      <c r="A31" s="8"/>
      <c r="B31" s="8">
        <v>29</v>
      </c>
      <c r="C31" s="8" t="s">
        <v>101</v>
      </c>
      <c r="D31" s="8" t="s">
        <v>67</v>
      </c>
      <c r="E31" s="8">
        <v>0.99833208322525024</v>
      </c>
      <c r="F31" s="8" t="s">
        <v>28</v>
      </c>
      <c r="G31" s="8">
        <f t="array" ref="G31">SUM(IF(D31=F31, 1, 0))</f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s="9" customFormat="1" ht="15.75" customHeight="1" x14ac:dyDescent="0.2">
      <c r="A32" s="8"/>
      <c r="B32" s="8">
        <v>30</v>
      </c>
      <c r="C32" s="8" t="s">
        <v>102</v>
      </c>
      <c r="D32" s="8" t="s">
        <v>67</v>
      </c>
      <c r="E32" s="8">
        <v>0.99987030029296875</v>
      </c>
      <c r="F32" s="8" t="s">
        <v>28</v>
      </c>
      <c r="G32" s="8">
        <f t="array" ref="G32">SUM(IF(D32=F32, 1, 0))</f>
        <v>1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s="9" customFormat="1" ht="15.75" customHeight="1" x14ac:dyDescent="0.2">
      <c r="A33" s="8"/>
      <c r="B33" s="8">
        <v>31</v>
      </c>
      <c r="C33" s="8" t="s">
        <v>135</v>
      </c>
      <c r="D33" s="8" t="s">
        <v>67</v>
      </c>
      <c r="E33" s="8">
        <v>0.95399439334869385</v>
      </c>
      <c r="F33" s="8" t="s">
        <v>28</v>
      </c>
      <c r="G33" s="8">
        <f t="array" ref="G33">SUM(IF(D33=F33, 1, 0))</f>
        <v>1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s="9" customFormat="1" ht="15.75" customHeight="1" x14ac:dyDescent="0.2">
      <c r="A34" s="8"/>
      <c r="B34" s="8">
        <v>32</v>
      </c>
      <c r="C34" s="8" t="s">
        <v>104</v>
      </c>
      <c r="D34" s="8" t="s">
        <v>67</v>
      </c>
      <c r="E34" s="8">
        <v>0.99996519088745117</v>
      </c>
      <c r="F34" s="8" t="s">
        <v>28</v>
      </c>
      <c r="G34" s="8">
        <f t="array" ref="G34">SUM(IF(D34=F34, 1, 0))</f>
        <v>1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s="9" customFormat="1" ht="15.75" customHeight="1" x14ac:dyDescent="0.2">
      <c r="A35" s="8"/>
      <c r="B35" s="8">
        <v>33</v>
      </c>
      <c r="C35" s="8" t="s">
        <v>105</v>
      </c>
      <c r="D35" s="8" t="s">
        <v>67</v>
      </c>
      <c r="E35" s="8">
        <v>0.99938666820526123</v>
      </c>
      <c r="F35" s="8" t="s">
        <v>28</v>
      </c>
      <c r="G35" s="8">
        <f t="array" ref="G35">SUM(IF(D35=F35, 1, 0))</f>
        <v>1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s="9" customFormat="1" ht="15.75" customHeight="1" x14ac:dyDescent="0.2">
      <c r="A36" s="8"/>
      <c r="B36" s="8">
        <v>34</v>
      </c>
      <c r="C36" s="8" t="s">
        <v>106</v>
      </c>
      <c r="D36" s="8" t="s">
        <v>67</v>
      </c>
      <c r="E36" s="8">
        <v>0.79725873470306396</v>
      </c>
      <c r="F36" s="8" t="s">
        <v>28</v>
      </c>
      <c r="G36" s="8">
        <f t="array" ref="G36">SUM(IF(D36=F36, 1, 0))</f>
        <v>1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s="9" customFormat="1" ht="15.75" customHeight="1" x14ac:dyDescent="0.2">
      <c r="A37" s="8"/>
      <c r="B37" s="8">
        <v>35</v>
      </c>
      <c r="C37" s="8" t="s">
        <v>136</v>
      </c>
      <c r="D37" s="8" t="s">
        <v>67</v>
      </c>
      <c r="E37" s="8">
        <v>0.99998700618743896</v>
      </c>
      <c r="F37" s="8" t="s">
        <v>28</v>
      </c>
      <c r="G37" s="8">
        <f t="array" ref="G37">SUM(IF(D37=F37, 1, 0))</f>
        <v>1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s="9" customFormat="1" ht="15.75" customHeight="1" x14ac:dyDescent="0.2">
      <c r="A38" s="8"/>
      <c r="B38" s="8">
        <v>36</v>
      </c>
      <c r="C38" s="8" t="s">
        <v>137</v>
      </c>
      <c r="D38" s="8" t="s">
        <v>67</v>
      </c>
      <c r="E38" s="8">
        <v>0.99955278635025024</v>
      </c>
      <c r="F38" s="8" t="s">
        <v>28</v>
      </c>
      <c r="G38" s="8">
        <f t="array" ref="G38">SUM(IF(D38=F38, 1, 0))</f>
        <v>1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s="9" customFormat="1" ht="15.75" customHeight="1" x14ac:dyDescent="0.2">
      <c r="A39" s="8"/>
      <c r="B39" s="8">
        <v>37</v>
      </c>
      <c r="C39" s="8" t="s">
        <v>138</v>
      </c>
      <c r="D39" s="8" t="s">
        <v>68</v>
      </c>
      <c r="E39" s="8">
        <v>0.77119714021682739</v>
      </c>
      <c r="F39" s="8" t="s">
        <v>28</v>
      </c>
      <c r="G39" s="8">
        <f t="array" ref="G39">SUM(IF(D39=F39, 1, 0))</f>
        <v>0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s="9" customFormat="1" ht="15.75" customHeight="1" x14ac:dyDescent="0.2">
      <c r="A40" s="8"/>
      <c r="B40" s="8">
        <v>38</v>
      </c>
      <c r="C40" s="8" t="s">
        <v>110</v>
      </c>
      <c r="D40" s="8" t="s">
        <v>66</v>
      </c>
      <c r="E40" s="8">
        <v>0.99999964237213135</v>
      </c>
      <c r="F40" s="8" t="s">
        <v>28</v>
      </c>
      <c r="G40" s="8">
        <f t="array" ref="G40">SUM(IF(D40=F40, 1, 0))</f>
        <v>0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s="9" customFormat="1" ht="15.75" customHeight="1" x14ac:dyDescent="0.2">
      <c r="A41" s="8"/>
      <c r="B41" s="8">
        <v>39</v>
      </c>
      <c r="C41" s="8" t="s">
        <v>111</v>
      </c>
      <c r="D41" s="8" t="s">
        <v>68</v>
      </c>
      <c r="E41" s="8">
        <v>0.96750855445861816</v>
      </c>
      <c r="F41" s="8" t="s">
        <v>28</v>
      </c>
      <c r="G41" s="8">
        <f t="array" ref="G41">SUM(IF(D41=F41, 1, 0))</f>
        <v>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s="9" customFormat="1" ht="15.75" customHeight="1" x14ac:dyDescent="0.2">
      <c r="A42" s="8"/>
      <c r="B42" s="8">
        <v>40</v>
      </c>
      <c r="C42" s="8" t="s">
        <v>139</v>
      </c>
      <c r="D42" s="8" t="s">
        <v>67</v>
      </c>
      <c r="E42" s="8">
        <v>0.99991989135742188</v>
      </c>
      <c r="F42" s="8" t="s">
        <v>28</v>
      </c>
      <c r="G42" s="8">
        <f t="array" ref="G42">SUM(IF(D42=F42, 1, 0))</f>
        <v>1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s="9" customFormat="1" ht="15.75" customHeight="1" x14ac:dyDescent="0.2">
      <c r="A43" s="8"/>
      <c r="B43" s="8">
        <v>41</v>
      </c>
      <c r="C43" s="8" t="s">
        <v>113</v>
      </c>
      <c r="D43" s="8" t="s">
        <v>68</v>
      </c>
      <c r="E43" s="8">
        <v>0.9999920129776001</v>
      </c>
      <c r="F43" s="8" t="s">
        <v>39</v>
      </c>
      <c r="G43" s="8">
        <f t="array" ref="G43">SUM(IF(D43=F43, 1, 0))</f>
        <v>1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s="9" customFormat="1" ht="15.75" customHeight="1" x14ac:dyDescent="0.2">
      <c r="A44" s="8"/>
      <c r="B44" s="8">
        <v>42</v>
      </c>
      <c r="C44" s="8" t="s">
        <v>140</v>
      </c>
      <c r="D44" s="8" t="s">
        <v>67</v>
      </c>
      <c r="E44" s="8">
        <v>0.9999992847442627</v>
      </c>
      <c r="F44" s="8" t="s">
        <v>39</v>
      </c>
      <c r="G44" s="8">
        <f t="array" ref="G44">SUM(IF(D44=F44, 1, 0))</f>
        <v>0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s="9" customFormat="1" ht="15.75" customHeight="1" x14ac:dyDescent="0.2">
      <c r="A45" s="8"/>
      <c r="B45" s="8">
        <v>43</v>
      </c>
      <c r="C45" s="8" t="s">
        <v>115</v>
      </c>
      <c r="D45" s="8" t="s">
        <v>67</v>
      </c>
      <c r="E45" s="8">
        <v>0.74489635229110718</v>
      </c>
      <c r="F45" s="8" t="s">
        <v>39</v>
      </c>
      <c r="G45" s="8">
        <f t="array" ref="G45">SUM(IF(D45=F45, 1, 0))</f>
        <v>0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s="9" customFormat="1" ht="15.75" customHeight="1" x14ac:dyDescent="0.2">
      <c r="A46" s="8"/>
      <c r="B46" s="8">
        <v>44</v>
      </c>
      <c r="C46" s="8" t="s">
        <v>116</v>
      </c>
      <c r="D46" s="8" t="s">
        <v>67</v>
      </c>
      <c r="E46" s="8">
        <v>0.99999690055847168</v>
      </c>
      <c r="F46" s="8" t="s">
        <v>39</v>
      </c>
      <c r="G46" s="8">
        <f t="array" ref="G46">SUM(IF(D46=F46, 1, 0))</f>
        <v>0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s="9" customFormat="1" ht="15.75" customHeight="1" x14ac:dyDescent="0.2">
      <c r="A47" s="8"/>
      <c r="B47" s="8">
        <v>45</v>
      </c>
      <c r="C47" s="8" t="s">
        <v>117</v>
      </c>
      <c r="D47" s="8" t="s">
        <v>66</v>
      </c>
      <c r="E47" s="8">
        <v>0.99056130647659302</v>
      </c>
      <c r="F47" s="8" t="s">
        <v>39</v>
      </c>
      <c r="G47" s="8">
        <f t="array" ref="G47">SUM(IF(D47=F47, 1, 0))</f>
        <v>0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s="9" customFormat="1" ht="15.75" customHeight="1" x14ac:dyDescent="0.2">
      <c r="A48" s="8"/>
      <c r="B48" s="8">
        <v>46</v>
      </c>
      <c r="C48" s="8" t="s">
        <v>118</v>
      </c>
      <c r="D48" s="8" t="s">
        <v>68</v>
      </c>
      <c r="E48" s="8">
        <v>0.99997711181640625</v>
      </c>
      <c r="F48" s="8" t="s">
        <v>39</v>
      </c>
      <c r="G48" s="8">
        <f t="array" ref="G48">SUM(IF(D48=F48, 1, 0))</f>
        <v>1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s="9" customFormat="1" ht="15.75" customHeight="1" x14ac:dyDescent="0.2">
      <c r="A49" s="8"/>
      <c r="B49" s="8">
        <v>47</v>
      </c>
      <c r="C49" s="8" t="s">
        <v>119</v>
      </c>
      <c r="D49" s="8" t="s">
        <v>67</v>
      </c>
      <c r="E49" s="8">
        <v>0.99999451637268066</v>
      </c>
      <c r="F49" s="8" t="s">
        <v>39</v>
      </c>
      <c r="G49" s="8">
        <f t="array" ref="G49">SUM(IF(D49=F49, 1, 0))</f>
        <v>0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s="9" customFormat="1" ht="15.75" customHeight="1" x14ac:dyDescent="0.2">
      <c r="A50" s="8"/>
      <c r="B50" s="8">
        <v>48</v>
      </c>
      <c r="C50" s="8" t="s">
        <v>141</v>
      </c>
      <c r="D50" s="8" t="s">
        <v>66</v>
      </c>
      <c r="E50" s="8">
        <v>0.96491134166717529</v>
      </c>
      <c r="F50" s="8" t="s">
        <v>39</v>
      </c>
      <c r="G50" s="8">
        <f t="array" ref="G50">SUM(IF(D50=F50, 1, 0))</f>
        <v>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s="9" customFormat="1" ht="15.75" customHeight="1" x14ac:dyDescent="0.2">
      <c r="A51" s="8"/>
      <c r="B51" s="8">
        <v>49</v>
      </c>
      <c r="C51" s="8" t="s">
        <v>121</v>
      </c>
      <c r="D51" s="8" t="s">
        <v>68</v>
      </c>
      <c r="E51" s="8">
        <v>0.99999380111694336</v>
      </c>
      <c r="F51" s="8" t="s">
        <v>39</v>
      </c>
      <c r="G51" s="8">
        <f t="array" ref="G51">SUM(IF(D51=F51, 1, 0))</f>
        <v>1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s="9" customFormat="1" ht="15.75" customHeight="1" x14ac:dyDescent="0.2">
      <c r="A52" s="8"/>
      <c r="B52" s="8">
        <v>50</v>
      </c>
      <c r="C52" s="8" t="s">
        <v>122</v>
      </c>
      <c r="D52" s="8" t="s">
        <v>66</v>
      </c>
      <c r="E52" s="8">
        <v>0.79844492673873901</v>
      </c>
      <c r="F52" s="8" t="s">
        <v>39</v>
      </c>
      <c r="G52" s="8">
        <f t="array" ref="G52">SUM(IF(D52=F52, 1, 0))</f>
        <v>0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s="9" customFormat="1" ht="15.75" customHeight="1" x14ac:dyDescent="0.2">
      <c r="A53" s="8"/>
      <c r="C53" s="8"/>
      <c r="D53" s="8"/>
      <c r="E53" s="14">
        <f>AVERAGE(E3:E52)</f>
        <v>0.95598500609397885</v>
      </c>
      <c r="F53" s="8"/>
      <c r="G53" s="7">
        <f>SUM(G3:G52)</f>
        <v>26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s="9" customFormat="1" ht="15.7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s="9" customFormat="1" ht="15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s="9" customFormat="1" ht="15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s="9" customFormat="1" ht="15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s="9" customFormat="1" ht="15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s="9" customFormat="1" ht="15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s="9" customFormat="1" ht="15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s="9" customFormat="1" ht="15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s="9" customFormat="1" ht="15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s="9" customFormat="1" ht="15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s="9" customFormat="1" ht="15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s="9" customFormat="1" ht="15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s="9" customFormat="1" ht="15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s="9" customFormat="1" ht="15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s="9" customFormat="1" ht="15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s="9" customFormat="1" ht="15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s="9" customFormat="1" ht="15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s="9" customFormat="1" ht="15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s="9" customFormat="1" ht="15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s="9" customFormat="1" ht="15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s="9" customFormat="1" ht="15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s="9" customFormat="1" ht="15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s="9" customFormat="1" ht="15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s="9" customFormat="1" ht="15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s="9" customFormat="1" ht="15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s="9" customFormat="1" ht="15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s="9" customFormat="1" ht="15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s="9" customFormat="1" ht="15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s="9" customFormat="1" ht="15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s="9" customFormat="1" ht="15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s="9" customFormat="1" ht="15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s="9" customFormat="1" ht="15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s="9" customFormat="1" ht="15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s="9" customFormat="1" ht="15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s="9" customFormat="1" ht="15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s="9" customFormat="1" ht="15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s="9" customFormat="1" ht="15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s="9" customFormat="1" ht="15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s="9" customFormat="1" ht="15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s="9" customFormat="1" ht="15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s="9" customFormat="1" ht="15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s="9" customFormat="1" ht="15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s="9" customFormat="1" ht="15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s="9" customFormat="1" ht="15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s="9" customFormat="1" ht="15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s="9" customFormat="1" ht="15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s="9" customFormat="1" ht="15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s="9" customFormat="1" ht="15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s="9" customFormat="1" ht="15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s="9" customFormat="1" ht="15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s="9" customFormat="1" ht="15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s="9" customFormat="1" ht="15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s="9" customFormat="1" ht="15.7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s="9" customFormat="1" ht="15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s="9" customFormat="1" ht="15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s="9" customFormat="1" ht="15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s="9" customFormat="1" ht="15.7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s="9" customFormat="1" ht="15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s="9" customFormat="1" ht="15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s="9" customFormat="1" ht="15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s="9" customFormat="1" ht="15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s="9" customFormat="1" ht="15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s="9" customFormat="1" ht="15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s="9" customFormat="1" ht="15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s="9" customFormat="1" ht="15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s="9" customFormat="1" ht="15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s="9" customFormat="1" ht="15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s="9" customFormat="1" ht="15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s="9" customFormat="1" ht="15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s="9" customFormat="1" ht="15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s="9" customFormat="1" ht="15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s="9" customFormat="1" ht="15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s="9" customFormat="1" ht="15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s="9" customFormat="1" ht="15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s="9" customFormat="1" ht="15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s="9" customFormat="1" ht="15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s="9" customFormat="1" ht="15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s="9" customFormat="1" ht="15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s="9" customFormat="1" ht="15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s="9" customFormat="1" ht="15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s="9" customFormat="1" ht="15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s="9" customFormat="1" ht="15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s="9" customFormat="1" ht="15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s="9" customFormat="1" ht="15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s="9" customFormat="1" ht="15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s="9" customFormat="1" ht="15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s="9" customFormat="1" ht="15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s="9" customFormat="1" ht="15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s="9" customFormat="1" ht="15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s="9" customFormat="1" ht="15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s="9" customFormat="1" ht="15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s="9" customFormat="1" ht="15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s="9" customFormat="1" ht="15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s="9" customFormat="1" ht="15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s="9" customFormat="1" ht="15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s="9" customFormat="1" ht="15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s="9" customFormat="1" ht="15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s="9" customFormat="1" ht="15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s="9" customFormat="1" ht="15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s="9" customFormat="1" ht="15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s="9" customFormat="1" ht="15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s="9" customFormat="1" ht="15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s="9" customFormat="1" ht="15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s="9" customFormat="1" ht="15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s="9" customFormat="1" ht="15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s="9" customFormat="1" ht="15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s="9" customFormat="1" ht="15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s="9" customFormat="1" ht="15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s="9" customFormat="1" ht="15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s="9" customFormat="1" ht="15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s="9" customFormat="1" ht="15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s="9" customFormat="1" ht="15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s="9" customFormat="1" ht="15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s="9" customFormat="1" ht="15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s="9" customFormat="1" ht="15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s="9" customFormat="1" ht="15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s="9" customFormat="1" ht="15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s="9" customFormat="1" ht="15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s="9" customFormat="1" ht="15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s="9" customFormat="1" ht="15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s="9" customFormat="1" ht="15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s="9" customFormat="1" ht="15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s="9" customFormat="1" ht="15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s="9" customFormat="1" ht="15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s="9" customFormat="1" ht="15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s="9" customFormat="1" ht="15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s="9" customFormat="1" ht="15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s="9" customFormat="1" ht="15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s="9" customFormat="1" ht="15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s="9" customFormat="1" ht="15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s="9" customFormat="1" ht="15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s="9" customFormat="1" ht="15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s="9" customFormat="1" ht="15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s="9" customFormat="1" ht="15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s="9" customFormat="1" ht="15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s="9" customFormat="1" ht="15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s="9" customFormat="1" ht="15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s="9" customFormat="1" ht="15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s="9" customFormat="1" ht="15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s="9" customFormat="1" ht="15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s="9" customFormat="1" ht="15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s="9" customFormat="1" ht="15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s="9" customFormat="1" ht="15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s="9" customFormat="1" ht="15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s="9" customFormat="1" ht="15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s="9" customFormat="1" ht="15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s="9" customFormat="1" ht="15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s="9" customFormat="1" ht="15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s="9" customFormat="1" ht="15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s="9" customFormat="1" ht="15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s="9" customFormat="1" ht="15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s="9" customFormat="1" ht="15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s="9" customFormat="1" ht="15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s="9" customFormat="1" ht="15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s="9" customFormat="1" ht="15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s="9" customFormat="1" ht="15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s="9" customFormat="1" ht="15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s="9" customFormat="1" ht="15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s="9" customFormat="1" ht="15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s="9" customFormat="1" ht="15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s="9" customFormat="1" ht="15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s="9" customFormat="1" ht="15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s="9" customFormat="1" ht="15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s="9" customFormat="1" ht="15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s="9" customFormat="1" ht="15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s="9" customFormat="1" ht="15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s="9" customFormat="1" ht="15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s="9" customFormat="1" ht="15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s="9" customFormat="1" ht="15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s="9" customFormat="1" ht="15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s="9" customFormat="1" ht="15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s="9" customFormat="1" ht="15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s="9" customFormat="1" ht="15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s="9" customFormat="1" ht="15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s="9" customFormat="1" ht="15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s="9" customFormat="1" ht="15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s="9" customFormat="1" ht="15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s="9" customFormat="1" ht="15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s="9" customFormat="1" ht="15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s="9" customFormat="1" ht="15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s="9" customFormat="1" ht="15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s="9" customFormat="1" ht="15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s="9" customFormat="1" ht="15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s="9" customFormat="1" ht="15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s="9" customFormat="1" ht="15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s="9" customFormat="1" ht="15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s="9" customFormat="1" ht="15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s="9" customFormat="1" ht="15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s="9" customFormat="1" ht="15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s="9" customFormat="1" ht="15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s="9" customFormat="1" ht="15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s="9" customFormat="1" ht="15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s="9" customFormat="1" ht="15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s="9" customFormat="1" ht="15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s="9" customFormat="1" ht="15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s="9" customFormat="1" ht="15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s="9" customFormat="1" ht="15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s="9" customFormat="1" ht="15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s="9" customFormat="1" ht="15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s="9" customFormat="1" ht="15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s="9" customFormat="1" ht="15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s="9" customFormat="1" ht="15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s="9" customFormat="1" ht="15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s="9" customFormat="1" ht="15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s="9" customFormat="1" ht="15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s="9" customFormat="1" ht="15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s="9" customFormat="1" ht="15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s="9" customFormat="1" ht="15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s="9" customFormat="1" ht="15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s="9" customFormat="1" ht="15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s="9" customFormat="1" ht="15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s="9" customFormat="1" ht="15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s="9" customFormat="1" ht="15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s="9" customFormat="1" ht="15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s="9" customFormat="1" ht="15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s="9" customFormat="1" ht="15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s="9" customFormat="1" ht="15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s="9" customFormat="1" ht="15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s="9" customFormat="1" ht="15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s="9" customFormat="1" ht="15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s="9" customFormat="1" ht="15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s="9" customFormat="1" ht="15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s="9" customFormat="1" ht="15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s="9" customFormat="1" ht="15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s="9" customFormat="1" ht="15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s="9" customFormat="1" ht="15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s="9" customFormat="1" ht="15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s="9" customFormat="1" ht="15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s="9" customFormat="1" ht="15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s="9" customFormat="1" ht="15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s="9" customFormat="1" ht="15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s="9" customFormat="1" ht="15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s="9" customFormat="1" ht="15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s="9" customFormat="1" ht="15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s="9" customFormat="1" ht="15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s="9" customFormat="1" ht="15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s="9" customFormat="1" ht="15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s="9" customFormat="1" ht="15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s="9" customFormat="1" ht="15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s="9" customFormat="1" ht="15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s="9" customFormat="1" ht="15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s="9" customFormat="1" ht="15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s="9" customFormat="1" ht="15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s="9" customFormat="1" ht="15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s="9" customFormat="1" ht="15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s="9" customFormat="1" ht="15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s="9" customFormat="1" ht="15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s="9" customFormat="1" ht="15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s="9" customFormat="1" ht="15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s="9" customFormat="1" ht="15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s="9" customFormat="1" ht="15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s="9" customFormat="1" ht="15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s="9" customFormat="1" ht="15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s="9" customFormat="1" ht="15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s="9" customFormat="1" ht="15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s="9" customFormat="1" ht="15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s="9" customFormat="1" ht="15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s="9" customFormat="1" ht="15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s="9" customFormat="1" ht="15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s="9" customFormat="1" ht="15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s="9" customFormat="1" ht="15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s="9" customFormat="1" ht="15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s="9" customFormat="1" ht="15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s="9" customFormat="1" ht="15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s="9" customFormat="1" ht="15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s="9" customFormat="1" ht="15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s="9" customFormat="1" ht="15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s="9" customFormat="1" ht="15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s="9" customFormat="1" ht="15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s="9" customFormat="1" ht="15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s="9" customFormat="1" ht="15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s="9" customFormat="1" ht="15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s="9" customFormat="1" ht="15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s="9" customFormat="1" ht="15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s="9" customFormat="1" ht="15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s="9" customFormat="1" ht="15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s="9" customFormat="1" ht="15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s="9" customFormat="1" ht="15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s="9" customFormat="1" ht="15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s="9" customFormat="1" ht="15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s="9" customFormat="1" ht="15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s="9" customFormat="1" ht="15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s="9" customFormat="1" ht="15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s="9" customFormat="1" ht="15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s="9" customFormat="1" ht="15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s="9" customFormat="1" ht="15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s="9" customFormat="1" ht="15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s="9" customFormat="1" ht="15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s="9" customFormat="1" ht="15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s="9" customFormat="1" ht="15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s="9" customFormat="1" ht="15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s="9" customFormat="1" ht="15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s="9" customFormat="1" ht="15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s="9" customFormat="1" ht="15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s="9" customFormat="1" ht="15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s="9" customFormat="1" ht="15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s="9" customFormat="1" ht="15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s="9" customFormat="1" ht="15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s="9" customFormat="1" ht="15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s="9" customFormat="1" ht="15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s="9" customFormat="1" ht="15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s="9" customFormat="1" ht="15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s="9" customFormat="1" ht="15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s="9" customFormat="1" ht="15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s="9" customFormat="1" ht="15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s="9" customFormat="1" ht="15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s="9" customFormat="1" ht="15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s="9" customFormat="1" ht="15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s="9" customFormat="1" ht="15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s="9" customFormat="1" ht="15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s="9" customFormat="1" ht="15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s="9" customFormat="1" ht="15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s="9" customFormat="1" ht="15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s="9" customFormat="1" ht="15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s="9" customFormat="1" ht="15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s="9" customFormat="1" ht="15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s="9" customFormat="1" ht="15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s="9" customFormat="1" ht="15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s="9" customFormat="1" ht="15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s="9" customFormat="1" ht="15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s="9" customFormat="1" ht="15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s="9" customFormat="1" ht="15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s="9" customFormat="1" ht="15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s="9" customFormat="1" ht="15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s="9" customFormat="1" ht="15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s="9" customFormat="1" ht="15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s="9" customFormat="1" ht="15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s="9" customFormat="1" ht="15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s="9" customFormat="1" ht="15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s="9" customFormat="1" ht="15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s="9" customFormat="1" ht="15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s="9" customFormat="1" ht="15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s="9" customFormat="1" ht="15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s="9" customFormat="1" ht="15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s="9" customFormat="1" ht="15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s="9" customFormat="1" ht="15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s="9" customFormat="1" ht="15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s="9" customFormat="1" ht="15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s="9" customFormat="1" ht="15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s="9" customFormat="1" ht="15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s="9" customFormat="1" ht="15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s="9" customFormat="1" ht="15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s="9" customFormat="1" ht="15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s="9" customFormat="1" ht="15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s="9" customFormat="1" ht="15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s="9" customFormat="1" ht="15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s="9" customFormat="1" ht="15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s="9" customFormat="1" ht="15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s="9" customFormat="1" ht="15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s="9" customFormat="1" ht="15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s="9" customFormat="1" ht="15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s="9" customFormat="1" ht="15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s="9" customFormat="1" ht="15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s="9" customFormat="1" ht="15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s="9" customFormat="1" ht="15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s="9" customFormat="1" ht="15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s="9" customFormat="1" ht="15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s="9" customFormat="1" ht="15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s="9" customFormat="1" ht="15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s="9" customFormat="1" ht="15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s="9" customFormat="1" ht="15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s="9" customFormat="1" ht="15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s="9" customFormat="1" ht="15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s="9" customFormat="1" ht="15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s="9" customFormat="1" ht="15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s="9" customFormat="1" ht="15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s="9" customFormat="1" ht="15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s="9" customFormat="1" ht="15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s="9" customFormat="1" ht="15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s="9" customFormat="1" ht="15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s="9" customFormat="1" ht="15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s="9" customFormat="1" ht="15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s="9" customFormat="1" ht="15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s="9" customFormat="1" ht="15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s="9" customFormat="1" ht="15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s="9" customFormat="1" ht="15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s="9" customFormat="1" ht="15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s="9" customFormat="1" ht="15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s="9" customFormat="1" ht="15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s="9" customFormat="1" ht="15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s="9" customFormat="1" ht="15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s="9" customFormat="1" ht="15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s="9" customFormat="1" ht="15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s="9" customFormat="1" ht="15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s="9" customFormat="1" ht="15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s="9" customFormat="1" ht="15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s="9" customFormat="1" ht="15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s="9" customFormat="1" ht="15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s="9" customFormat="1" ht="15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s="9" customFormat="1" ht="15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s="9" customFormat="1" ht="15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s="9" customFormat="1" ht="15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s="9" customFormat="1" ht="15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s="9" customFormat="1" ht="15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s="9" customFormat="1" ht="15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s="9" customFormat="1" ht="15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s="9" customFormat="1" ht="15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s="9" customFormat="1" ht="15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s="9" customFormat="1" ht="15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s="9" customFormat="1" ht="15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s="9" customFormat="1" ht="15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s="9" customFormat="1" ht="15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s="9" customFormat="1" ht="15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s="9" customFormat="1" ht="15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s="9" customFormat="1" ht="15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s="9" customFormat="1" ht="15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s="9" customFormat="1" ht="15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s="9" customFormat="1" ht="15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s="9" customFormat="1" ht="15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s="9" customFormat="1" ht="15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s="9" customFormat="1" ht="15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s="9" customFormat="1" ht="15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s="9" customFormat="1" ht="15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s="9" customFormat="1" ht="15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s="9" customFormat="1" ht="15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s="9" customFormat="1" ht="15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s="9" customFormat="1" ht="15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s="9" customFormat="1" ht="15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s="9" customFormat="1" ht="15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s="9" customFormat="1" ht="15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s="9" customFormat="1" ht="15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s="9" customFormat="1" ht="15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s="9" customFormat="1" ht="15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s="9" customFormat="1" ht="15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s="9" customFormat="1" ht="15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s="9" customFormat="1" ht="15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s="9" customFormat="1" ht="15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s="9" customFormat="1" ht="15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s="9" customFormat="1" ht="15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s="9" customFormat="1" ht="15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s="9" customFormat="1" ht="15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s="9" customFormat="1" ht="15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s="9" customFormat="1" ht="15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s="9" customFormat="1" ht="15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s="9" customFormat="1" ht="15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s="9" customFormat="1" ht="15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s="9" customFormat="1" ht="15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s="9" customFormat="1" ht="15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s="9" customFormat="1" ht="15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s="9" customFormat="1" ht="15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s="9" customFormat="1" ht="15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s="9" customFormat="1" ht="15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s="9" customFormat="1" ht="15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s="9" customFormat="1" ht="15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s="9" customFormat="1" ht="15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s="9" customFormat="1" ht="15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s="9" customFormat="1" ht="15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s="9" customFormat="1" ht="15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s="9" customFormat="1" ht="15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s="9" customFormat="1" ht="15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s="9" customFormat="1" ht="15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s="9" customFormat="1" ht="15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s="9" customFormat="1" ht="15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s="9" customFormat="1" ht="15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s="9" customFormat="1" ht="15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s="9" customFormat="1" ht="15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s="9" customFormat="1" ht="15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s="9" customFormat="1" ht="15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s="9" customFormat="1" ht="15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s="9" customFormat="1" ht="15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s="9" customFormat="1" ht="15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s="9" customFormat="1" ht="15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s="9" customFormat="1" ht="15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s="9" customFormat="1" ht="15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s="9" customFormat="1" ht="15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s="9" customFormat="1" ht="15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s="9" customFormat="1" ht="15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s="9" customFormat="1" ht="15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s="9" customFormat="1" ht="15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s="9" customFormat="1" ht="15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s="9" customFormat="1" ht="15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s="9" customFormat="1" ht="15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s="9" customFormat="1" ht="15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s="9" customFormat="1" ht="15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s="9" customFormat="1" ht="15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s="9" customFormat="1" ht="15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s="9" customFormat="1" ht="15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s="9" customFormat="1" ht="15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s="9" customFormat="1" ht="15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s="9" customFormat="1" ht="15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s="9" customFormat="1" ht="15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s="9" customFormat="1" ht="15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s="9" customFormat="1" ht="15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s="9" customFormat="1" ht="15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s="9" customFormat="1" ht="15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s="9" customFormat="1" ht="15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s="9" customFormat="1" ht="15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s="9" customFormat="1" ht="15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s="9" customFormat="1" ht="15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s="9" customFormat="1" ht="15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s="9" customFormat="1" ht="15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s="9" customFormat="1" ht="15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s="9" customFormat="1" ht="15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s="9" customFormat="1" ht="15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s="9" customFormat="1" ht="15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s="9" customFormat="1" ht="15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s="9" customFormat="1" ht="15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s="9" customFormat="1" ht="15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s="9" customFormat="1" ht="15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s="9" customFormat="1" ht="15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s="9" customFormat="1" ht="15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s="9" customFormat="1" ht="15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s="9" customFormat="1" ht="15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s="9" customFormat="1" ht="15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s="9" customFormat="1" ht="15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s="9" customFormat="1" ht="15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s="9" customFormat="1" ht="15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s="9" customFormat="1" ht="15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s="9" customFormat="1" ht="15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s="9" customFormat="1" ht="15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s="9" customFormat="1" ht="15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s="9" customFormat="1" ht="15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s="9" customFormat="1" ht="15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s="9" customFormat="1" ht="15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s="9" customFormat="1" ht="15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s="9" customFormat="1" ht="15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s="9" customFormat="1" ht="15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s="9" customFormat="1" ht="15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s="9" customFormat="1" ht="15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s="9" customFormat="1" ht="15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s="9" customFormat="1" ht="15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s="9" customFormat="1" ht="15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s="9" customFormat="1" ht="15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s="9" customFormat="1" ht="15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s="9" customFormat="1" ht="15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s="9" customFormat="1" ht="15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s="9" customFormat="1" ht="15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s="9" customFormat="1" ht="15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s="9" customFormat="1" ht="15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s="9" customFormat="1" ht="15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s="9" customFormat="1" ht="15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s="9" customFormat="1" ht="15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s="9" customFormat="1" ht="15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s="9" customFormat="1" ht="15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s="9" customFormat="1" ht="15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s="9" customFormat="1" ht="15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s="9" customFormat="1" ht="15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s="9" customFormat="1" ht="15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s="9" customFormat="1" ht="15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s="9" customFormat="1" ht="15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s="9" customFormat="1" ht="15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s="9" customFormat="1" ht="15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s="9" customFormat="1" ht="15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s="9" customFormat="1" ht="15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s="9" customFormat="1" ht="15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s="9" customFormat="1" ht="15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s="9" customFormat="1" ht="15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s="9" customFormat="1" ht="15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s="9" customFormat="1" ht="15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s="9" customFormat="1" ht="15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s="9" customFormat="1" ht="15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s="9" customFormat="1" ht="15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s="9" customFormat="1" ht="15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s="9" customFormat="1" ht="15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s="9" customFormat="1" ht="15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s="9" customFormat="1" ht="15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s="9" customFormat="1" ht="15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s="9" customFormat="1" ht="15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s="9" customFormat="1" ht="15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s="9" customFormat="1" ht="15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s="9" customFormat="1" ht="15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s="9" customFormat="1" ht="15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s="9" customFormat="1" ht="15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s="9" customFormat="1" ht="15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s="9" customFormat="1" ht="15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s="9" customFormat="1" ht="15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s="9" customFormat="1" ht="15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s="9" customFormat="1" ht="15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s="9" customFormat="1" ht="15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s="9" customFormat="1" ht="15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s="9" customFormat="1" ht="15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s="9" customFormat="1" ht="15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s="9" customFormat="1" ht="15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s="9" customFormat="1" ht="15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s="9" customFormat="1" ht="15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s="9" customFormat="1" ht="15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s="9" customFormat="1" ht="15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s="9" customFormat="1" ht="15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s="9" customFormat="1" ht="15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s="9" customFormat="1" ht="15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s="9" customFormat="1" ht="15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s="9" customFormat="1" ht="15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s="9" customFormat="1" ht="15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s="9" customFormat="1" ht="15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s="9" customFormat="1" ht="15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s="9" customFormat="1" ht="15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s="9" customFormat="1" ht="15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s="9" customFormat="1" ht="15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s="9" customFormat="1" ht="15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s="9" customFormat="1" ht="15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s="9" customFormat="1" ht="15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s="9" customFormat="1" ht="15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s="9" customFormat="1" ht="15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s="9" customFormat="1" ht="15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s="9" customFormat="1" ht="15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s="9" customFormat="1" ht="15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s="9" customFormat="1" ht="15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s="9" customFormat="1" ht="15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s="9" customFormat="1" ht="15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s="9" customFormat="1" ht="15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s="9" customFormat="1" ht="15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s="9" customFormat="1" ht="15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s="9" customFormat="1" ht="15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s="9" customFormat="1" ht="15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s="9" customFormat="1" ht="15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s="9" customFormat="1" ht="15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s="9" customFormat="1" ht="15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s="9" customFormat="1" ht="15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s="9" customFormat="1" ht="15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s="9" customFormat="1" ht="15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s="9" customFormat="1" ht="15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s="9" customFormat="1" ht="15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s="9" customFormat="1" ht="15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s="9" customFormat="1" ht="15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s="9" customFormat="1" ht="15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s="9" customFormat="1" ht="15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s="9" customFormat="1" ht="15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s="9" customFormat="1" ht="15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s="9" customFormat="1" ht="15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s="9" customFormat="1" ht="15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s="9" customFormat="1" ht="15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s="9" customFormat="1" ht="15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s="9" customFormat="1" ht="15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s="9" customFormat="1" ht="15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s="9" customFormat="1" ht="15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s="9" customFormat="1" ht="15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s="9" customFormat="1" ht="15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s="9" customFormat="1" ht="15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s="9" customFormat="1" ht="15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s="9" customFormat="1" ht="15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s="9" customFormat="1" ht="15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s="9" customFormat="1" ht="15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s="9" customFormat="1" ht="15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s="9" customFormat="1" ht="15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s="9" customFormat="1" ht="15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s="9" customFormat="1" ht="15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s="9" customFormat="1" ht="15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s="9" customFormat="1" ht="15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s="9" customFormat="1" ht="15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s="9" customFormat="1" ht="15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s="9" customFormat="1" ht="15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s="9" customFormat="1" ht="15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s="9" customFormat="1" ht="15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s="9" customFormat="1" ht="15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s="9" customFormat="1" ht="15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s="9" customFormat="1" ht="15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s="9" customFormat="1" ht="15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s="9" customFormat="1" ht="15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s="9" customFormat="1" ht="15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s="9" customFormat="1" ht="15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s="9" customFormat="1" ht="15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s="9" customFormat="1" ht="15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s="9" customFormat="1" ht="15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s="9" customFormat="1" ht="15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s="9" customFormat="1" ht="15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s="9" customFormat="1" ht="15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s="9" customFormat="1" ht="15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s="9" customFormat="1" ht="15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s="9" customFormat="1" ht="15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s="9" customFormat="1" ht="15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s="9" customFormat="1" ht="15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s="9" customFormat="1" ht="15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s="9" customFormat="1" ht="15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s="9" customFormat="1" ht="15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s="9" customFormat="1" ht="15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s="9" customFormat="1" ht="15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s="9" customFormat="1" ht="15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s="9" customFormat="1" ht="15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s="9" customFormat="1" ht="15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s="9" customFormat="1" ht="15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s="9" customFormat="1" ht="15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s="9" customFormat="1" ht="15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s="9" customFormat="1" ht="15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s="9" customFormat="1" ht="15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s="9" customFormat="1" ht="15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s="9" customFormat="1" ht="15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s="9" customFormat="1" ht="15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s="9" customFormat="1" ht="15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s="9" customFormat="1" ht="15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s="9" customFormat="1" ht="15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s="9" customFormat="1" ht="15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s="9" customFormat="1" ht="15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s="9" customFormat="1" ht="15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s="9" customFormat="1" ht="15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s="9" customFormat="1" ht="15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s="9" customFormat="1" ht="15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s="9" customFormat="1" ht="15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s="9" customFormat="1" ht="15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s="9" customFormat="1" ht="15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s="9" customFormat="1" ht="15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s="9" customFormat="1" ht="15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s="9" customFormat="1" ht="15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s="9" customFormat="1" ht="15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s="9" customFormat="1" ht="15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s="9" customFormat="1" ht="15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s="9" customFormat="1" ht="15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s="9" customFormat="1" ht="15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s="9" customFormat="1" ht="15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s="9" customFormat="1" ht="15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s="9" customFormat="1" ht="15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s="9" customFormat="1" ht="15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s="9" customFormat="1" ht="15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s="9" customFormat="1" ht="15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s="9" customFormat="1" ht="15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s="9" customFormat="1" ht="15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s="9" customFormat="1" ht="15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s="9" customFormat="1" ht="15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s="9" customFormat="1" ht="15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s="9" customFormat="1" ht="15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s="9" customFormat="1" ht="15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s="9" customFormat="1" ht="15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s="9" customFormat="1" ht="15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s="9" customFormat="1" ht="15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s="9" customFormat="1" ht="15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s="9" customFormat="1" ht="15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s="9" customFormat="1" ht="15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s="9" customFormat="1" ht="15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s="9" customFormat="1" ht="15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s="9" customFormat="1" ht="15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s="9" customFormat="1" ht="15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s="9" customFormat="1" ht="15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s="9" customFormat="1" ht="15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s="9" customFormat="1" ht="15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s="9" customFormat="1" ht="15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s="9" customFormat="1" ht="15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s="9" customFormat="1" ht="15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s="9" customFormat="1" ht="15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s="9" customFormat="1" ht="15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s="9" customFormat="1" ht="15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s="9" customFormat="1" ht="15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s="9" customFormat="1" ht="15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s="9" customFormat="1" ht="15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s="9" customFormat="1" ht="15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s="9" customFormat="1" ht="15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s="9" customFormat="1" ht="15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s="9" customFormat="1" ht="15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s="9" customFormat="1" ht="15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s="9" customFormat="1" ht="15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s="9" customFormat="1" ht="15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s="9" customFormat="1" ht="15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s="9" customFormat="1" ht="15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s="9" customFormat="1" ht="15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s="9" customFormat="1" ht="15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s="9" customFormat="1" ht="15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s="9" customFormat="1" ht="15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s="9" customFormat="1" ht="15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s="9" customFormat="1" ht="15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s="9" customFormat="1" ht="15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s="9" customFormat="1" ht="15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s="9" customFormat="1" ht="15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s="9" customFormat="1" ht="15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s="9" customFormat="1" ht="15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s="9" customFormat="1" ht="15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s="9" customFormat="1" ht="15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s="9" customFormat="1" ht="15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s="9" customFormat="1" ht="15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s="9" customFormat="1" ht="15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s="9" customFormat="1" ht="15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s="9" customFormat="1" ht="15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s="9" customFormat="1" ht="15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s="9" customFormat="1" ht="15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s="9" customFormat="1" ht="15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s="9" customFormat="1" ht="15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s="9" customFormat="1" ht="15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s="9" customFormat="1" ht="15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s="9" customFormat="1" ht="15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s="9" customFormat="1" ht="15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s="9" customFormat="1" ht="15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s="9" customFormat="1" ht="15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s="9" customFormat="1" ht="15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s="9" customFormat="1" ht="15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s="9" customFormat="1" ht="15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s="9" customFormat="1" ht="15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s="9" customFormat="1" ht="15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s="9" customFormat="1" ht="15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s="9" customFormat="1" ht="15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s="9" customFormat="1" ht="15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s="9" customFormat="1" ht="15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s="9" customFormat="1" ht="15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s="9" customFormat="1" ht="15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s="9" customFormat="1" ht="15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s="9" customFormat="1" ht="15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s="9" customFormat="1" ht="15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s="9" customFormat="1" ht="15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s="9" customFormat="1" ht="15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s="9" customFormat="1" ht="15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s="9" customFormat="1" ht="15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s="9" customFormat="1" ht="15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s="9" customFormat="1" ht="15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s="9" customFormat="1" ht="15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s="9" customFormat="1" ht="15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s="9" customFormat="1" ht="15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s="9" customFormat="1" ht="15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s="9" customFormat="1" ht="15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s="9" customFormat="1" ht="15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s="9" customFormat="1" ht="15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s="9" customFormat="1" ht="15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s="9" customFormat="1" ht="15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s="9" customFormat="1" ht="15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s="9" customFormat="1" ht="15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s="9" customFormat="1" ht="15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s="9" customFormat="1" ht="15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s="9" customFormat="1" ht="15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s="9" customFormat="1" ht="15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s="9" customFormat="1" ht="15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s="9" customFormat="1" ht="15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s="9" customFormat="1" ht="15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s="9" customFormat="1" ht="15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s="9" customFormat="1" ht="15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s="9" customFormat="1" ht="15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s="9" customFormat="1" ht="15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s="9" customFormat="1" ht="15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s="9" customFormat="1" ht="15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s="9" customFormat="1" ht="15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s="9" customFormat="1" ht="15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s="9" customFormat="1" ht="15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s="9" customFormat="1" ht="15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s="9" customFormat="1" ht="15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s="9" customFormat="1" ht="15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s="9" customFormat="1" ht="15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s="9" customFormat="1" ht="15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s="9" customFormat="1" ht="15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s="9" customFormat="1" ht="15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s="9" customFormat="1" ht="15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s="9" customFormat="1" ht="15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s="9" customFormat="1" ht="15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s="9" customFormat="1" ht="15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s="9" customFormat="1" ht="15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s="9" customFormat="1" ht="15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s="9" customFormat="1" ht="15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s="9" customFormat="1" ht="15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s="9" customFormat="1" ht="15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s="9" customFormat="1" ht="15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s="9" customFormat="1" ht="15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s="9" customFormat="1" ht="15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s="9" customFormat="1" ht="15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s="9" customFormat="1" ht="15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s="9" customFormat="1" ht="15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s="9" customFormat="1" ht="15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s="9" customFormat="1" ht="15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s="9" customFormat="1" ht="15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s="9" customFormat="1" ht="15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s="9" customFormat="1" ht="15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s="9" customFormat="1" ht="15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s="9" customFormat="1" ht="15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s="9" customFormat="1" ht="15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s="9" customFormat="1" ht="15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s="9" customFormat="1" ht="15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s="9" customFormat="1" ht="15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s="9" customFormat="1" ht="15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s="9" customFormat="1" ht="15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s="9" customFormat="1" ht="15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s="9" customFormat="1" ht="15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s="9" customFormat="1" ht="15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s="9" customFormat="1" ht="15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s="9" customFormat="1" ht="15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s="9" customFormat="1" ht="15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s="9" customFormat="1" ht="15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s="9" customFormat="1" ht="15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s="9" customFormat="1" ht="15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s="9" customFormat="1" ht="15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s="9" customFormat="1" ht="15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s="9" customFormat="1" ht="15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s="9" customFormat="1" ht="15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s="9" customFormat="1" ht="15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s="9" customFormat="1" ht="15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s="9" customFormat="1" ht="15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s="9" customFormat="1" ht="15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s="9" customFormat="1" ht="15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s="9" customFormat="1" ht="15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s="9" customFormat="1" ht="15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s="9" customFormat="1" ht="15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s="9" customFormat="1" ht="15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s="9" customFormat="1" ht="15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s="9" customFormat="1" ht="15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s="9" customFormat="1" ht="15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s="9" customFormat="1" ht="15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s="9" customFormat="1" ht="15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s="9" customFormat="1" ht="15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s="9" customFormat="1" ht="15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s="9" customFormat="1" ht="15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s="9" customFormat="1" ht="15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s="9" customFormat="1" ht="15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s="9" customFormat="1" ht="15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s="9" customFormat="1" ht="15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s="9" customFormat="1" ht="15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s="9" customFormat="1" ht="15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s="9" customFormat="1" ht="15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s="9" customFormat="1" ht="15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s="9" customFormat="1" ht="15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s="9" customFormat="1" ht="15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s="9" customFormat="1" ht="15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s="9" customFormat="1" ht="15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s="9" customFormat="1" ht="15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s="9" customFormat="1" ht="15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s="9" customFormat="1" ht="15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s="9" customFormat="1" ht="15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s="9" customFormat="1" ht="15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s="9" customFormat="1" ht="15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s="9" customFormat="1" ht="15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s="9" customFormat="1" ht="15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s="9" customFormat="1" ht="15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s="9" customFormat="1" ht="15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s="9" customFormat="1" ht="15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s="9" customFormat="1" ht="15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s="9" customFormat="1" ht="15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s="9" customFormat="1" ht="15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s="9" customFormat="1" ht="15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s="9" customFormat="1" ht="15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s="9" customFormat="1" ht="15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s="9" customFormat="1" ht="15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s="9" customFormat="1" ht="15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s="9" customFormat="1" ht="15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s="9" customFormat="1" ht="15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s="9" customFormat="1" ht="15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s="9" customFormat="1" ht="15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s="9" customFormat="1" ht="15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s="9" customFormat="1" ht="15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s="9" customFormat="1" ht="15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s="9" customFormat="1" ht="15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s="9" customFormat="1" ht="15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s="9" customFormat="1" ht="15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s="9" customFormat="1" ht="15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s="9" customFormat="1" ht="15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s="9" customFormat="1" ht="15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s="9" customFormat="1" ht="15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s="9" customFormat="1" ht="15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s="9" customFormat="1" ht="15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s="9" customFormat="1" ht="15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s="9" customFormat="1" ht="15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s="9" customFormat="1" ht="15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s="9" customFormat="1" ht="15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s="9" customFormat="1" ht="15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s="9" customFormat="1" ht="15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s="9" customFormat="1" ht="15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s="9" customFormat="1" ht="15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s="9" customFormat="1" ht="15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s="9" customFormat="1" ht="15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s="9" customFormat="1" ht="15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s="9" customFormat="1" ht="15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s="9" customFormat="1" ht="15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s="9" customFormat="1" ht="15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s="9" customFormat="1" ht="15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s="9" customFormat="1" ht="15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s="9" customFormat="1" ht="15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s="9" customFormat="1" ht="15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s="9" customFormat="1" ht="15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s="9" customFormat="1" ht="15.75" customHeight="1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</sheetData>
  <pageMargins left="0.75" right="0.75" top="1" bottom="1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86680-A05E-2749-985A-215572F4BD65}">
  <dimension ref="A1:AC1001"/>
  <sheetViews>
    <sheetView zoomScale="120" zoomScaleNormal="120" workbookViewId="0">
      <pane xSplit="3" ySplit="2" topLeftCell="D10" activePane="bottomRight" state="frozen"/>
      <selection pane="topRight" activeCell="D1" sqref="D1"/>
      <selection pane="bottomLeft" activeCell="A3" sqref="A3"/>
      <selection pane="bottomRight" activeCell="C36" sqref="C36"/>
    </sheetView>
  </sheetViews>
  <sheetFormatPr baseColWidth="10" defaultColWidth="11.1640625" defaultRowHeight="15" customHeight="1" x14ac:dyDescent="0.2"/>
  <cols>
    <col min="1" max="1" width="3.1640625" style="9" customWidth="1"/>
    <col min="2" max="2" width="3.5" style="9" bestFit="1" customWidth="1"/>
    <col min="3" max="3" width="112.33203125" style="9" bestFit="1" customWidth="1"/>
    <col min="4" max="4" width="9.5" style="9" bestFit="1" customWidth="1"/>
    <col min="5" max="5" width="12.1640625" style="9" bestFit="1" customWidth="1"/>
    <col min="6" max="6" width="9.5" style="9" bestFit="1" customWidth="1"/>
    <col min="7" max="7" width="15.5" style="9" bestFit="1" customWidth="1"/>
    <col min="8" max="8" width="10.5" style="9" customWidth="1"/>
    <col min="9" max="28" width="11.1640625" style="9"/>
    <col min="30" max="16384" width="11.1640625" style="9"/>
  </cols>
  <sheetData>
    <row r="1" spans="1:28" s="9" customFormat="1" ht="15.75" customHeight="1" x14ac:dyDescent="0.2">
      <c r="A1" s="6"/>
      <c r="B1" s="6"/>
      <c r="C1" s="6"/>
      <c r="D1" s="6"/>
      <c r="E1" s="6"/>
      <c r="F1" s="6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s="9" customFormat="1" ht="15.75" customHeight="1" x14ac:dyDescent="0.2">
      <c r="A2" s="6"/>
      <c r="B2" s="11" t="s">
        <v>147</v>
      </c>
      <c r="C2" s="6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s="9" customFormat="1" ht="15.75" customHeight="1" x14ac:dyDescent="0.2">
      <c r="A3" s="8"/>
      <c r="B3" s="8">
        <v>1</v>
      </c>
      <c r="C3" s="8" t="s">
        <v>73</v>
      </c>
      <c r="D3" s="8" t="s">
        <v>10</v>
      </c>
      <c r="E3" s="8">
        <v>0.95455253124237061</v>
      </c>
      <c r="F3" s="8" t="s">
        <v>10</v>
      </c>
      <c r="G3" s="8">
        <f>SUM(IF(D3=F3, 1, 0))</f>
        <v>1</v>
      </c>
      <c r="H3" s="12">
        <f>COUNTIFS(D:D, "positive", F:F, "positive") / (COUNTIFS(D:D, "positive", F:F, "positive") + COUNTIFS(D:D, "positive", F:F, "&lt;&gt;positive"))</f>
        <v>0.25</v>
      </c>
      <c r="I3" s="12">
        <f>COUNTIFS(D:D, "neutral", F:F, "neutral") / (COUNTIFS(D:D, "neutral", F:F, "neutral") + COUNTIFS(D:D, "neutral", F:F, "&lt;&gt;neutral"))</f>
        <v>0.5</v>
      </c>
      <c r="J3" s="12">
        <f>COUNTIFS(D:D, "negative", F:F, "negative") / (COUNTIFS(D:D, "negative", F:F, "negative") + COUNTIFS(D:D, "negative", F:F, "&lt;&gt;negative"))</f>
        <v>0.4</v>
      </c>
      <c r="K3" s="13">
        <f>COUNTIFS(F:F, "positive", D:D, "positive") / (COUNTIFS(F:F, "positive", D:D, "positive") + COUNTIFS(F:F, "positive", D:D, "&lt;&gt;positive"))</f>
        <v>0.7</v>
      </c>
      <c r="L3" s="13">
        <f>COUNTIFS(F:F, "neutral", D:D, "neutral") / (COUNTIFS(F:F, "neutral", D:D, "neutral") + COUNTIFS(F:F, "neutral", D:D, "&lt;&gt;neutral"))</f>
        <v>3.125E-2</v>
      </c>
      <c r="M3" s="13">
        <f>COUNTIFS(F:F, "negative", D:D, "negative") / (COUNTIFS(F:F, "negative", D:D, "negative") + COUNTIFS(F:F, "negative", D:D, "&lt;&gt;negative"))</f>
        <v>1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s="9" customFormat="1" ht="15.75" customHeight="1" x14ac:dyDescent="0.2">
      <c r="A4" s="8"/>
      <c r="B4" s="8">
        <v>2</v>
      </c>
      <c r="C4" s="8" t="s">
        <v>74</v>
      </c>
      <c r="D4" s="8" t="s">
        <v>10</v>
      </c>
      <c r="E4" s="8">
        <v>0.99364167451858521</v>
      </c>
      <c r="F4" s="8" t="s">
        <v>10</v>
      </c>
      <c r="G4" s="8">
        <f t="array" ref="G4">SUM(IF(D4=F4, 1, 0))</f>
        <v>1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s="9" customFormat="1" ht="15.75" customHeight="1" x14ac:dyDescent="0.2">
      <c r="A5" s="8"/>
      <c r="B5" s="8">
        <v>3</v>
      </c>
      <c r="C5" s="8" t="s">
        <v>123</v>
      </c>
      <c r="D5" s="8" t="s">
        <v>10</v>
      </c>
      <c r="E5" s="8">
        <v>0.9613795280456543</v>
      </c>
      <c r="F5" s="8" t="s">
        <v>10</v>
      </c>
      <c r="G5" s="8">
        <f t="array" ref="G5">SUM(IF(D5=F5, 1, 0))</f>
        <v>1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s="9" customFormat="1" ht="15.75" customHeight="1" x14ac:dyDescent="0.2">
      <c r="A6" s="8"/>
      <c r="B6" s="8">
        <v>4</v>
      </c>
      <c r="C6" s="8" t="s">
        <v>124</v>
      </c>
      <c r="D6" s="8" t="s">
        <v>10</v>
      </c>
      <c r="E6" s="8">
        <v>0.88796961307525635</v>
      </c>
      <c r="F6" s="8" t="s">
        <v>10</v>
      </c>
      <c r="G6" s="8">
        <f t="array" ref="G6">SUM(IF(D6=F6, 1, 0))</f>
        <v>1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s="9" customFormat="1" ht="15.75" customHeight="1" x14ac:dyDescent="0.2">
      <c r="A7" s="8"/>
      <c r="B7" s="8">
        <v>5</v>
      </c>
      <c r="C7" s="8" t="s">
        <v>77</v>
      </c>
      <c r="D7" s="8" t="s">
        <v>10</v>
      </c>
      <c r="E7" s="8">
        <v>0.89627730846405029</v>
      </c>
      <c r="F7" s="8" t="s">
        <v>10</v>
      </c>
      <c r="G7" s="8">
        <f t="array" ref="G7">SUM(IF(D7=F7, 1, 0))</f>
        <v>1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s="9" customFormat="1" ht="15.75" customHeight="1" x14ac:dyDescent="0.2">
      <c r="A8" s="8"/>
      <c r="B8" s="8">
        <v>6</v>
      </c>
      <c r="C8" s="8" t="s">
        <v>78</v>
      </c>
      <c r="D8" s="8" t="s">
        <v>10</v>
      </c>
      <c r="E8" s="8">
        <v>0.98624426126480103</v>
      </c>
      <c r="F8" s="8" t="s">
        <v>10</v>
      </c>
      <c r="G8" s="8">
        <f t="array" ref="G8">SUM(IF(D8=F8, 1, 0))</f>
        <v>1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s="9" customFormat="1" ht="15.75" customHeight="1" x14ac:dyDescent="0.2">
      <c r="A9" s="8"/>
      <c r="B9" s="8">
        <v>7</v>
      </c>
      <c r="C9" s="8" t="s">
        <v>125</v>
      </c>
      <c r="D9" s="8" t="s">
        <v>10</v>
      </c>
      <c r="E9" s="8">
        <v>0.78309202194213867</v>
      </c>
      <c r="F9" s="8" t="s">
        <v>10</v>
      </c>
      <c r="G9" s="8">
        <f t="array" ref="G9">SUM(IF(D9=F9, 1, 0))</f>
        <v>1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s="9" customFormat="1" ht="15.75" customHeight="1" x14ac:dyDescent="0.2">
      <c r="A10" s="8"/>
      <c r="B10" s="8">
        <v>8</v>
      </c>
      <c r="C10" s="8" t="s">
        <v>80</v>
      </c>
      <c r="D10" s="8" t="s">
        <v>10</v>
      </c>
      <c r="E10" s="8">
        <v>0.97083687782287598</v>
      </c>
      <c r="F10" s="8" t="s">
        <v>10</v>
      </c>
      <c r="G10" s="8">
        <f t="array" ref="G10">SUM(IF(D10=F10, 1, 0))</f>
        <v>1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s="9" customFormat="1" ht="15.75" customHeight="1" x14ac:dyDescent="0.2">
      <c r="A11" s="8"/>
      <c r="B11" s="8">
        <v>9</v>
      </c>
      <c r="C11" s="8" t="s">
        <v>126</v>
      </c>
      <c r="D11" s="8" t="s">
        <v>10</v>
      </c>
      <c r="E11" s="8">
        <v>0.89526462554931641</v>
      </c>
      <c r="F11" s="8" t="s">
        <v>28</v>
      </c>
      <c r="G11" s="8">
        <f t="array" ref="G11">SUM(IF(D11=F11, 1, 0))</f>
        <v>0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s="9" customFormat="1" ht="15.75" customHeight="1" x14ac:dyDescent="0.2">
      <c r="A12" s="8"/>
      <c r="B12" s="8">
        <v>10</v>
      </c>
      <c r="C12" s="8" t="s">
        <v>127</v>
      </c>
      <c r="D12" s="8" t="s">
        <v>10</v>
      </c>
      <c r="E12" s="8">
        <v>0.99390697479248047</v>
      </c>
      <c r="F12" s="8" t="s">
        <v>28</v>
      </c>
      <c r="G12" s="8">
        <f t="array" ref="G12">SUM(IF(D12=F12, 1, 0))</f>
        <v>0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s="9" customFormat="1" ht="15.75" customHeight="1" x14ac:dyDescent="0.2">
      <c r="A13" s="8"/>
      <c r="B13" s="8">
        <v>11</v>
      </c>
      <c r="C13" s="8" t="s">
        <v>83</v>
      </c>
      <c r="D13" s="8" t="s">
        <v>39</v>
      </c>
      <c r="E13" s="8">
        <v>0.77372920513153076</v>
      </c>
      <c r="F13" s="8" t="s">
        <v>28</v>
      </c>
      <c r="G13" s="8">
        <f t="array" ref="G13">SUM(IF(D13=F13, 1, 0))</f>
        <v>0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s="9" customFormat="1" ht="15.75" customHeight="1" x14ac:dyDescent="0.2">
      <c r="A14" s="8"/>
      <c r="B14" s="8">
        <v>12</v>
      </c>
      <c r="C14" s="8" t="s">
        <v>84</v>
      </c>
      <c r="D14" s="8" t="s">
        <v>10</v>
      </c>
      <c r="E14" s="8">
        <v>0.53117400407791138</v>
      </c>
      <c r="F14" s="8" t="s">
        <v>28</v>
      </c>
      <c r="G14" s="8">
        <f t="array" ref="G14">SUM(IF(D14=F14, 1, 0))</f>
        <v>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s="9" customFormat="1" ht="15.75" customHeight="1" x14ac:dyDescent="0.2">
      <c r="A15" s="8"/>
      <c r="B15" s="8">
        <v>13</v>
      </c>
      <c r="C15" s="8" t="s">
        <v>85</v>
      </c>
      <c r="D15" s="8" t="s">
        <v>39</v>
      </c>
      <c r="E15" s="8">
        <v>0.86388200521469116</v>
      </c>
      <c r="F15" s="8" t="s">
        <v>28</v>
      </c>
      <c r="G15" s="8">
        <f t="array" ref="G15">SUM(IF(D15=F15, 1, 0))</f>
        <v>0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s="9" customFormat="1" ht="15.75" customHeight="1" x14ac:dyDescent="0.2">
      <c r="A16" s="8"/>
      <c r="B16" s="8">
        <v>14</v>
      </c>
      <c r="C16" s="8" t="s">
        <v>86</v>
      </c>
      <c r="D16" s="8" t="s">
        <v>39</v>
      </c>
      <c r="E16" s="8">
        <v>0.91089236736297607</v>
      </c>
      <c r="F16" s="8" t="s">
        <v>28</v>
      </c>
      <c r="G16" s="8">
        <f t="array" ref="G16">SUM(IF(D16=F16, 1, 0))</f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s="9" customFormat="1" ht="15.75" customHeight="1" x14ac:dyDescent="0.2">
      <c r="A17" s="8"/>
      <c r="B17" s="8">
        <v>15</v>
      </c>
      <c r="C17" s="8" t="s">
        <v>87</v>
      </c>
      <c r="D17" s="8" t="s">
        <v>39</v>
      </c>
      <c r="E17" s="8">
        <v>0.85896676778793335</v>
      </c>
      <c r="F17" s="8" t="s">
        <v>28</v>
      </c>
      <c r="G17" s="8">
        <f t="array" ref="G17">SUM(IF(D17=F17, 1, 0))</f>
        <v>0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s="9" customFormat="1" ht="15.75" customHeight="1" x14ac:dyDescent="0.2">
      <c r="A18" s="8"/>
      <c r="B18" s="8">
        <v>16</v>
      </c>
      <c r="C18" s="8" t="s">
        <v>128</v>
      </c>
      <c r="D18" s="8" t="s">
        <v>39</v>
      </c>
      <c r="E18" s="8">
        <v>0.47398123145103449</v>
      </c>
      <c r="F18" s="8" t="s">
        <v>28</v>
      </c>
      <c r="G18" s="8">
        <f t="array" ref="G18">SUM(IF(D18=F18, 1, 0))</f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s="9" customFormat="1" ht="15.75" customHeight="1" x14ac:dyDescent="0.2">
      <c r="A19" s="8"/>
      <c r="B19" s="8">
        <v>17</v>
      </c>
      <c r="C19" s="8" t="s">
        <v>89</v>
      </c>
      <c r="D19" s="8" t="s">
        <v>39</v>
      </c>
      <c r="E19" s="8">
        <v>0.5926021933555603</v>
      </c>
      <c r="F19" s="8" t="s">
        <v>28</v>
      </c>
      <c r="G19" s="8">
        <f t="array" ref="G19">SUM(IF(D19=F19, 1, 0))</f>
        <v>0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s="9" customFormat="1" ht="15.75" customHeight="1" x14ac:dyDescent="0.2">
      <c r="A20" s="8"/>
      <c r="B20" s="8">
        <v>18</v>
      </c>
      <c r="C20" s="8" t="s">
        <v>90</v>
      </c>
      <c r="D20" s="8" t="s">
        <v>39</v>
      </c>
      <c r="E20" s="8">
        <v>0.70715504884719849</v>
      </c>
      <c r="F20" s="8" t="s">
        <v>28</v>
      </c>
      <c r="G20" s="8">
        <f t="array" ref="G20">SUM(IF(D20=F20, 1, 0))</f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s="9" customFormat="1" ht="15.75" customHeight="1" x14ac:dyDescent="0.2">
      <c r="A21" s="8"/>
      <c r="B21" s="8">
        <v>19</v>
      </c>
      <c r="C21" s="8" t="s">
        <v>129</v>
      </c>
      <c r="D21" s="8" t="s">
        <v>39</v>
      </c>
      <c r="E21" s="8">
        <v>0.4604942798614502</v>
      </c>
      <c r="F21" s="8" t="s">
        <v>28</v>
      </c>
      <c r="G21" s="8">
        <f t="array" ref="G21">SUM(IF(D21=F21, 1, 0))</f>
        <v>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s="9" customFormat="1" ht="15.75" customHeight="1" x14ac:dyDescent="0.2">
      <c r="A22" s="8"/>
      <c r="B22" s="8">
        <v>20</v>
      </c>
      <c r="C22" s="8" t="s">
        <v>130</v>
      </c>
      <c r="D22" s="8" t="s">
        <v>10</v>
      </c>
      <c r="E22" s="8">
        <v>0.96326577663421631</v>
      </c>
      <c r="F22" s="8" t="s">
        <v>28</v>
      </c>
      <c r="G22" s="8">
        <f t="array" ref="G22">SUM(IF(D22=F22, 1, 0))</f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s="9" customFormat="1" ht="15.75" customHeight="1" x14ac:dyDescent="0.2">
      <c r="A23" s="8"/>
      <c r="B23" s="8">
        <v>21</v>
      </c>
      <c r="C23" s="8" t="s">
        <v>131</v>
      </c>
      <c r="D23" s="8" t="s">
        <v>39</v>
      </c>
      <c r="E23" s="8">
        <v>0.61246961355209351</v>
      </c>
      <c r="F23" s="8" t="s">
        <v>28</v>
      </c>
      <c r="G23" s="8">
        <f t="array" ref="G23">SUM(IF(D23=F23, 1, 0))</f>
        <v>0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s="9" customFormat="1" ht="15.75" customHeight="1" x14ac:dyDescent="0.2">
      <c r="A24" s="8"/>
      <c r="B24" s="8">
        <v>22</v>
      </c>
      <c r="C24" s="8" t="s">
        <v>132</v>
      </c>
      <c r="D24" s="8" t="s">
        <v>39</v>
      </c>
      <c r="E24" s="8">
        <v>0.49565547704696661</v>
      </c>
      <c r="F24" s="8" t="s">
        <v>28</v>
      </c>
      <c r="G24" s="8">
        <f t="array" ref="G24">SUM(IF(D24=F24, 1, 0))</f>
        <v>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s="9" customFormat="1" ht="15.75" customHeight="1" x14ac:dyDescent="0.2">
      <c r="A25" s="8"/>
      <c r="B25" s="8">
        <v>23</v>
      </c>
      <c r="C25" s="8" t="s">
        <v>133</v>
      </c>
      <c r="D25" s="8" t="s">
        <v>10</v>
      </c>
      <c r="E25" s="8">
        <v>0.92538189888000488</v>
      </c>
      <c r="F25" s="8" t="s">
        <v>28</v>
      </c>
      <c r="G25" s="8">
        <f t="array" ref="G25">SUM(IF(D25=F25, 1, 0))</f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s="9" customFormat="1" ht="15.75" customHeight="1" x14ac:dyDescent="0.2">
      <c r="A26" s="8"/>
      <c r="B26" s="8">
        <v>24</v>
      </c>
      <c r="C26" s="8" t="s">
        <v>96</v>
      </c>
      <c r="D26" s="8" t="s">
        <v>39</v>
      </c>
      <c r="E26" s="8">
        <v>0.69809061288833618</v>
      </c>
      <c r="F26" s="8" t="s">
        <v>28</v>
      </c>
      <c r="G26" s="8">
        <f t="array" ref="G26">SUM(IF(D26=F26, 1, 0))</f>
        <v>0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s="9" customFormat="1" ht="15.75" customHeight="1" x14ac:dyDescent="0.2">
      <c r="A27" s="8"/>
      <c r="B27" s="8">
        <v>25</v>
      </c>
      <c r="C27" s="8" t="s">
        <v>97</v>
      </c>
      <c r="D27" s="8" t="s">
        <v>39</v>
      </c>
      <c r="E27" s="8">
        <v>0.46270802617073059</v>
      </c>
      <c r="F27" s="8" t="s">
        <v>28</v>
      </c>
      <c r="G27" s="8">
        <f t="array" ref="G27">SUM(IF(D27=F27, 1, 0))</f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s="9" customFormat="1" ht="15.75" customHeight="1" x14ac:dyDescent="0.2">
      <c r="A28" s="8"/>
      <c r="B28" s="8">
        <v>26</v>
      </c>
      <c r="C28" s="8" t="s">
        <v>98</v>
      </c>
      <c r="D28" s="8" t="s">
        <v>39</v>
      </c>
      <c r="E28" s="8">
        <v>0.55241376161575317</v>
      </c>
      <c r="F28" s="8" t="s">
        <v>28</v>
      </c>
      <c r="G28" s="8">
        <f t="array" ref="G28">SUM(IF(D28=F28, 1, 0))</f>
        <v>0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s="9" customFormat="1" ht="15.75" customHeight="1" x14ac:dyDescent="0.2">
      <c r="A29" s="8"/>
      <c r="B29" s="8">
        <v>27</v>
      </c>
      <c r="C29" s="8" t="s">
        <v>134</v>
      </c>
      <c r="D29" s="8" t="s">
        <v>10</v>
      </c>
      <c r="E29" s="8">
        <v>0.97226065397262573</v>
      </c>
      <c r="F29" s="8" t="s">
        <v>28</v>
      </c>
      <c r="G29" s="8">
        <f t="array" ref="G29">SUM(IF(D29=F29, 1, 0))</f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s="9" customFormat="1" ht="15.75" customHeight="1" x14ac:dyDescent="0.2">
      <c r="A30" s="8"/>
      <c r="B30" s="8">
        <v>28</v>
      </c>
      <c r="C30" s="8" t="s">
        <v>100</v>
      </c>
      <c r="D30" s="8" t="s">
        <v>39</v>
      </c>
      <c r="E30" s="8">
        <v>0.58946841955184937</v>
      </c>
      <c r="F30" s="8" t="s">
        <v>28</v>
      </c>
      <c r="G30" s="8">
        <f t="array" ref="G30">SUM(IF(D30=F30, 1, 0))</f>
        <v>0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s="9" customFormat="1" ht="15.75" customHeight="1" x14ac:dyDescent="0.2">
      <c r="A31" s="8"/>
      <c r="B31" s="8">
        <v>29</v>
      </c>
      <c r="C31" s="8" t="s">
        <v>101</v>
      </c>
      <c r="D31" s="8" t="s">
        <v>28</v>
      </c>
      <c r="E31" s="8">
        <v>0.80051255226135254</v>
      </c>
      <c r="F31" s="8" t="s">
        <v>28</v>
      </c>
      <c r="G31" s="8">
        <f t="array" ref="G31">SUM(IF(D31=F31, 1, 0))</f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s="9" customFormat="1" ht="15.75" customHeight="1" x14ac:dyDescent="0.2">
      <c r="A32" s="8"/>
      <c r="B32" s="8">
        <v>30</v>
      </c>
      <c r="C32" s="8" t="s">
        <v>102</v>
      </c>
      <c r="D32" s="8" t="s">
        <v>10</v>
      </c>
      <c r="E32" s="8">
        <v>0.96454167366027832</v>
      </c>
      <c r="F32" s="8" t="s">
        <v>28</v>
      </c>
      <c r="G32" s="8">
        <f t="array" ref="G32">SUM(IF(D32=F32, 1, 0))</f>
        <v>0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s="9" customFormat="1" ht="15.75" customHeight="1" x14ac:dyDescent="0.2">
      <c r="A33" s="8"/>
      <c r="B33" s="8">
        <v>31</v>
      </c>
      <c r="C33" s="8" t="s">
        <v>135</v>
      </c>
      <c r="D33" s="8" t="s">
        <v>10</v>
      </c>
      <c r="E33" s="8">
        <v>0.89408624172210693</v>
      </c>
      <c r="F33" s="8" t="s">
        <v>28</v>
      </c>
      <c r="G33" s="8">
        <f t="array" ref="G33">SUM(IF(D33=F33, 1, 0))</f>
        <v>0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s="9" customFormat="1" ht="15.75" customHeight="1" x14ac:dyDescent="0.2">
      <c r="A34" s="8"/>
      <c r="B34" s="8">
        <v>32</v>
      </c>
      <c r="C34" s="8" t="s">
        <v>104</v>
      </c>
      <c r="D34" s="8" t="s">
        <v>39</v>
      </c>
      <c r="E34" s="8">
        <v>0.4116593599319458</v>
      </c>
      <c r="F34" s="8" t="s">
        <v>28</v>
      </c>
      <c r="G34" s="8">
        <f t="array" ref="G34">SUM(IF(D34=F34, 1, 0))</f>
        <v>0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s="9" customFormat="1" ht="15.75" customHeight="1" x14ac:dyDescent="0.2">
      <c r="A35" s="8"/>
      <c r="B35" s="8">
        <v>33</v>
      </c>
      <c r="C35" s="8" t="s">
        <v>105</v>
      </c>
      <c r="D35" s="8" t="s">
        <v>39</v>
      </c>
      <c r="E35" s="8">
        <v>0.71209102869033813</v>
      </c>
      <c r="F35" s="8" t="s">
        <v>28</v>
      </c>
      <c r="G35" s="8">
        <f t="array" ref="G35">SUM(IF(D35=F35, 1, 0))</f>
        <v>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s="9" customFormat="1" ht="15.75" customHeight="1" x14ac:dyDescent="0.2">
      <c r="A36" s="8"/>
      <c r="B36" s="8">
        <v>34</v>
      </c>
      <c r="C36" s="8" t="s">
        <v>106</v>
      </c>
      <c r="D36" s="8" t="s">
        <v>39</v>
      </c>
      <c r="E36" s="8">
        <v>0.80588328838348389</v>
      </c>
      <c r="F36" s="8" t="s">
        <v>28</v>
      </c>
      <c r="G36" s="8">
        <f t="array" ref="G36">SUM(IF(D36=F36, 1, 0))</f>
        <v>0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s="9" customFormat="1" ht="15.75" customHeight="1" x14ac:dyDescent="0.2">
      <c r="A37" s="8"/>
      <c r="B37" s="8">
        <v>35</v>
      </c>
      <c r="C37" s="8" t="s">
        <v>136</v>
      </c>
      <c r="D37" s="8" t="s">
        <v>39</v>
      </c>
      <c r="E37" s="8">
        <v>0.68596291542053223</v>
      </c>
      <c r="F37" s="8" t="s">
        <v>28</v>
      </c>
      <c r="G37" s="8">
        <f t="array" ref="G37">SUM(IF(D37=F37, 1, 0))</f>
        <v>0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s="9" customFormat="1" ht="15.75" customHeight="1" x14ac:dyDescent="0.2">
      <c r="A38" s="8"/>
      <c r="B38" s="8">
        <v>36</v>
      </c>
      <c r="C38" s="8" t="s">
        <v>137</v>
      </c>
      <c r="D38" s="8" t="s">
        <v>39</v>
      </c>
      <c r="E38" s="8">
        <v>0.57896846532821655</v>
      </c>
      <c r="F38" s="8" t="s">
        <v>28</v>
      </c>
      <c r="G38" s="8">
        <f t="array" ref="G38">SUM(IF(D38=F38, 1, 0))</f>
        <v>0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s="9" customFormat="1" ht="15.75" customHeight="1" x14ac:dyDescent="0.2">
      <c r="A39" s="8"/>
      <c r="B39" s="8">
        <v>37</v>
      </c>
      <c r="C39" s="8" t="s">
        <v>138</v>
      </c>
      <c r="D39" s="8" t="s">
        <v>10</v>
      </c>
      <c r="E39" s="8">
        <v>0.80184531211853027</v>
      </c>
      <c r="F39" s="8" t="s">
        <v>28</v>
      </c>
      <c r="G39" s="8">
        <f t="array" ref="G39">SUM(IF(D39=F39, 1, 0))</f>
        <v>0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s="9" customFormat="1" ht="15.75" customHeight="1" x14ac:dyDescent="0.2">
      <c r="A40" s="8"/>
      <c r="B40" s="8">
        <v>38</v>
      </c>
      <c r="C40" s="8" t="s">
        <v>110</v>
      </c>
      <c r="D40" s="8" t="s">
        <v>10</v>
      </c>
      <c r="E40" s="8">
        <v>0.93248105049133301</v>
      </c>
      <c r="F40" s="8" t="s">
        <v>28</v>
      </c>
      <c r="G40" s="8">
        <f t="array" ref="G40">SUM(IF(D40=F40, 1, 0))</f>
        <v>0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s="9" customFormat="1" ht="15.75" customHeight="1" x14ac:dyDescent="0.2">
      <c r="A41" s="8"/>
      <c r="B41" s="8">
        <v>39</v>
      </c>
      <c r="C41" s="8" t="s">
        <v>111</v>
      </c>
      <c r="D41" s="8" t="s">
        <v>39</v>
      </c>
      <c r="E41" s="8">
        <v>0.87856179475784302</v>
      </c>
      <c r="F41" s="8" t="s">
        <v>28</v>
      </c>
      <c r="G41" s="8">
        <f t="array" ref="G41">SUM(IF(D41=F41, 1, 0))</f>
        <v>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s="9" customFormat="1" ht="15.75" customHeight="1" x14ac:dyDescent="0.2">
      <c r="A42" s="8"/>
      <c r="B42" s="8">
        <v>40</v>
      </c>
      <c r="C42" s="8" t="s">
        <v>139</v>
      </c>
      <c r="D42" s="8" t="s">
        <v>39</v>
      </c>
      <c r="E42" s="8">
        <v>0.63742727041244507</v>
      </c>
      <c r="F42" s="8" t="s">
        <v>28</v>
      </c>
      <c r="G42" s="8">
        <f t="array" ref="G42">SUM(IF(D42=F42, 1, 0))</f>
        <v>0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s="9" customFormat="1" ht="15.75" customHeight="1" x14ac:dyDescent="0.2">
      <c r="A43" s="8"/>
      <c r="B43" s="8">
        <v>41</v>
      </c>
      <c r="C43" s="8" t="s">
        <v>113</v>
      </c>
      <c r="D43" s="8" t="s">
        <v>39</v>
      </c>
      <c r="E43" s="8">
        <v>0.94586020708084106</v>
      </c>
      <c r="F43" s="8" t="s">
        <v>39</v>
      </c>
      <c r="G43" s="8">
        <f t="array" ref="G43">SUM(IF(D43=F43, 1, 0))</f>
        <v>1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s="9" customFormat="1" ht="15.75" customHeight="1" x14ac:dyDescent="0.2">
      <c r="A44" s="8"/>
      <c r="B44" s="8">
        <v>42</v>
      </c>
      <c r="C44" s="8" t="s">
        <v>140</v>
      </c>
      <c r="D44" s="8" t="s">
        <v>39</v>
      </c>
      <c r="E44" s="8">
        <v>0.86876475811004639</v>
      </c>
      <c r="F44" s="8" t="s">
        <v>39</v>
      </c>
      <c r="G44" s="8">
        <f t="array" ref="G44">SUM(IF(D44=F44, 1, 0))</f>
        <v>1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s="9" customFormat="1" ht="15.75" customHeight="1" x14ac:dyDescent="0.2">
      <c r="A45" s="8"/>
      <c r="B45" s="8">
        <v>43</v>
      </c>
      <c r="C45" s="8" t="s">
        <v>115</v>
      </c>
      <c r="D45" s="8" t="s">
        <v>39</v>
      </c>
      <c r="E45" s="8">
        <v>0.81541824340820312</v>
      </c>
      <c r="F45" s="8" t="s">
        <v>39</v>
      </c>
      <c r="G45" s="8">
        <f t="array" ref="G45">SUM(IF(D45=F45, 1, 0))</f>
        <v>1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s="9" customFormat="1" ht="15.75" customHeight="1" x14ac:dyDescent="0.2">
      <c r="A46" s="8"/>
      <c r="B46" s="8">
        <v>44</v>
      </c>
      <c r="C46" s="8" t="s">
        <v>116</v>
      </c>
      <c r="D46" s="8" t="s">
        <v>39</v>
      </c>
      <c r="E46" s="8">
        <v>0.49908888339996338</v>
      </c>
      <c r="F46" s="8" t="s">
        <v>39</v>
      </c>
      <c r="G46" s="8">
        <f t="array" ref="G46">SUM(IF(D46=F46, 1, 0))</f>
        <v>1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s="9" customFormat="1" ht="15.75" customHeight="1" x14ac:dyDescent="0.2">
      <c r="A47" s="8"/>
      <c r="B47" s="8">
        <v>45</v>
      </c>
      <c r="C47" s="8" t="s">
        <v>117</v>
      </c>
      <c r="D47" s="8" t="s">
        <v>28</v>
      </c>
      <c r="E47" s="8">
        <v>0.4268689751625061</v>
      </c>
      <c r="F47" s="8" t="s">
        <v>39</v>
      </c>
      <c r="G47" s="8">
        <f t="array" ref="G47">SUM(IF(D47=F47, 1, 0))</f>
        <v>0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s="9" customFormat="1" ht="15.75" customHeight="1" x14ac:dyDescent="0.2">
      <c r="A48" s="8"/>
      <c r="B48" s="8">
        <v>46</v>
      </c>
      <c r="C48" s="8" t="s">
        <v>118</v>
      </c>
      <c r="D48" s="8" t="s">
        <v>39</v>
      </c>
      <c r="E48" s="8">
        <v>0.61789983510971069</v>
      </c>
      <c r="F48" s="8" t="s">
        <v>39</v>
      </c>
      <c r="G48" s="8">
        <f t="array" ref="G48">SUM(IF(D48=F48, 1, 0))</f>
        <v>1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s="9" customFormat="1" ht="15.75" customHeight="1" x14ac:dyDescent="0.2">
      <c r="A49" s="8"/>
      <c r="B49" s="8">
        <v>47</v>
      </c>
      <c r="C49" s="8" t="s">
        <v>119</v>
      </c>
      <c r="D49" s="8" t="s">
        <v>39</v>
      </c>
      <c r="E49" s="8">
        <v>0.6060979962348938</v>
      </c>
      <c r="F49" s="8" t="s">
        <v>39</v>
      </c>
      <c r="G49" s="8">
        <f t="array" ref="G49">SUM(IF(D49=F49, 1, 0))</f>
        <v>1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s="9" customFormat="1" ht="15.75" customHeight="1" x14ac:dyDescent="0.2">
      <c r="A50" s="8"/>
      <c r="B50" s="8">
        <v>48</v>
      </c>
      <c r="C50" s="8" t="s">
        <v>141</v>
      </c>
      <c r="D50" s="8" t="s">
        <v>39</v>
      </c>
      <c r="E50" s="8">
        <v>0.76713860034942627</v>
      </c>
      <c r="F50" s="8" t="s">
        <v>39</v>
      </c>
      <c r="G50" s="8">
        <f t="array" ref="G50">SUM(IF(D50=F50, 1, 0))</f>
        <v>1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s="9" customFormat="1" ht="15.75" customHeight="1" x14ac:dyDescent="0.2">
      <c r="A51" s="8"/>
      <c r="B51" s="8">
        <v>49</v>
      </c>
      <c r="C51" s="8" t="s">
        <v>121</v>
      </c>
      <c r="D51" s="8" t="s">
        <v>10</v>
      </c>
      <c r="E51" s="8">
        <v>0.96308267116546631</v>
      </c>
      <c r="F51" s="8" t="s">
        <v>39</v>
      </c>
      <c r="G51" s="8">
        <f t="array" ref="G51">SUM(IF(D51=F51, 1, 0))</f>
        <v>0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s="9" customFormat="1" ht="15.75" customHeight="1" x14ac:dyDescent="0.2">
      <c r="A52" s="8"/>
      <c r="B52" s="8">
        <v>50</v>
      </c>
      <c r="C52" s="8" t="s">
        <v>122</v>
      </c>
      <c r="D52" s="8" t="s">
        <v>10</v>
      </c>
      <c r="E52" s="8">
        <v>0.80739748477935791</v>
      </c>
      <c r="F52" s="8" t="s">
        <v>39</v>
      </c>
      <c r="G52" s="8">
        <f t="array" ref="G52">SUM(IF(D52=F52, 1, 0))</f>
        <v>0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s="9" customFormat="1" ht="15.75" customHeight="1" x14ac:dyDescent="0.2">
      <c r="A53" s="8"/>
      <c r="C53" s="8"/>
      <c r="D53" s="8"/>
      <c r="E53" s="14">
        <f>AVERAGE(E3:E52)</f>
        <v>0.76378790736198421</v>
      </c>
      <c r="F53" s="8"/>
      <c r="G53" s="7">
        <f>SUM(G3:G52)</f>
        <v>16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s="9" customFormat="1" ht="15.7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s="9" customFormat="1" ht="15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s="9" customFormat="1" ht="15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s="9" customFormat="1" ht="15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s="9" customFormat="1" ht="15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s="9" customFormat="1" ht="15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s="9" customFormat="1" ht="15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s="9" customFormat="1" ht="15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s="9" customFormat="1" ht="15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s="9" customFormat="1" ht="15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s="9" customFormat="1" ht="15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s="9" customFormat="1" ht="15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s="9" customFormat="1" ht="15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s="9" customFormat="1" ht="15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s="9" customFormat="1" ht="15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s="9" customFormat="1" ht="15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s="9" customFormat="1" ht="15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s="9" customFormat="1" ht="15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s="9" customFormat="1" ht="15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s="9" customFormat="1" ht="15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s="9" customFormat="1" ht="15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s="9" customFormat="1" ht="15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s="9" customFormat="1" ht="15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s="9" customFormat="1" ht="15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s="9" customFormat="1" ht="15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s="9" customFormat="1" ht="15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s="9" customFormat="1" ht="15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s="9" customFormat="1" ht="15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s="9" customFormat="1" ht="15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s="9" customFormat="1" ht="15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s="9" customFormat="1" ht="15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s="9" customFormat="1" ht="15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s="9" customFormat="1" ht="15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s="9" customFormat="1" ht="15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s="9" customFormat="1" ht="15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s="9" customFormat="1" ht="15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s="9" customFormat="1" ht="15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s="9" customFormat="1" ht="15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s="9" customFormat="1" ht="15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s="9" customFormat="1" ht="15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s="9" customFormat="1" ht="15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s="9" customFormat="1" ht="15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s="9" customFormat="1" ht="15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s="9" customFormat="1" ht="15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s="9" customFormat="1" ht="15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s="9" customFormat="1" ht="15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s="9" customFormat="1" ht="15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s="9" customFormat="1" ht="15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s="9" customFormat="1" ht="15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s="9" customFormat="1" ht="15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s="9" customFormat="1" ht="15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s="9" customFormat="1" ht="15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s="9" customFormat="1" ht="15.7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s="9" customFormat="1" ht="15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s="9" customFormat="1" ht="15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s="9" customFormat="1" ht="15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s="9" customFormat="1" ht="15.7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s="9" customFormat="1" ht="15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s="9" customFormat="1" ht="15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s="9" customFormat="1" ht="15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s="9" customFormat="1" ht="15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s="9" customFormat="1" ht="15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s="9" customFormat="1" ht="15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s="9" customFormat="1" ht="15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s="9" customFormat="1" ht="15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s="9" customFormat="1" ht="15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s="9" customFormat="1" ht="15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s="9" customFormat="1" ht="15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s="9" customFormat="1" ht="15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s="9" customFormat="1" ht="15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s="9" customFormat="1" ht="15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s="9" customFormat="1" ht="15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s="9" customFormat="1" ht="15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s="9" customFormat="1" ht="15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s="9" customFormat="1" ht="15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s="9" customFormat="1" ht="15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s="9" customFormat="1" ht="15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s="9" customFormat="1" ht="15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s="9" customFormat="1" ht="15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s="9" customFormat="1" ht="15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s="9" customFormat="1" ht="15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s="9" customFormat="1" ht="15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s="9" customFormat="1" ht="15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s="9" customFormat="1" ht="15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s="9" customFormat="1" ht="15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s="9" customFormat="1" ht="15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s="9" customFormat="1" ht="15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s="9" customFormat="1" ht="15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s="9" customFormat="1" ht="15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s="9" customFormat="1" ht="15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s="9" customFormat="1" ht="15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s="9" customFormat="1" ht="15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s="9" customFormat="1" ht="15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s="9" customFormat="1" ht="15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s="9" customFormat="1" ht="15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s="9" customFormat="1" ht="15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s="9" customFormat="1" ht="15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s="9" customFormat="1" ht="15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s="9" customFormat="1" ht="15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s="9" customFormat="1" ht="15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s="9" customFormat="1" ht="15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s="9" customFormat="1" ht="15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s="9" customFormat="1" ht="15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s="9" customFormat="1" ht="15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s="9" customFormat="1" ht="15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s="9" customFormat="1" ht="15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s="9" customFormat="1" ht="15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s="9" customFormat="1" ht="15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s="9" customFormat="1" ht="15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s="9" customFormat="1" ht="15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s="9" customFormat="1" ht="15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s="9" customFormat="1" ht="15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s="9" customFormat="1" ht="15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s="9" customFormat="1" ht="15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s="9" customFormat="1" ht="15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s="9" customFormat="1" ht="15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s="9" customFormat="1" ht="15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s="9" customFormat="1" ht="15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s="9" customFormat="1" ht="15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s="9" customFormat="1" ht="15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s="9" customFormat="1" ht="15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s="9" customFormat="1" ht="15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s="9" customFormat="1" ht="15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s="9" customFormat="1" ht="15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s="9" customFormat="1" ht="15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s="9" customFormat="1" ht="15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s="9" customFormat="1" ht="15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s="9" customFormat="1" ht="15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s="9" customFormat="1" ht="15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s="9" customFormat="1" ht="15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s="9" customFormat="1" ht="15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s="9" customFormat="1" ht="15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s="9" customFormat="1" ht="15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s="9" customFormat="1" ht="15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s="9" customFormat="1" ht="15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s="9" customFormat="1" ht="15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s="9" customFormat="1" ht="15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s="9" customFormat="1" ht="15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s="9" customFormat="1" ht="15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s="9" customFormat="1" ht="15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s="9" customFormat="1" ht="15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s="9" customFormat="1" ht="15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s="9" customFormat="1" ht="15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s="9" customFormat="1" ht="15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s="9" customFormat="1" ht="15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s="9" customFormat="1" ht="15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s="9" customFormat="1" ht="15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s="9" customFormat="1" ht="15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s="9" customFormat="1" ht="15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s="9" customFormat="1" ht="15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s="9" customFormat="1" ht="15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s="9" customFormat="1" ht="15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s="9" customFormat="1" ht="15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s="9" customFormat="1" ht="15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s="9" customFormat="1" ht="15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s="9" customFormat="1" ht="15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s="9" customFormat="1" ht="15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s="9" customFormat="1" ht="15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s="9" customFormat="1" ht="15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s="9" customFormat="1" ht="15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s="9" customFormat="1" ht="15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s="9" customFormat="1" ht="15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s="9" customFormat="1" ht="15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s="9" customFormat="1" ht="15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s="9" customFormat="1" ht="15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s="9" customFormat="1" ht="15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s="9" customFormat="1" ht="15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s="9" customFormat="1" ht="15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s="9" customFormat="1" ht="15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s="9" customFormat="1" ht="15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s="9" customFormat="1" ht="15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s="9" customFormat="1" ht="15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s="9" customFormat="1" ht="15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s="9" customFormat="1" ht="15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s="9" customFormat="1" ht="15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s="9" customFormat="1" ht="15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s="9" customFormat="1" ht="15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s="9" customFormat="1" ht="15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s="9" customFormat="1" ht="15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s="9" customFormat="1" ht="15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s="9" customFormat="1" ht="15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s="9" customFormat="1" ht="15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s="9" customFormat="1" ht="15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s="9" customFormat="1" ht="15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s="9" customFormat="1" ht="15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s="9" customFormat="1" ht="15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s="9" customFormat="1" ht="15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s="9" customFormat="1" ht="15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s="9" customFormat="1" ht="15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s="9" customFormat="1" ht="15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s="9" customFormat="1" ht="15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s="9" customFormat="1" ht="15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s="9" customFormat="1" ht="15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s="9" customFormat="1" ht="15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s="9" customFormat="1" ht="15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s="9" customFormat="1" ht="15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s="9" customFormat="1" ht="15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s="9" customFormat="1" ht="15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s="9" customFormat="1" ht="15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s="9" customFormat="1" ht="15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s="9" customFormat="1" ht="15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s="9" customFormat="1" ht="15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s="9" customFormat="1" ht="15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s="9" customFormat="1" ht="15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s="9" customFormat="1" ht="15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s="9" customFormat="1" ht="15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s="9" customFormat="1" ht="15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s="9" customFormat="1" ht="15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s="9" customFormat="1" ht="15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s="9" customFormat="1" ht="15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s="9" customFormat="1" ht="15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s="9" customFormat="1" ht="15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s="9" customFormat="1" ht="15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s="9" customFormat="1" ht="15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s="9" customFormat="1" ht="15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s="9" customFormat="1" ht="15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s="9" customFormat="1" ht="15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s="9" customFormat="1" ht="15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s="9" customFormat="1" ht="15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s="9" customFormat="1" ht="15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s="9" customFormat="1" ht="15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s="9" customFormat="1" ht="15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s="9" customFormat="1" ht="15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s="9" customFormat="1" ht="15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s="9" customFormat="1" ht="15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s="9" customFormat="1" ht="15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s="9" customFormat="1" ht="15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s="9" customFormat="1" ht="15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s="9" customFormat="1" ht="15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s="9" customFormat="1" ht="15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s="9" customFormat="1" ht="15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s="9" customFormat="1" ht="15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s="9" customFormat="1" ht="15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s="9" customFormat="1" ht="15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s="9" customFormat="1" ht="15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s="9" customFormat="1" ht="15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s="9" customFormat="1" ht="15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s="9" customFormat="1" ht="15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s="9" customFormat="1" ht="15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s="9" customFormat="1" ht="15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s="9" customFormat="1" ht="15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s="9" customFormat="1" ht="15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s="9" customFormat="1" ht="15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s="9" customFormat="1" ht="15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s="9" customFormat="1" ht="15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s="9" customFormat="1" ht="15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s="9" customFormat="1" ht="15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s="9" customFormat="1" ht="15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s="9" customFormat="1" ht="15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s="9" customFormat="1" ht="15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s="9" customFormat="1" ht="15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s="9" customFormat="1" ht="15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s="9" customFormat="1" ht="15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s="9" customFormat="1" ht="15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s="9" customFormat="1" ht="15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s="9" customFormat="1" ht="15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s="9" customFormat="1" ht="15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s="9" customFormat="1" ht="15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s="9" customFormat="1" ht="15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s="9" customFormat="1" ht="15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s="9" customFormat="1" ht="15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s="9" customFormat="1" ht="15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s="9" customFormat="1" ht="15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s="9" customFormat="1" ht="15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s="9" customFormat="1" ht="15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s="9" customFormat="1" ht="15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s="9" customFormat="1" ht="15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s="9" customFormat="1" ht="15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s="9" customFormat="1" ht="15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s="9" customFormat="1" ht="15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s="9" customFormat="1" ht="15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s="9" customFormat="1" ht="15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s="9" customFormat="1" ht="15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s="9" customFormat="1" ht="15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s="9" customFormat="1" ht="15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s="9" customFormat="1" ht="15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s="9" customFormat="1" ht="15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s="9" customFormat="1" ht="15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s="9" customFormat="1" ht="15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s="9" customFormat="1" ht="15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s="9" customFormat="1" ht="15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s="9" customFormat="1" ht="15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s="9" customFormat="1" ht="15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s="9" customFormat="1" ht="15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s="9" customFormat="1" ht="15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s="9" customFormat="1" ht="15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s="9" customFormat="1" ht="15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s="9" customFormat="1" ht="15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s="9" customFormat="1" ht="15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s="9" customFormat="1" ht="15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s="9" customFormat="1" ht="15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s="9" customFormat="1" ht="15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s="9" customFormat="1" ht="15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s="9" customFormat="1" ht="15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s="9" customFormat="1" ht="15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s="9" customFormat="1" ht="15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s="9" customFormat="1" ht="15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s="9" customFormat="1" ht="15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s="9" customFormat="1" ht="15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s="9" customFormat="1" ht="15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s="9" customFormat="1" ht="15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s="9" customFormat="1" ht="15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s="9" customFormat="1" ht="15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s="9" customFormat="1" ht="15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s="9" customFormat="1" ht="15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s="9" customFormat="1" ht="15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s="9" customFormat="1" ht="15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s="9" customFormat="1" ht="15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s="9" customFormat="1" ht="15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s="9" customFormat="1" ht="15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s="9" customFormat="1" ht="15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s="9" customFormat="1" ht="15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s="9" customFormat="1" ht="15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s="9" customFormat="1" ht="15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s="9" customFormat="1" ht="15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s="9" customFormat="1" ht="15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s="9" customFormat="1" ht="15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s="9" customFormat="1" ht="15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s="9" customFormat="1" ht="15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s="9" customFormat="1" ht="15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s="9" customFormat="1" ht="15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s="9" customFormat="1" ht="15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s="9" customFormat="1" ht="15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s="9" customFormat="1" ht="15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s="9" customFormat="1" ht="15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s="9" customFormat="1" ht="15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s="9" customFormat="1" ht="15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s="9" customFormat="1" ht="15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s="9" customFormat="1" ht="15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s="9" customFormat="1" ht="15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s="9" customFormat="1" ht="15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s="9" customFormat="1" ht="15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s="9" customFormat="1" ht="15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s="9" customFormat="1" ht="15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s="9" customFormat="1" ht="15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s="9" customFormat="1" ht="15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s="9" customFormat="1" ht="15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s="9" customFormat="1" ht="15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s="9" customFormat="1" ht="15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s="9" customFormat="1" ht="15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s="9" customFormat="1" ht="15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s="9" customFormat="1" ht="15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s="9" customFormat="1" ht="15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s="9" customFormat="1" ht="15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s="9" customFormat="1" ht="15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s="9" customFormat="1" ht="15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s="9" customFormat="1" ht="15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s="9" customFormat="1" ht="15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s="9" customFormat="1" ht="15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s="9" customFormat="1" ht="15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s="9" customFormat="1" ht="15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s="9" customFormat="1" ht="15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s="9" customFormat="1" ht="15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s="9" customFormat="1" ht="15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s="9" customFormat="1" ht="15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s="9" customFormat="1" ht="15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s="9" customFormat="1" ht="15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s="9" customFormat="1" ht="15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s="9" customFormat="1" ht="15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s="9" customFormat="1" ht="15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s="9" customFormat="1" ht="15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s="9" customFormat="1" ht="15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s="9" customFormat="1" ht="15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s="9" customFormat="1" ht="15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s="9" customFormat="1" ht="15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s="9" customFormat="1" ht="15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s="9" customFormat="1" ht="15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s="9" customFormat="1" ht="15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s="9" customFormat="1" ht="15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s="9" customFormat="1" ht="15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s="9" customFormat="1" ht="15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s="9" customFormat="1" ht="15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s="9" customFormat="1" ht="15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s="9" customFormat="1" ht="15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s="9" customFormat="1" ht="15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s="9" customFormat="1" ht="15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s="9" customFormat="1" ht="15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s="9" customFormat="1" ht="15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s="9" customFormat="1" ht="15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s="9" customFormat="1" ht="15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s="9" customFormat="1" ht="15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s="9" customFormat="1" ht="15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s="9" customFormat="1" ht="15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s="9" customFormat="1" ht="15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s="9" customFormat="1" ht="15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s="9" customFormat="1" ht="15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s="9" customFormat="1" ht="15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s="9" customFormat="1" ht="15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s="9" customFormat="1" ht="15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s="9" customFormat="1" ht="15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s="9" customFormat="1" ht="15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s="9" customFormat="1" ht="15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s="9" customFormat="1" ht="15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s="9" customFormat="1" ht="15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s="9" customFormat="1" ht="15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s="9" customFormat="1" ht="15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s="9" customFormat="1" ht="15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s="9" customFormat="1" ht="15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s="9" customFormat="1" ht="15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s="9" customFormat="1" ht="15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s="9" customFormat="1" ht="15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s="9" customFormat="1" ht="15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s="9" customFormat="1" ht="15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s="9" customFormat="1" ht="15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s="9" customFormat="1" ht="15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s="9" customFormat="1" ht="15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s="9" customFormat="1" ht="15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s="9" customFormat="1" ht="15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s="9" customFormat="1" ht="15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s="9" customFormat="1" ht="15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s="9" customFormat="1" ht="15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s="9" customFormat="1" ht="15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s="9" customFormat="1" ht="15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s="9" customFormat="1" ht="15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s="9" customFormat="1" ht="15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s="9" customFormat="1" ht="15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s="9" customFormat="1" ht="15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s="9" customFormat="1" ht="15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s="9" customFormat="1" ht="15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s="9" customFormat="1" ht="15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s="9" customFormat="1" ht="15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s="9" customFormat="1" ht="15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s="9" customFormat="1" ht="15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s="9" customFormat="1" ht="15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s="9" customFormat="1" ht="15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s="9" customFormat="1" ht="15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s="9" customFormat="1" ht="15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s="9" customFormat="1" ht="15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s="9" customFormat="1" ht="15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s="9" customFormat="1" ht="15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s="9" customFormat="1" ht="15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s="9" customFormat="1" ht="15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s="9" customFormat="1" ht="15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s="9" customFormat="1" ht="15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s="9" customFormat="1" ht="15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s="9" customFormat="1" ht="15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s="9" customFormat="1" ht="15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s="9" customFormat="1" ht="15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s="9" customFormat="1" ht="15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s="9" customFormat="1" ht="15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s="9" customFormat="1" ht="15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s="9" customFormat="1" ht="15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s="9" customFormat="1" ht="15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s="9" customFormat="1" ht="15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s="9" customFormat="1" ht="15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s="9" customFormat="1" ht="15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s="9" customFormat="1" ht="15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s="9" customFormat="1" ht="15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s="9" customFormat="1" ht="15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s="9" customFormat="1" ht="15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s="9" customFormat="1" ht="15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s="9" customFormat="1" ht="15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s="9" customFormat="1" ht="15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s="9" customFormat="1" ht="15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s="9" customFormat="1" ht="15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s="9" customFormat="1" ht="15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s="9" customFormat="1" ht="15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s="9" customFormat="1" ht="15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s="9" customFormat="1" ht="15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s="9" customFormat="1" ht="15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s="9" customFormat="1" ht="15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s="9" customFormat="1" ht="15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s="9" customFormat="1" ht="15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s="9" customFormat="1" ht="15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s="9" customFormat="1" ht="15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s="9" customFormat="1" ht="15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s="9" customFormat="1" ht="15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s="9" customFormat="1" ht="15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s="9" customFormat="1" ht="15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s="9" customFormat="1" ht="15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s="9" customFormat="1" ht="15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s="9" customFormat="1" ht="15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s="9" customFormat="1" ht="15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s="9" customFormat="1" ht="15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s="9" customFormat="1" ht="15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s="9" customFormat="1" ht="15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s="9" customFormat="1" ht="15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s="9" customFormat="1" ht="15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s="9" customFormat="1" ht="15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s="9" customFormat="1" ht="15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s="9" customFormat="1" ht="15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s="9" customFormat="1" ht="15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s="9" customFormat="1" ht="15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s="9" customFormat="1" ht="15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s="9" customFormat="1" ht="15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s="9" customFormat="1" ht="15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s="9" customFormat="1" ht="15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s="9" customFormat="1" ht="15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s="9" customFormat="1" ht="15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s="9" customFormat="1" ht="15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s="9" customFormat="1" ht="15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s="9" customFormat="1" ht="15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s="9" customFormat="1" ht="15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s="9" customFormat="1" ht="15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s="9" customFormat="1" ht="15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s="9" customFormat="1" ht="15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s="9" customFormat="1" ht="15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s="9" customFormat="1" ht="15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s="9" customFormat="1" ht="15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s="9" customFormat="1" ht="15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s="9" customFormat="1" ht="15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s="9" customFormat="1" ht="15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s="9" customFormat="1" ht="15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s="9" customFormat="1" ht="15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s="9" customFormat="1" ht="15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s="9" customFormat="1" ht="15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s="9" customFormat="1" ht="15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s="9" customFormat="1" ht="15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s="9" customFormat="1" ht="15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s="9" customFormat="1" ht="15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s="9" customFormat="1" ht="15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s="9" customFormat="1" ht="15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s="9" customFormat="1" ht="15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s="9" customFormat="1" ht="15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s="9" customFormat="1" ht="15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s="9" customFormat="1" ht="15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s="9" customFormat="1" ht="15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s="9" customFormat="1" ht="15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s="9" customFormat="1" ht="15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s="9" customFormat="1" ht="15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s="9" customFormat="1" ht="15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s="9" customFormat="1" ht="15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s="9" customFormat="1" ht="15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s="9" customFormat="1" ht="15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s="9" customFormat="1" ht="15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s="9" customFormat="1" ht="15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s="9" customFormat="1" ht="15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s="9" customFormat="1" ht="15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s="9" customFormat="1" ht="15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s="9" customFormat="1" ht="15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s="9" customFormat="1" ht="15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s="9" customFormat="1" ht="15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s="9" customFormat="1" ht="15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s="9" customFormat="1" ht="15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s="9" customFormat="1" ht="15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s="9" customFormat="1" ht="15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s="9" customFormat="1" ht="15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s="9" customFormat="1" ht="15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s="9" customFormat="1" ht="15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s="9" customFormat="1" ht="15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s="9" customFormat="1" ht="15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s="9" customFormat="1" ht="15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s="9" customFormat="1" ht="15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s="9" customFormat="1" ht="15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s="9" customFormat="1" ht="15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s="9" customFormat="1" ht="15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s="9" customFormat="1" ht="15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s="9" customFormat="1" ht="15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s="9" customFormat="1" ht="15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s="9" customFormat="1" ht="15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s="9" customFormat="1" ht="15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s="9" customFormat="1" ht="15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s="9" customFormat="1" ht="15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s="9" customFormat="1" ht="15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s="9" customFormat="1" ht="15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s="9" customFormat="1" ht="15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s="9" customFormat="1" ht="15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s="9" customFormat="1" ht="15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s="9" customFormat="1" ht="15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s="9" customFormat="1" ht="15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s="9" customFormat="1" ht="15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s="9" customFormat="1" ht="15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s="9" customFormat="1" ht="15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s="9" customFormat="1" ht="15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s="9" customFormat="1" ht="15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s="9" customFormat="1" ht="15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s="9" customFormat="1" ht="15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s="9" customFormat="1" ht="15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s="9" customFormat="1" ht="15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s="9" customFormat="1" ht="15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s="9" customFormat="1" ht="15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s="9" customFormat="1" ht="15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s="9" customFormat="1" ht="15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s="9" customFormat="1" ht="15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s="9" customFormat="1" ht="15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s="9" customFormat="1" ht="15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s="9" customFormat="1" ht="15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s="9" customFormat="1" ht="15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s="9" customFormat="1" ht="15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s="9" customFormat="1" ht="15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s="9" customFormat="1" ht="15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s="9" customFormat="1" ht="15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s="9" customFormat="1" ht="15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s="9" customFormat="1" ht="15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s="9" customFormat="1" ht="15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s="9" customFormat="1" ht="15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s="9" customFormat="1" ht="15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s="9" customFormat="1" ht="15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s="9" customFormat="1" ht="15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s="9" customFormat="1" ht="15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s="9" customFormat="1" ht="15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s="9" customFormat="1" ht="15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s="9" customFormat="1" ht="15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s="9" customFormat="1" ht="15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s="9" customFormat="1" ht="15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s="9" customFormat="1" ht="15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s="9" customFormat="1" ht="15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s="9" customFormat="1" ht="15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s="9" customFormat="1" ht="15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s="9" customFormat="1" ht="15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s="9" customFormat="1" ht="15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s="9" customFormat="1" ht="15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s="9" customFormat="1" ht="15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s="9" customFormat="1" ht="15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s="9" customFormat="1" ht="15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s="9" customFormat="1" ht="15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s="9" customFormat="1" ht="15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s="9" customFormat="1" ht="15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s="9" customFormat="1" ht="15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s="9" customFormat="1" ht="15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s="9" customFormat="1" ht="15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s="9" customFormat="1" ht="15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s="9" customFormat="1" ht="15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s="9" customFormat="1" ht="15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s="9" customFormat="1" ht="15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s="9" customFormat="1" ht="15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s="9" customFormat="1" ht="15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s="9" customFormat="1" ht="15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s="9" customFormat="1" ht="15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s="9" customFormat="1" ht="15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s="9" customFormat="1" ht="15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s="9" customFormat="1" ht="15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s="9" customFormat="1" ht="15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s="9" customFormat="1" ht="15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s="9" customFormat="1" ht="15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s="9" customFormat="1" ht="15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s="9" customFormat="1" ht="15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s="9" customFormat="1" ht="15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s="9" customFormat="1" ht="15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s="9" customFormat="1" ht="15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s="9" customFormat="1" ht="15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s="9" customFormat="1" ht="15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s="9" customFormat="1" ht="15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s="9" customFormat="1" ht="15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s="9" customFormat="1" ht="15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s="9" customFormat="1" ht="15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s="9" customFormat="1" ht="15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s="9" customFormat="1" ht="15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s="9" customFormat="1" ht="15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s="9" customFormat="1" ht="15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s="9" customFormat="1" ht="15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s="9" customFormat="1" ht="15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s="9" customFormat="1" ht="15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s="9" customFormat="1" ht="15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s="9" customFormat="1" ht="15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s="9" customFormat="1" ht="15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s="9" customFormat="1" ht="15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s="9" customFormat="1" ht="15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s="9" customFormat="1" ht="15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s="9" customFormat="1" ht="15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s="9" customFormat="1" ht="15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s="9" customFormat="1" ht="15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s="9" customFormat="1" ht="15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s="9" customFormat="1" ht="15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s="9" customFormat="1" ht="15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s="9" customFormat="1" ht="15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s="9" customFormat="1" ht="15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s="9" customFormat="1" ht="15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s="9" customFormat="1" ht="15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s="9" customFormat="1" ht="15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s="9" customFormat="1" ht="15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s="9" customFormat="1" ht="15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s="9" customFormat="1" ht="15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s="9" customFormat="1" ht="15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s="9" customFormat="1" ht="15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s="9" customFormat="1" ht="15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s="9" customFormat="1" ht="15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s="9" customFormat="1" ht="15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s="9" customFormat="1" ht="15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s="9" customFormat="1" ht="15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s="9" customFormat="1" ht="15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s="9" customFormat="1" ht="15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s="9" customFormat="1" ht="15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s="9" customFormat="1" ht="15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s="9" customFormat="1" ht="15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s="9" customFormat="1" ht="15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s="9" customFormat="1" ht="15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s="9" customFormat="1" ht="15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s="9" customFormat="1" ht="15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s="9" customFormat="1" ht="15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s="9" customFormat="1" ht="15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s="9" customFormat="1" ht="15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s="9" customFormat="1" ht="15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s="9" customFormat="1" ht="15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s="9" customFormat="1" ht="15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s="9" customFormat="1" ht="15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s="9" customFormat="1" ht="15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s="9" customFormat="1" ht="15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s="9" customFormat="1" ht="15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s="9" customFormat="1" ht="15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s="9" customFormat="1" ht="15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s="9" customFormat="1" ht="15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s="9" customFormat="1" ht="15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s="9" customFormat="1" ht="15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s="9" customFormat="1" ht="15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s="9" customFormat="1" ht="15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s="9" customFormat="1" ht="15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s="9" customFormat="1" ht="15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s="9" customFormat="1" ht="15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s="9" customFormat="1" ht="15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s="9" customFormat="1" ht="15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s="9" customFormat="1" ht="15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s="9" customFormat="1" ht="15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s="9" customFormat="1" ht="15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s="9" customFormat="1" ht="15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s="9" customFormat="1" ht="15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s="9" customFormat="1" ht="15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s="9" customFormat="1" ht="15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s="9" customFormat="1" ht="15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s="9" customFormat="1" ht="15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s="9" customFormat="1" ht="15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s="9" customFormat="1" ht="15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s="9" customFormat="1" ht="15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s="9" customFormat="1" ht="15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s="9" customFormat="1" ht="15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s="9" customFormat="1" ht="15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s="9" customFormat="1" ht="15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s="9" customFormat="1" ht="15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s="9" customFormat="1" ht="15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s="9" customFormat="1" ht="15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s="9" customFormat="1" ht="15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s="9" customFormat="1" ht="15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s="9" customFormat="1" ht="15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s="9" customFormat="1" ht="15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s="9" customFormat="1" ht="15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s="9" customFormat="1" ht="15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s="9" customFormat="1" ht="15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s="9" customFormat="1" ht="15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s="9" customFormat="1" ht="15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s="9" customFormat="1" ht="15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s="9" customFormat="1" ht="15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s="9" customFormat="1" ht="15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s="9" customFormat="1" ht="15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s="9" customFormat="1" ht="15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s="9" customFormat="1" ht="15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s="9" customFormat="1" ht="15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s="9" customFormat="1" ht="15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s="9" customFormat="1" ht="15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s="9" customFormat="1" ht="15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s="9" customFormat="1" ht="15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s="9" customFormat="1" ht="15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s="9" customFormat="1" ht="15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s="9" customFormat="1" ht="15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s="9" customFormat="1" ht="15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s="9" customFormat="1" ht="15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s="9" customFormat="1" ht="15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s="9" customFormat="1" ht="15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s="9" customFormat="1" ht="15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s="9" customFormat="1" ht="15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s="9" customFormat="1" ht="15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s="9" customFormat="1" ht="15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s="9" customFormat="1" ht="15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s="9" customFormat="1" ht="15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s="9" customFormat="1" ht="15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s="9" customFormat="1" ht="15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s="9" customFormat="1" ht="15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s="9" customFormat="1" ht="15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s="9" customFormat="1" ht="15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s="9" customFormat="1" ht="15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s="9" customFormat="1" ht="15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s="9" customFormat="1" ht="15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s="9" customFormat="1" ht="15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s="9" customFormat="1" ht="15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s="9" customFormat="1" ht="15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s="9" customFormat="1" ht="15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s="9" customFormat="1" ht="15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s="9" customFormat="1" ht="15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s="9" customFormat="1" ht="15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s="9" customFormat="1" ht="15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s="9" customFormat="1" ht="15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s="9" customFormat="1" ht="15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s="9" customFormat="1" ht="15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s="9" customFormat="1" ht="15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s="9" customFormat="1" ht="15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s="9" customFormat="1" ht="15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s="9" customFormat="1" ht="15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s="9" customFormat="1" ht="15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s="9" customFormat="1" ht="15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s="9" customFormat="1" ht="15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s="9" customFormat="1" ht="15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s="9" customFormat="1" ht="15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s="9" customFormat="1" ht="15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s="9" customFormat="1" ht="15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s="9" customFormat="1" ht="15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s="9" customFormat="1" ht="15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s="9" customFormat="1" ht="15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s="9" customFormat="1" ht="15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s="9" customFormat="1" ht="15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s="9" customFormat="1" ht="15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s="9" customFormat="1" ht="15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s="9" customFormat="1" ht="15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s="9" customFormat="1" ht="15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s="9" customFormat="1" ht="15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s="9" customFormat="1" ht="15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s="9" customFormat="1" ht="15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s="9" customFormat="1" ht="15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s="9" customFormat="1" ht="15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s="9" customFormat="1" ht="15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s="9" customFormat="1" ht="15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s="9" customFormat="1" ht="15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s="9" customFormat="1" ht="15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s="9" customFormat="1" ht="15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s="9" customFormat="1" ht="15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s="9" customFormat="1" ht="15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s="9" customFormat="1" ht="15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s="9" customFormat="1" ht="15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s="9" customFormat="1" ht="15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s="9" customFormat="1" ht="15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s="9" customFormat="1" ht="15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s="9" customFormat="1" ht="15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s="9" customFormat="1" ht="15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s="9" customFormat="1" ht="15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s="9" customFormat="1" ht="15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s="9" customFormat="1" ht="15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s="9" customFormat="1" ht="15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s="9" customFormat="1" ht="15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s="9" customFormat="1" ht="15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s="9" customFormat="1" ht="15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s="9" customFormat="1" ht="15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s="9" customFormat="1" ht="15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s="9" customFormat="1" ht="15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s="9" customFormat="1" ht="15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s="9" customFormat="1" ht="15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s="9" customFormat="1" ht="15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s="9" customFormat="1" ht="15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s="9" customFormat="1" ht="15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s="9" customFormat="1" ht="15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s="9" customFormat="1" ht="15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s="9" customFormat="1" ht="15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s="9" customFormat="1" ht="15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s="9" customFormat="1" ht="15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s="9" customFormat="1" ht="15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s="9" customFormat="1" ht="15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s="9" customFormat="1" ht="15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s="9" customFormat="1" ht="15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s="9" customFormat="1" ht="15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s="9" customFormat="1" ht="15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s="9" customFormat="1" ht="15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s="9" customFormat="1" ht="15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s="9" customFormat="1" ht="15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s="9" customFormat="1" ht="15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s="9" customFormat="1" ht="15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s="9" customFormat="1" ht="15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s="9" customFormat="1" ht="15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s="9" customFormat="1" ht="15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s="9" customFormat="1" ht="15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s="9" customFormat="1" ht="15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s="9" customFormat="1" ht="15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s="9" customFormat="1" ht="15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s="9" customFormat="1" ht="15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s="9" customFormat="1" ht="15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s="9" customFormat="1" ht="15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s="9" customFormat="1" ht="15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s="9" customFormat="1" ht="15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s="9" customFormat="1" ht="15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s="9" customFormat="1" ht="15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s="9" customFormat="1" ht="15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s="9" customFormat="1" ht="15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s="9" customFormat="1" ht="15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s="9" customFormat="1" ht="15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s="9" customFormat="1" ht="15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s="9" customFormat="1" ht="15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s="9" customFormat="1" ht="15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s="9" customFormat="1" ht="15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s="9" customFormat="1" ht="15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s="9" customFormat="1" ht="15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s="9" customFormat="1" ht="15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s="9" customFormat="1" ht="15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s="9" customFormat="1" ht="15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s="9" customFormat="1" ht="15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s="9" customFormat="1" ht="15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s="9" customFormat="1" ht="15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s="9" customFormat="1" ht="15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s="9" customFormat="1" ht="15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s="9" customFormat="1" ht="15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s="9" customFormat="1" ht="15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s="9" customFormat="1" ht="15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s="9" customFormat="1" ht="15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s="9" customFormat="1" ht="15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s="9" customFormat="1" ht="15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s="9" customFormat="1" ht="15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s="9" customFormat="1" ht="15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s="9" customFormat="1" ht="15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s="9" customFormat="1" ht="15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s="9" customFormat="1" ht="15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s="9" customFormat="1" ht="15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s="9" customFormat="1" ht="15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s="9" customFormat="1" ht="15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s="9" customFormat="1" ht="15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s="9" customFormat="1" ht="15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s="9" customFormat="1" ht="15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s="9" customFormat="1" ht="15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s="9" customFormat="1" ht="15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s="9" customFormat="1" ht="15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s="9" customFormat="1" ht="15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s="9" customFormat="1" ht="15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s="9" customFormat="1" ht="15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s="9" customFormat="1" ht="15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s="9" customFormat="1" ht="15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s="9" customFormat="1" ht="15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s="9" customFormat="1" ht="15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s="9" customFormat="1" ht="15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s="9" customFormat="1" ht="15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s="9" customFormat="1" ht="15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s="9" customFormat="1" ht="15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s="9" customFormat="1" ht="15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s="9" customFormat="1" ht="15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s="9" customFormat="1" ht="15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s="9" customFormat="1" ht="15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s="9" customFormat="1" ht="15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s="9" customFormat="1" ht="15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s="9" customFormat="1" ht="15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s="9" customFormat="1" ht="15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s="9" customFormat="1" ht="15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s="9" customFormat="1" ht="15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s="9" customFormat="1" ht="15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s="9" customFormat="1" ht="15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s="9" customFormat="1" ht="15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s="9" customFormat="1" ht="15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s="9" customFormat="1" ht="15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s="9" customFormat="1" ht="15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s="9" customFormat="1" ht="15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s="9" customFormat="1" ht="15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s="9" customFormat="1" ht="15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s="9" customFormat="1" ht="15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s="9" customFormat="1" ht="15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s="9" customFormat="1" ht="15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s="9" customFormat="1" ht="15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s="9" customFormat="1" ht="15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s="9" customFormat="1" ht="15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s="9" customFormat="1" ht="15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s="9" customFormat="1" ht="15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s="9" customFormat="1" ht="15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s="9" customFormat="1" ht="15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s="9" customFormat="1" ht="15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s="9" customFormat="1" ht="15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s="9" customFormat="1" ht="15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s="9" customFormat="1" ht="15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s="9" customFormat="1" ht="15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s="9" customFormat="1" ht="15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s="9" customFormat="1" ht="15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s="9" customFormat="1" ht="15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s="9" customFormat="1" ht="15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s="9" customFormat="1" ht="15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s="9" customFormat="1" ht="15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s="9" customFormat="1" ht="15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s="9" customFormat="1" ht="15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s="9" customFormat="1" ht="15.75" customHeight="1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</sheetData>
  <pageMargins left="0.75" right="0.75" top="1" bottom="1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CF59E-471B-F246-8F1A-ECA3D33C2BE2}">
  <dimension ref="A1:AC1001"/>
  <sheetViews>
    <sheetView zoomScale="120" zoomScaleNormal="120" workbookViewId="0">
      <pane xSplit="3" ySplit="2" topLeftCell="D22" activePane="bottomRight" state="frozen"/>
      <selection pane="topRight" activeCell="D1" sqref="D1"/>
      <selection pane="bottomLeft" activeCell="A3" sqref="A3"/>
      <selection pane="bottomRight" activeCell="C36" sqref="C36"/>
    </sheetView>
  </sheetViews>
  <sheetFormatPr baseColWidth="10" defaultColWidth="11.1640625" defaultRowHeight="15" customHeight="1" x14ac:dyDescent="0.2"/>
  <cols>
    <col min="1" max="1" width="3.1640625" style="9" customWidth="1"/>
    <col min="2" max="2" width="3.5" style="9" bestFit="1" customWidth="1"/>
    <col min="3" max="3" width="112.33203125" style="9" bestFit="1" customWidth="1"/>
    <col min="4" max="4" width="9.5" style="9" bestFit="1" customWidth="1"/>
    <col min="5" max="5" width="12.1640625" style="9" bestFit="1" customWidth="1"/>
    <col min="6" max="6" width="9.5" style="9" bestFit="1" customWidth="1"/>
    <col min="7" max="7" width="15.5" style="9" bestFit="1" customWidth="1"/>
    <col min="8" max="8" width="10.5" style="9" customWidth="1"/>
    <col min="9" max="28" width="11.1640625" style="9"/>
    <col min="30" max="16384" width="11.1640625" style="9"/>
  </cols>
  <sheetData>
    <row r="1" spans="1:28" s="9" customFormat="1" ht="15.75" customHeight="1" x14ac:dyDescent="0.2">
      <c r="A1" s="6"/>
      <c r="B1" s="6"/>
      <c r="C1" s="6"/>
      <c r="D1" s="6"/>
      <c r="E1" s="6"/>
      <c r="F1" s="6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s="9" customFormat="1" ht="15.75" customHeight="1" x14ac:dyDescent="0.2">
      <c r="A2" s="6"/>
      <c r="B2" s="11" t="s">
        <v>147</v>
      </c>
      <c r="C2" s="6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s="9" customFormat="1" ht="15.75" customHeight="1" x14ac:dyDescent="0.2">
      <c r="A3" s="8"/>
      <c r="B3" s="8">
        <v>1</v>
      </c>
      <c r="C3" s="8" t="s">
        <v>73</v>
      </c>
      <c r="D3" s="8" t="s">
        <v>10</v>
      </c>
      <c r="E3" s="8">
        <v>0.48216137290000921</v>
      </c>
      <c r="F3" s="8" t="s">
        <v>10</v>
      </c>
      <c r="G3" s="8">
        <f>SUM(IF(D3=F3, 1, 0))</f>
        <v>1</v>
      </c>
      <c r="H3" s="12">
        <f>COUNTIFS(D:D, "positive", F:F, "positive") / (COUNTIFS(D:D, "positive", F:F, "positive") + COUNTIFS(D:D, "positive", F:F, "&lt;&gt;positive"))</f>
        <v>0.33333333333333331</v>
      </c>
      <c r="I3" s="12">
        <f>COUNTIFS(D:D, "neutral", F:F, "neutral") / (COUNTIFS(D:D, "neutral", F:F, "neutral") + COUNTIFS(D:D, "neutral", F:F, "&lt;&gt;neutral"))</f>
        <v>0.33333333333333331</v>
      </c>
      <c r="J3" s="12">
        <f>COUNTIFS(D:D, "negative", F:F, "negative") / (COUNTIFS(D:D, "negative", F:F, "negative") + COUNTIFS(D:D, "negative", F:F, "&lt;&gt;negative"))</f>
        <v>0.13157894736842105</v>
      </c>
      <c r="K3" s="13">
        <f>COUNTIFS(F:F, "positive", D:D, "positive") / (COUNTIFS(F:F, "positive", D:D, "positive") + COUNTIFS(F:F, "positive", D:D, "&lt;&gt;positive"))</f>
        <v>0.3</v>
      </c>
      <c r="L3" s="13">
        <f>COUNTIFS(F:F, "neutral", D:D, "neutral") / (COUNTIFS(F:F, "neutral", D:D, "neutral") + COUNTIFS(F:F, "neutral", D:D, "&lt;&gt;neutral"))</f>
        <v>3.125E-2</v>
      </c>
      <c r="M3" s="13">
        <f>COUNTIFS(F:F, "negative", D:D, "negative") / (COUNTIFS(F:F, "negative", D:D, "negative") + COUNTIFS(F:F, "negative", D:D, "&lt;&gt;negative"))</f>
        <v>0.625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s="9" customFormat="1" ht="15.75" customHeight="1" x14ac:dyDescent="0.2">
      <c r="A4" s="8"/>
      <c r="B4" s="8">
        <v>2</v>
      </c>
      <c r="C4" s="8" t="s">
        <v>74</v>
      </c>
      <c r="D4" s="8" t="s">
        <v>10</v>
      </c>
      <c r="E4" s="8">
        <v>0.63521456718444824</v>
      </c>
      <c r="F4" s="8" t="s">
        <v>10</v>
      </c>
      <c r="G4" s="8">
        <f t="array" ref="G4">SUM(IF(D4=F4, 1, 0))</f>
        <v>1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s="9" customFormat="1" ht="15.75" customHeight="1" x14ac:dyDescent="0.2">
      <c r="A5" s="8"/>
      <c r="B5" s="8">
        <v>3</v>
      </c>
      <c r="C5" s="8" t="s">
        <v>123</v>
      </c>
      <c r="D5" s="8" t="s">
        <v>39</v>
      </c>
      <c r="E5" s="8">
        <v>0.54011672735214233</v>
      </c>
      <c r="F5" s="8" t="s">
        <v>10</v>
      </c>
      <c r="G5" s="8">
        <f t="array" ref="G5">SUM(IF(D5=F5, 1, 0))</f>
        <v>0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s="9" customFormat="1" ht="15.75" customHeight="1" x14ac:dyDescent="0.2">
      <c r="A6" s="8"/>
      <c r="B6" s="8">
        <v>4</v>
      </c>
      <c r="C6" s="8" t="s">
        <v>124</v>
      </c>
      <c r="D6" s="8" t="s">
        <v>28</v>
      </c>
      <c r="E6" s="8">
        <v>0.27283909916877752</v>
      </c>
      <c r="F6" s="8" t="s">
        <v>10</v>
      </c>
      <c r="G6" s="8">
        <f t="array" ref="G6">SUM(IF(D6=F6, 1, 0))</f>
        <v>0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s="9" customFormat="1" ht="15.75" customHeight="1" x14ac:dyDescent="0.2">
      <c r="A7" s="8"/>
      <c r="B7" s="8">
        <v>5</v>
      </c>
      <c r="C7" s="8" t="s">
        <v>77</v>
      </c>
      <c r="D7" s="8" t="s">
        <v>10</v>
      </c>
      <c r="E7" s="8">
        <v>0.32901391386985779</v>
      </c>
      <c r="F7" s="8" t="s">
        <v>10</v>
      </c>
      <c r="G7" s="8">
        <f t="array" ref="G7">SUM(IF(D7=F7, 1, 0))</f>
        <v>1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s="9" customFormat="1" ht="15.75" customHeight="1" x14ac:dyDescent="0.2">
      <c r="A8" s="8"/>
      <c r="B8" s="8">
        <v>6</v>
      </c>
      <c r="C8" s="8" t="s">
        <v>78</v>
      </c>
      <c r="D8" s="8" t="s">
        <v>10</v>
      </c>
      <c r="E8" s="8">
        <v>0.24102191627025599</v>
      </c>
      <c r="F8" s="8" t="s">
        <v>10</v>
      </c>
      <c r="G8" s="8">
        <f t="array" ref="G8">SUM(IF(D8=F8, 1, 0))</f>
        <v>1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s="9" customFormat="1" ht="15.75" customHeight="1" x14ac:dyDescent="0.2">
      <c r="A9" s="8"/>
      <c r="B9" s="8">
        <v>7</v>
      </c>
      <c r="C9" s="8" t="s">
        <v>125</v>
      </c>
      <c r="D9" s="8" t="s">
        <v>10</v>
      </c>
      <c r="E9" s="8">
        <v>0.39652445912361151</v>
      </c>
      <c r="F9" s="8" t="s">
        <v>10</v>
      </c>
      <c r="G9" s="8">
        <f t="array" ref="G9">SUM(IF(D9=F9, 1, 0))</f>
        <v>1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s="9" customFormat="1" ht="15.75" customHeight="1" x14ac:dyDescent="0.2">
      <c r="A10" s="8"/>
      <c r="B10" s="8">
        <v>8</v>
      </c>
      <c r="C10" s="8" t="s">
        <v>80</v>
      </c>
      <c r="D10" s="8" t="s">
        <v>28</v>
      </c>
      <c r="E10" s="8">
        <v>0.40878239274024958</v>
      </c>
      <c r="F10" s="8" t="s">
        <v>10</v>
      </c>
      <c r="G10" s="8">
        <f t="array" ref="G10">SUM(IF(D10=F10, 1, 0))</f>
        <v>0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s="9" customFormat="1" ht="15.75" customHeight="1" x14ac:dyDescent="0.2">
      <c r="A11" s="8"/>
      <c r="B11" s="8">
        <v>9</v>
      </c>
      <c r="C11" s="8" t="s">
        <v>126</v>
      </c>
      <c r="D11" s="8" t="s">
        <v>10</v>
      </c>
      <c r="E11" s="8">
        <v>0.53880411386489868</v>
      </c>
      <c r="F11" s="8" t="s">
        <v>28</v>
      </c>
      <c r="G11" s="8">
        <f t="array" ref="G11">SUM(IF(D11=F11, 1, 0))</f>
        <v>0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s="9" customFormat="1" ht="15.75" customHeight="1" x14ac:dyDescent="0.2">
      <c r="A12" s="8"/>
      <c r="B12" s="8">
        <v>10</v>
      </c>
      <c r="C12" s="8" t="s">
        <v>127</v>
      </c>
      <c r="D12" s="8" t="s">
        <v>10</v>
      </c>
      <c r="E12" s="8">
        <v>0.40945389866828918</v>
      </c>
      <c r="F12" s="8" t="s">
        <v>28</v>
      </c>
      <c r="G12" s="8">
        <f t="array" ref="G12">SUM(IF(D12=F12, 1, 0))</f>
        <v>0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s="9" customFormat="1" ht="15.75" customHeight="1" x14ac:dyDescent="0.2">
      <c r="A13" s="8"/>
      <c r="B13" s="8">
        <v>11</v>
      </c>
      <c r="C13" s="8" t="s">
        <v>83</v>
      </c>
      <c r="D13" s="8" t="s">
        <v>10</v>
      </c>
      <c r="E13" s="8">
        <v>0.30071789026260382</v>
      </c>
      <c r="F13" s="8" t="s">
        <v>28</v>
      </c>
      <c r="G13" s="8">
        <f t="array" ref="G13">SUM(IF(D13=F13, 1, 0))</f>
        <v>0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s="9" customFormat="1" ht="15.75" customHeight="1" x14ac:dyDescent="0.2">
      <c r="A14" s="8"/>
      <c r="B14" s="8">
        <v>12</v>
      </c>
      <c r="C14" s="8" t="s">
        <v>84</v>
      </c>
      <c r="D14" s="8" t="s">
        <v>10</v>
      </c>
      <c r="E14" s="8">
        <v>0.66435790061950684</v>
      </c>
      <c r="F14" s="8" t="s">
        <v>28</v>
      </c>
      <c r="G14" s="8">
        <f t="array" ref="G14">SUM(IF(D14=F14, 1, 0))</f>
        <v>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s="9" customFormat="1" ht="15.75" customHeight="1" x14ac:dyDescent="0.2">
      <c r="A15" s="8"/>
      <c r="B15" s="8">
        <v>13</v>
      </c>
      <c r="C15" s="8" t="s">
        <v>85</v>
      </c>
      <c r="D15" s="8" t="s">
        <v>39</v>
      </c>
      <c r="E15" s="8">
        <v>0.31439870595932012</v>
      </c>
      <c r="F15" s="8" t="s">
        <v>28</v>
      </c>
      <c r="G15" s="8">
        <f t="array" ref="G15">SUM(IF(D15=F15, 1, 0))</f>
        <v>0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s="9" customFormat="1" ht="15.75" customHeight="1" x14ac:dyDescent="0.2">
      <c r="A16" s="8"/>
      <c r="B16" s="8">
        <v>14</v>
      </c>
      <c r="C16" s="8" t="s">
        <v>86</v>
      </c>
      <c r="D16" s="8" t="s">
        <v>10</v>
      </c>
      <c r="E16" s="8">
        <v>0.36355754733085632</v>
      </c>
      <c r="F16" s="8" t="s">
        <v>28</v>
      </c>
      <c r="G16" s="8">
        <f t="array" ref="G16">SUM(IF(D16=F16, 1, 0))</f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s="9" customFormat="1" ht="15.75" customHeight="1" x14ac:dyDescent="0.2">
      <c r="A17" s="8"/>
      <c r="B17" s="8">
        <v>15</v>
      </c>
      <c r="C17" s="8" t="s">
        <v>87</v>
      </c>
      <c r="D17" s="8" t="s">
        <v>10</v>
      </c>
      <c r="E17" s="8">
        <v>0.35390245914459229</v>
      </c>
      <c r="F17" s="8" t="s">
        <v>28</v>
      </c>
      <c r="G17" s="8">
        <f t="array" ref="G17">SUM(IF(D17=F17, 1, 0))</f>
        <v>0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s="9" customFormat="1" ht="15.75" customHeight="1" x14ac:dyDescent="0.2">
      <c r="A18" s="8"/>
      <c r="B18" s="8">
        <v>16</v>
      </c>
      <c r="C18" s="8" t="s">
        <v>128</v>
      </c>
      <c r="D18" s="8" t="s">
        <v>39</v>
      </c>
      <c r="E18" s="8">
        <v>0.34814167022705078</v>
      </c>
      <c r="F18" s="8" t="s">
        <v>28</v>
      </c>
      <c r="G18" s="8">
        <f t="array" ref="G18">SUM(IF(D18=F18, 1, 0))</f>
        <v>0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s="9" customFormat="1" ht="15.75" customHeight="1" x14ac:dyDescent="0.2">
      <c r="A19" s="8"/>
      <c r="B19" s="8">
        <v>17</v>
      </c>
      <c r="C19" s="8" t="s">
        <v>89</v>
      </c>
      <c r="D19" s="8" t="s">
        <v>39</v>
      </c>
      <c r="E19" s="8">
        <v>0.29127812385559082</v>
      </c>
      <c r="F19" s="8" t="s">
        <v>28</v>
      </c>
      <c r="G19" s="8">
        <f t="array" ref="G19">SUM(IF(D19=F19, 1, 0))</f>
        <v>0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s="9" customFormat="1" ht="15.75" customHeight="1" x14ac:dyDescent="0.2">
      <c r="A20" s="8"/>
      <c r="B20" s="8">
        <v>18</v>
      </c>
      <c r="C20" s="8" t="s">
        <v>90</v>
      </c>
      <c r="D20" s="8" t="s">
        <v>39</v>
      </c>
      <c r="E20" s="8">
        <v>0.44289863109588617</v>
      </c>
      <c r="F20" s="8" t="s">
        <v>28</v>
      </c>
      <c r="G20" s="8">
        <f t="array" ref="G20">SUM(IF(D20=F20, 1, 0))</f>
        <v>0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s="9" customFormat="1" ht="15.75" customHeight="1" x14ac:dyDescent="0.2">
      <c r="A21" s="8"/>
      <c r="B21" s="8">
        <v>19</v>
      </c>
      <c r="C21" s="8" t="s">
        <v>129</v>
      </c>
      <c r="D21" s="8" t="s">
        <v>10</v>
      </c>
      <c r="E21" s="8">
        <v>0.59619885683059692</v>
      </c>
      <c r="F21" s="8" t="s">
        <v>28</v>
      </c>
      <c r="G21" s="8">
        <f t="array" ref="G21">SUM(IF(D21=F21, 1, 0))</f>
        <v>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s="9" customFormat="1" ht="15.75" customHeight="1" x14ac:dyDescent="0.2">
      <c r="A22" s="8"/>
      <c r="B22" s="8">
        <v>20</v>
      </c>
      <c r="C22" s="8" t="s">
        <v>130</v>
      </c>
      <c r="D22" s="8" t="s">
        <v>10</v>
      </c>
      <c r="E22" s="8">
        <v>0.6749299168586731</v>
      </c>
      <c r="F22" s="8" t="s">
        <v>28</v>
      </c>
      <c r="G22" s="8">
        <f t="array" ref="G22">SUM(IF(D22=F22, 1, 0))</f>
        <v>0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s="9" customFormat="1" ht="15.75" customHeight="1" x14ac:dyDescent="0.2">
      <c r="A23" s="8"/>
      <c r="B23" s="8">
        <v>21</v>
      </c>
      <c r="C23" s="8" t="s">
        <v>131</v>
      </c>
      <c r="D23" s="8" t="s">
        <v>10</v>
      </c>
      <c r="E23" s="8">
        <v>0.50954413414001465</v>
      </c>
      <c r="F23" s="8" t="s">
        <v>28</v>
      </c>
      <c r="G23" s="8">
        <f t="array" ref="G23">SUM(IF(D23=F23, 1, 0))</f>
        <v>0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s="9" customFormat="1" ht="15.75" customHeight="1" x14ac:dyDescent="0.2">
      <c r="A24" s="8"/>
      <c r="B24" s="8">
        <v>22</v>
      </c>
      <c r="C24" s="8" t="s">
        <v>132</v>
      </c>
      <c r="D24" s="8" t="s">
        <v>10</v>
      </c>
      <c r="E24" s="8">
        <v>0.572093665599823</v>
      </c>
      <c r="F24" s="8" t="s">
        <v>28</v>
      </c>
      <c r="G24" s="8">
        <f t="array" ref="G24">SUM(IF(D24=F24, 1, 0))</f>
        <v>0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s="9" customFormat="1" ht="15.75" customHeight="1" x14ac:dyDescent="0.2">
      <c r="A25" s="8"/>
      <c r="B25" s="8">
        <v>23</v>
      </c>
      <c r="C25" s="8" t="s">
        <v>133</v>
      </c>
      <c r="D25" s="8" t="s">
        <v>10</v>
      </c>
      <c r="E25" s="8">
        <v>0.57736307382583618</v>
      </c>
      <c r="F25" s="8" t="s">
        <v>28</v>
      </c>
      <c r="G25" s="8">
        <f t="array" ref="G25">SUM(IF(D25=F25, 1, 0))</f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s="9" customFormat="1" ht="15.75" customHeight="1" x14ac:dyDescent="0.2">
      <c r="A26" s="8"/>
      <c r="B26" s="8">
        <v>24</v>
      </c>
      <c r="C26" s="8" t="s">
        <v>96</v>
      </c>
      <c r="D26" s="8" t="s">
        <v>10</v>
      </c>
      <c r="E26" s="8">
        <v>0.56467461585998535</v>
      </c>
      <c r="F26" s="8" t="s">
        <v>28</v>
      </c>
      <c r="G26" s="8">
        <f t="array" ref="G26">SUM(IF(D26=F26, 1, 0))</f>
        <v>0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s="9" customFormat="1" ht="15.75" customHeight="1" x14ac:dyDescent="0.2">
      <c r="A27" s="8"/>
      <c r="B27" s="8">
        <v>25</v>
      </c>
      <c r="C27" s="8" t="s">
        <v>97</v>
      </c>
      <c r="D27" s="8" t="s">
        <v>10</v>
      </c>
      <c r="E27" s="8">
        <v>0.3482806384563446</v>
      </c>
      <c r="F27" s="8" t="s">
        <v>28</v>
      </c>
      <c r="G27" s="8">
        <f t="array" ref="G27">SUM(IF(D27=F27, 1, 0))</f>
        <v>0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s="9" customFormat="1" ht="15.75" customHeight="1" x14ac:dyDescent="0.2">
      <c r="A28" s="8"/>
      <c r="B28" s="8">
        <v>26</v>
      </c>
      <c r="C28" s="8" t="s">
        <v>98</v>
      </c>
      <c r="D28" s="8" t="s">
        <v>39</v>
      </c>
      <c r="E28" s="8">
        <v>0.34319448471069341</v>
      </c>
      <c r="F28" s="8" t="s">
        <v>28</v>
      </c>
      <c r="G28" s="8">
        <f t="array" ref="G28">SUM(IF(D28=F28, 1, 0))</f>
        <v>0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s="9" customFormat="1" ht="15.75" customHeight="1" x14ac:dyDescent="0.2">
      <c r="A29" s="8"/>
      <c r="B29" s="8">
        <v>27</v>
      </c>
      <c r="C29" s="8" t="s">
        <v>134</v>
      </c>
      <c r="D29" s="8" t="s">
        <v>10</v>
      </c>
      <c r="E29" s="8">
        <v>0.64671814441680908</v>
      </c>
      <c r="F29" s="8" t="s">
        <v>28</v>
      </c>
      <c r="G29" s="8">
        <f t="array" ref="G29">SUM(IF(D29=F29, 1, 0))</f>
        <v>0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s="9" customFormat="1" ht="15.75" customHeight="1" x14ac:dyDescent="0.2">
      <c r="A30" s="8"/>
      <c r="B30" s="8">
        <v>28</v>
      </c>
      <c r="C30" s="8" t="s">
        <v>100</v>
      </c>
      <c r="D30" s="8" t="s">
        <v>10</v>
      </c>
      <c r="E30" s="8">
        <v>0.54430168867111206</v>
      </c>
      <c r="F30" s="8" t="s">
        <v>28</v>
      </c>
      <c r="G30" s="8">
        <f t="array" ref="G30">SUM(IF(D30=F30, 1, 0))</f>
        <v>0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s="9" customFormat="1" ht="15.75" customHeight="1" x14ac:dyDescent="0.2">
      <c r="A31" s="8"/>
      <c r="B31" s="8">
        <v>29</v>
      </c>
      <c r="C31" s="8" t="s">
        <v>101</v>
      </c>
      <c r="D31" s="8" t="s">
        <v>10</v>
      </c>
      <c r="E31" s="8">
        <v>0.38070791959762568</v>
      </c>
      <c r="F31" s="8" t="s">
        <v>28</v>
      </c>
      <c r="G31" s="8">
        <f t="array" ref="G31">SUM(IF(D31=F31, 1, 0))</f>
        <v>0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s="9" customFormat="1" ht="15.75" customHeight="1" x14ac:dyDescent="0.2">
      <c r="A32" s="8"/>
      <c r="B32" s="8">
        <v>30</v>
      </c>
      <c r="C32" s="8" t="s">
        <v>102</v>
      </c>
      <c r="D32" s="8" t="s">
        <v>10</v>
      </c>
      <c r="E32" s="8">
        <v>0.639812171459198</v>
      </c>
      <c r="F32" s="8" t="s">
        <v>28</v>
      </c>
      <c r="G32" s="8">
        <f t="array" ref="G32">SUM(IF(D32=F32, 1, 0))</f>
        <v>0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s="9" customFormat="1" ht="15.75" customHeight="1" x14ac:dyDescent="0.2">
      <c r="A33" s="8"/>
      <c r="B33" s="8">
        <v>31</v>
      </c>
      <c r="C33" s="8" t="s">
        <v>135</v>
      </c>
      <c r="D33" s="8" t="s">
        <v>10</v>
      </c>
      <c r="E33" s="8">
        <v>0.61893433332443237</v>
      </c>
      <c r="F33" s="8" t="s">
        <v>28</v>
      </c>
      <c r="G33" s="8">
        <f t="array" ref="G33">SUM(IF(D33=F33, 1, 0))</f>
        <v>0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s="9" customFormat="1" ht="15.75" customHeight="1" x14ac:dyDescent="0.2">
      <c r="A34" s="8"/>
      <c r="B34" s="8">
        <v>32</v>
      </c>
      <c r="C34" s="8" t="s">
        <v>104</v>
      </c>
      <c r="D34" s="8" t="s">
        <v>10</v>
      </c>
      <c r="E34" s="8">
        <v>0.29798325896263123</v>
      </c>
      <c r="F34" s="8" t="s">
        <v>28</v>
      </c>
      <c r="G34" s="8">
        <f t="array" ref="G34">SUM(IF(D34=F34, 1, 0))</f>
        <v>0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s="9" customFormat="1" ht="15.75" customHeight="1" x14ac:dyDescent="0.2">
      <c r="A35" s="8"/>
      <c r="B35" s="8">
        <v>33</v>
      </c>
      <c r="C35" s="8" t="s">
        <v>105</v>
      </c>
      <c r="D35" s="8" t="s">
        <v>10</v>
      </c>
      <c r="E35" s="8">
        <v>0.57098358869552612</v>
      </c>
      <c r="F35" s="8" t="s">
        <v>28</v>
      </c>
      <c r="G35" s="8">
        <f t="array" ref="G35">SUM(IF(D35=F35, 1, 0))</f>
        <v>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s="9" customFormat="1" ht="15.75" customHeight="1" x14ac:dyDescent="0.2">
      <c r="A36" s="8"/>
      <c r="B36" s="8">
        <v>34</v>
      </c>
      <c r="C36" s="8" t="s">
        <v>106</v>
      </c>
      <c r="D36" s="8" t="s">
        <v>10</v>
      </c>
      <c r="E36" s="8">
        <v>0.45863959193229681</v>
      </c>
      <c r="F36" s="8" t="s">
        <v>28</v>
      </c>
      <c r="G36" s="8">
        <f t="array" ref="G36">SUM(IF(D36=F36, 1, 0))</f>
        <v>0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s="9" customFormat="1" ht="15.75" customHeight="1" x14ac:dyDescent="0.2">
      <c r="A37" s="8"/>
      <c r="B37" s="8">
        <v>35</v>
      </c>
      <c r="C37" s="8" t="s">
        <v>136</v>
      </c>
      <c r="D37" s="8" t="s">
        <v>10</v>
      </c>
      <c r="E37" s="8">
        <v>0.61108756065368652</v>
      </c>
      <c r="F37" s="8" t="s">
        <v>28</v>
      </c>
      <c r="G37" s="8">
        <f t="array" ref="G37">SUM(IF(D37=F37, 1, 0))</f>
        <v>0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s="9" customFormat="1" ht="15.75" customHeight="1" x14ac:dyDescent="0.2">
      <c r="A38" s="8"/>
      <c r="B38" s="8">
        <v>36</v>
      </c>
      <c r="C38" s="8" t="s">
        <v>137</v>
      </c>
      <c r="D38" s="8" t="s">
        <v>10</v>
      </c>
      <c r="E38" s="8">
        <v>0.37540313601493841</v>
      </c>
      <c r="F38" s="8" t="s">
        <v>28</v>
      </c>
      <c r="G38" s="8">
        <f t="array" ref="G38">SUM(IF(D38=F38, 1, 0))</f>
        <v>0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s="9" customFormat="1" ht="15.75" customHeight="1" x14ac:dyDescent="0.2">
      <c r="A39" s="8"/>
      <c r="B39" s="8">
        <v>37</v>
      </c>
      <c r="C39" s="8" t="s">
        <v>138</v>
      </c>
      <c r="D39" s="8" t="s">
        <v>28</v>
      </c>
      <c r="E39" s="8">
        <v>0.2429770082235336</v>
      </c>
      <c r="F39" s="8" t="s">
        <v>28</v>
      </c>
      <c r="G39" s="8">
        <f t="array" ref="G39">SUM(IF(D39=F39, 1, 0))</f>
        <v>1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s="9" customFormat="1" ht="15.75" customHeight="1" x14ac:dyDescent="0.2">
      <c r="A40" s="8"/>
      <c r="B40" s="8">
        <v>38</v>
      </c>
      <c r="C40" s="8" t="s">
        <v>110</v>
      </c>
      <c r="D40" s="8" t="s">
        <v>10</v>
      </c>
      <c r="E40" s="8">
        <v>0.35926112532615662</v>
      </c>
      <c r="F40" s="8" t="s">
        <v>28</v>
      </c>
      <c r="G40" s="8">
        <f t="array" ref="G40">SUM(IF(D40=F40, 1, 0))</f>
        <v>0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s="9" customFormat="1" ht="15.75" customHeight="1" x14ac:dyDescent="0.2">
      <c r="A41" s="8"/>
      <c r="B41" s="8">
        <v>39</v>
      </c>
      <c r="C41" s="8" t="s">
        <v>111</v>
      </c>
      <c r="D41" s="8" t="s">
        <v>10</v>
      </c>
      <c r="E41" s="8">
        <v>0.54915928840637207</v>
      </c>
      <c r="F41" s="8" t="s">
        <v>28</v>
      </c>
      <c r="G41" s="8">
        <f t="array" ref="G41">SUM(IF(D41=F41, 1, 0))</f>
        <v>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s="9" customFormat="1" ht="15.75" customHeight="1" x14ac:dyDescent="0.2">
      <c r="A42" s="8"/>
      <c r="B42" s="8">
        <v>40</v>
      </c>
      <c r="C42" s="8" t="s">
        <v>139</v>
      </c>
      <c r="D42" s="8" t="s">
        <v>10</v>
      </c>
      <c r="E42" s="8">
        <v>0.33440068364143372</v>
      </c>
      <c r="F42" s="8" t="s">
        <v>28</v>
      </c>
      <c r="G42" s="8">
        <f t="array" ref="G42">SUM(IF(D42=F42, 1, 0))</f>
        <v>0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s="9" customFormat="1" ht="15.75" customHeight="1" x14ac:dyDescent="0.2">
      <c r="A43" s="8"/>
      <c r="B43" s="8">
        <v>41</v>
      </c>
      <c r="C43" s="8" t="s">
        <v>113</v>
      </c>
      <c r="D43" s="8" t="s">
        <v>39</v>
      </c>
      <c r="E43" s="8">
        <v>0.45853149890899658</v>
      </c>
      <c r="F43" s="8" t="s">
        <v>39</v>
      </c>
      <c r="G43" s="8">
        <f t="array" ref="G43">SUM(IF(D43=F43, 1, 0))</f>
        <v>1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s="9" customFormat="1" ht="15.75" customHeight="1" x14ac:dyDescent="0.2">
      <c r="A44" s="8"/>
      <c r="B44" s="8">
        <v>42</v>
      </c>
      <c r="C44" s="8" t="s">
        <v>140</v>
      </c>
      <c r="D44" s="8" t="s">
        <v>10</v>
      </c>
      <c r="E44" s="8">
        <v>0.30282175540924072</v>
      </c>
      <c r="F44" s="8" t="s">
        <v>39</v>
      </c>
      <c r="G44" s="8">
        <f t="array" ref="G44">SUM(IF(D44=F44, 1, 0))</f>
        <v>0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s="9" customFormat="1" ht="15.75" customHeight="1" x14ac:dyDescent="0.2">
      <c r="A45" s="8"/>
      <c r="B45" s="8">
        <v>43</v>
      </c>
      <c r="C45" s="8" t="s">
        <v>115</v>
      </c>
      <c r="D45" s="8" t="s">
        <v>39</v>
      </c>
      <c r="E45" s="8">
        <v>0.46889874339103699</v>
      </c>
      <c r="F45" s="8" t="s">
        <v>39</v>
      </c>
      <c r="G45" s="8">
        <f t="array" ref="G45">SUM(IF(D45=F45, 1, 0))</f>
        <v>1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s="9" customFormat="1" ht="15.75" customHeight="1" x14ac:dyDescent="0.2">
      <c r="A46" s="8"/>
      <c r="B46" s="8">
        <v>44</v>
      </c>
      <c r="C46" s="8" t="s">
        <v>116</v>
      </c>
      <c r="D46" s="8" t="s">
        <v>10</v>
      </c>
      <c r="E46" s="8">
        <v>0.34454229474067688</v>
      </c>
      <c r="F46" s="8" t="s">
        <v>39</v>
      </c>
      <c r="G46" s="8">
        <f t="array" ref="G46">SUM(IF(D46=F46, 1, 0))</f>
        <v>0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s="9" customFormat="1" ht="15.75" customHeight="1" x14ac:dyDescent="0.2">
      <c r="A47" s="8"/>
      <c r="B47" s="8">
        <v>45</v>
      </c>
      <c r="C47" s="8" t="s">
        <v>117</v>
      </c>
      <c r="D47" s="8" t="s">
        <v>39</v>
      </c>
      <c r="E47" s="8">
        <v>0.3439006507396698</v>
      </c>
      <c r="F47" s="8" t="s">
        <v>39</v>
      </c>
      <c r="G47" s="8">
        <f t="array" ref="G47">SUM(IF(D47=F47, 1, 0))</f>
        <v>1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s="9" customFormat="1" ht="15.75" customHeight="1" x14ac:dyDescent="0.2">
      <c r="A48" s="8"/>
      <c r="B48" s="8">
        <v>46</v>
      </c>
      <c r="C48" s="8" t="s">
        <v>118</v>
      </c>
      <c r="D48" s="8" t="s">
        <v>10</v>
      </c>
      <c r="E48" s="8">
        <v>0.28752252459526062</v>
      </c>
      <c r="F48" s="8" t="s">
        <v>39</v>
      </c>
      <c r="G48" s="8">
        <f t="array" ref="G48">SUM(IF(D48=F48, 1, 0))</f>
        <v>0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s="9" customFormat="1" ht="15.75" customHeight="1" x14ac:dyDescent="0.2">
      <c r="A49" s="8"/>
      <c r="B49" s="8">
        <v>47</v>
      </c>
      <c r="C49" s="8" t="s">
        <v>119</v>
      </c>
      <c r="D49" s="8" t="s">
        <v>10</v>
      </c>
      <c r="E49" s="8">
        <v>0.35701894760131841</v>
      </c>
      <c r="F49" s="8" t="s">
        <v>39</v>
      </c>
      <c r="G49" s="8">
        <f t="array" ref="G49">SUM(IF(D49=F49, 1, 0))</f>
        <v>0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s="9" customFormat="1" ht="15.75" customHeight="1" x14ac:dyDescent="0.2">
      <c r="A50" s="8"/>
      <c r="B50" s="8">
        <v>48</v>
      </c>
      <c r="C50" s="8" t="s">
        <v>141</v>
      </c>
      <c r="D50" s="8" t="s">
        <v>10</v>
      </c>
      <c r="E50" s="8">
        <v>0.29467642307281489</v>
      </c>
      <c r="F50" s="8" t="s">
        <v>39</v>
      </c>
      <c r="G50" s="8">
        <f t="array" ref="G50">SUM(IF(D50=F50, 1, 0))</f>
        <v>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s="9" customFormat="1" ht="15.75" customHeight="1" x14ac:dyDescent="0.2">
      <c r="A51" s="8"/>
      <c r="B51" s="8">
        <v>49</v>
      </c>
      <c r="C51" s="8" t="s">
        <v>121</v>
      </c>
      <c r="D51" s="8" t="s">
        <v>10</v>
      </c>
      <c r="E51" s="8">
        <v>0.44924032688140869</v>
      </c>
      <c r="F51" s="8" t="s">
        <v>39</v>
      </c>
      <c r="G51" s="8">
        <f t="array" ref="G51">SUM(IF(D51=F51, 1, 0))</f>
        <v>0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s="9" customFormat="1" ht="15.75" customHeight="1" x14ac:dyDescent="0.2">
      <c r="A52" s="8"/>
      <c r="B52" s="8">
        <v>50</v>
      </c>
      <c r="C52" s="8" t="s">
        <v>122</v>
      </c>
      <c r="D52" s="8" t="s">
        <v>10</v>
      </c>
      <c r="E52" s="8">
        <v>0.45346659421920782</v>
      </c>
      <c r="F52" s="8" t="s">
        <v>39</v>
      </c>
      <c r="G52" s="8">
        <f t="array" ref="G52">SUM(IF(D52=F52, 1, 0))</f>
        <v>0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s="9" customFormat="1" ht="15.75" customHeight="1" x14ac:dyDescent="0.2">
      <c r="A53" s="8"/>
      <c r="C53" s="8"/>
      <c r="D53" s="8"/>
      <c r="E53" s="14">
        <f>AVERAGE(E3:E52)</f>
        <v>0.43820908069610598</v>
      </c>
      <c r="F53" s="8"/>
      <c r="G53" s="7">
        <f>SUM(G3:G52)</f>
        <v>9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s="9" customFormat="1" ht="15.7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s="9" customFormat="1" ht="15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s="9" customFormat="1" ht="15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s="9" customFormat="1" ht="15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s="9" customFormat="1" ht="15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s="9" customFormat="1" ht="15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s="9" customFormat="1" ht="15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s="9" customFormat="1" ht="15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s="9" customFormat="1" ht="15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s="9" customFormat="1" ht="15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s="9" customFormat="1" ht="15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s="9" customFormat="1" ht="15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s="9" customFormat="1" ht="15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s="9" customFormat="1" ht="15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s="9" customFormat="1" ht="15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s="9" customFormat="1" ht="15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s="9" customFormat="1" ht="15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s="9" customFormat="1" ht="15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s="9" customFormat="1" ht="15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s="9" customFormat="1" ht="15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s="9" customFormat="1" ht="15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s="9" customFormat="1" ht="15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s="9" customFormat="1" ht="15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s="9" customFormat="1" ht="15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s="9" customFormat="1" ht="15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s="9" customFormat="1" ht="15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s="9" customFormat="1" ht="15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s="9" customFormat="1" ht="15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s="9" customFormat="1" ht="15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s="9" customFormat="1" ht="15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s="9" customFormat="1" ht="15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s="9" customFormat="1" ht="15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s="9" customFormat="1" ht="15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s="9" customFormat="1" ht="15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s="9" customFormat="1" ht="15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s="9" customFormat="1" ht="15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s="9" customFormat="1" ht="15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s="9" customFormat="1" ht="15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s="9" customFormat="1" ht="15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s="9" customFormat="1" ht="15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s="9" customFormat="1" ht="15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s="9" customFormat="1" ht="15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s="9" customFormat="1" ht="15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s="9" customFormat="1" ht="15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s="9" customFormat="1" ht="15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s="9" customFormat="1" ht="15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s="9" customFormat="1" ht="15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s="9" customFormat="1" ht="15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s="9" customFormat="1" ht="15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s="9" customFormat="1" ht="15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s="9" customFormat="1" ht="15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s="9" customFormat="1" ht="15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s="9" customFormat="1" ht="15.7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s="9" customFormat="1" ht="15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s="9" customFormat="1" ht="15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s="9" customFormat="1" ht="15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s="9" customFormat="1" ht="15.7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s="9" customFormat="1" ht="15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s="9" customFormat="1" ht="15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s="9" customFormat="1" ht="15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s="9" customFormat="1" ht="15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s="9" customFormat="1" ht="15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s="9" customFormat="1" ht="15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s="9" customFormat="1" ht="15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s="9" customFormat="1" ht="15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s="9" customFormat="1" ht="15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s="9" customFormat="1" ht="15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s="9" customFormat="1" ht="15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s="9" customFormat="1" ht="15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s="9" customFormat="1" ht="15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s="9" customFormat="1" ht="15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s="9" customFormat="1" ht="15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s="9" customFormat="1" ht="15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s="9" customFormat="1" ht="15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s="9" customFormat="1" ht="15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s="9" customFormat="1" ht="15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s="9" customFormat="1" ht="15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s="9" customFormat="1" ht="15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s="9" customFormat="1" ht="15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s="9" customFormat="1" ht="15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s="9" customFormat="1" ht="15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s="9" customFormat="1" ht="15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s="9" customFormat="1" ht="15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s="9" customFormat="1" ht="15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s="9" customFormat="1" ht="15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s="9" customFormat="1" ht="15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s="9" customFormat="1" ht="15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s="9" customFormat="1" ht="15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s="9" customFormat="1" ht="15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s="9" customFormat="1" ht="15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s="9" customFormat="1" ht="15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s="9" customFormat="1" ht="15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s="9" customFormat="1" ht="15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s="9" customFormat="1" ht="15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s="9" customFormat="1" ht="15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s="9" customFormat="1" ht="15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s="9" customFormat="1" ht="15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s="9" customFormat="1" ht="15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s="9" customFormat="1" ht="15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s="9" customFormat="1" ht="15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s="9" customFormat="1" ht="15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s="9" customFormat="1" ht="15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s="9" customFormat="1" ht="15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s="9" customFormat="1" ht="15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s="9" customFormat="1" ht="15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s="9" customFormat="1" ht="15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s="9" customFormat="1" ht="15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s="9" customFormat="1" ht="15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s="9" customFormat="1" ht="15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s="9" customFormat="1" ht="15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s="9" customFormat="1" ht="15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s="9" customFormat="1" ht="15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s="9" customFormat="1" ht="15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s="9" customFormat="1" ht="15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s="9" customFormat="1" ht="15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s="9" customFormat="1" ht="15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s="9" customFormat="1" ht="15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s="9" customFormat="1" ht="15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s="9" customFormat="1" ht="15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s="9" customFormat="1" ht="15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s="9" customFormat="1" ht="15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s="9" customFormat="1" ht="15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s="9" customFormat="1" ht="15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s="9" customFormat="1" ht="15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s="9" customFormat="1" ht="15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s="9" customFormat="1" ht="15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s="9" customFormat="1" ht="15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s="9" customFormat="1" ht="15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s="9" customFormat="1" ht="15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s="9" customFormat="1" ht="15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s="9" customFormat="1" ht="15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s="9" customFormat="1" ht="15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s="9" customFormat="1" ht="15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s="9" customFormat="1" ht="15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s="9" customFormat="1" ht="15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s="9" customFormat="1" ht="15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s="9" customFormat="1" ht="15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s="9" customFormat="1" ht="15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s="9" customFormat="1" ht="15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s="9" customFormat="1" ht="15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s="9" customFormat="1" ht="15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s="9" customFormat="1" ht="15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s="9" customFormat="1" ht="15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s="9" customFormat="1" ht="15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s="9" customFormat="1" ht="15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s="9" customFormat="1" ht="15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s="9" customFormat="1" ht="15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s="9" customFormat="1" ht="15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s="9" customFormat="1" ht="15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s="9" customFormat="1" ht="15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s="9" customFormat="1" ht="15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s="9" customFormat="1" ht="15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s="9" customFormat="1" ht="15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s="9" customFormat="1" ht="15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s="9" customFormat="1" ht="15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s="9" customFormat="1" ht="15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s="9" customFormat="1" ht="15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s="9" customFormat="1" ht="15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s="9" customFormat="1" ht="15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s="9" customFormat="1" ht="15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s="9" customFormat="1" ht="15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s="9" customFormat="1" ht="15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s="9" customFormat="1" ht="15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s="9" customFormat="1" ht="15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s="9" customFormat="1" ht="15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s="9" customFormat="1" ht="15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s="9" customFormat="1" ht="15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s="9" customFormat="1" ht="15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s="9" customFormat="1" ht="15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s="9" customFormat="1" ht="15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s="9" customFormat="1" ht="15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s="9" customFormat="1" ht="15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s="9" customFormat="1" ht="15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s="9" customFormat="1" ht="15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s="9" customFormat="1" ht="15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s="9" customFormat="1" ht="15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s="9" customFormat="1" ht="15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s="9" customFormat="1" ht="15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s="9" customFormat="1" ht="15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s="9" customFormat="1" ht="15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s="9" customFormat="1" ht="15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s="9" customFormat="1" ht="15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s="9" customFormat="1" ht="15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s="9" customFormat="1" ht="15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s="9" customFormat="1" ht="15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s="9" customFormat="1" ht="15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s="9" customFormat="1" ht="15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s="9" customFormat="1" ht="15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s="9" customFormat="1" ht="15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s="9" customFormat="1" ht="15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s="9" customFormat="1" ht="15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s="9" customFormat="1" ht="15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s="9" customFormat="1" ht="15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s="9" customFormat="1" ht="15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s="9" customFormat="1" ht="15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s="9" customFormat="1" ht="15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s="9" customFormat="1" ht="15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s="9" customFormat="1" ht="15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s="9" customFormat="1" ht="15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s="9" customFormat="1" ht="15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s="9" customFormat="1" ht="15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s="9" customFormat="1" ht="15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s="9" customFormat="1" ht="15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s="9" customFormat="1" ht="15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s="9" customFormat="1" ht="15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s="9" customFormat="1" ht="15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s="9" customFormat="1" ht="15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s="9" customFormat="1" ht="15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s="9" customFormat="1" ht="15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s="9" customFormat="1" ht="15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s="9" customFormat="1" ht="15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s="9" customFormat="1" ht="15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s="9" customFormat="1" ht="15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s="9" customFormat="1" ht="15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s="9" customFormat="1" ht="15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s="9" customFormat="1" ht="15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s="9" customFormat="1" ht="15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s="9" customFormat="1" ht="15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s="9" customFormat="1" ht="15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s="9" customFormat="1" ht="15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s="9" customFormat="1" ht="15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s="9" customFormat="1" ht="15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s="9" customFormat="1" ht="15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s="9" customFormat="1" ht="15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s="9" customFormat="1" ht="15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s="9" customFormat="1" ht="15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s="9" customFormat="1" ht="15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s="9" customFormat="1" ht="15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s="9" customFormat="1" ht="15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s="9" customFormat="1" ht="15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s="9" customFormat="1" ht="15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s="9" customFormat="1" ht="15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s="9" customFormat="1" ht="15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s="9" customFormat="1" ht="15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s="9" customFormat="1" ht="15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s="9" customFormat="1" ht="15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s="9" customFormat="1" ht="15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s="9" customFormat="1" ht="15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s="9" customFormat="1" ht="15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s="9" customFormat="1" ht="15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s="9" customFormat="1" ht="15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s="9" customFormat="1" ht="15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s="9" customFormat="1" ht="15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s="9" customFormat="1" ht="15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s="9" customFormat="1" ht="15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s="9" customFormat="1" ht="15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s="9" customFormat="1" ht="15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s="9" customFormat="1" ht="15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s="9" customFormat="1" ht="15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s="9" customFormat="1" ht="15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s="9" customFormat="1" ht="15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s="9" customFormat="1" ht="15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s="9" customFormat="1" ht="15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s="9" customFormat="1" ht="15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s="9" customFormat="1" ht="15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s="9" customFormat="1" ht="15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s="9" customFormat="1" ht="15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s="9" customFormat="1" ht="15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s="9" customFormat="1" ht="15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s="9" customFormat="1" ht="15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s="9" customFormat="1" ht="15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s="9" customFormat="1" ht="15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s="9" customFormat="1" ht="15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s="9" customFormat="1" ht="15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s="9" customFormat="1" ht="15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s="9" customFormat="1" ht="15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s="9" customFormat="1" ht="15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s="9" customFormat="1" ht="15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s="9" customFormat="1" ht="15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s="9" customFormat="1" ht="15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s="9" customFormat="1" ht="15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s="9" customFormat="1" ht="15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s="9" customFormat="1" ht="15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s="9" customFormat="1" ht="15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s="9" customFormat="1" ht="15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s="9" customFormat="1" ht="15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s="9" customFormat="1" ht="15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s="9" customFormat="1" ht="15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s="9" customFormat="1" ht="15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s="9" customFormat="1" ht="15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s="9" customFormat="1" ht="15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s="9" customFormat="1" ht="15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s="9" customFormat="1" ht="15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s="9" customFormat="1" ht="15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s="9" customFormat="1" ht="15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s="9" customFormat="1" ht="15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s="9" customFormat="1" ht="15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s="9" customFormat="1" ht="15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s="9" customFormat="1" ht="15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s="9" customFormat="1" ht="15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s="9" customFormat="1" ht="15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s="9" customFormat="1" ht="15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s="9" customFormat="1" ht="15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s="9" customFormat="1" ht="15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s="9" customFormat="1" ht="15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s="9" customFormat="1" ht="15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s="9" customFormat="1" ht="15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s="9" customFormat="1" ht="15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s="9" customFormat="1" ht="15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s="9" customFormat="1" ht="15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s="9" customFormat="1" ht="15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s="9" customFormat="1" ht="15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s="9" customFormat="1" ht="15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s="9" customFormat="1" ht="15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s="9" customFormat="1" ht="15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s="9" customFormat="1" ht="15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s="9" customFormat="1" ht="15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s="9" customFormat="1" ht="15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s="9" customFormat="1" ht="15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s="9" customFormat="1" ht="15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s="9" customFormat="1" ht="15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s="9" customFormat="1" ht="15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s="9" customFormat="1" ht="15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s="9" customFormat="1" ht="15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s="9" customFormat="1" ht="15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s="9" customFormat="1" ht="15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s="9" customFormat="1" ht="15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s="9" customFormat="1" ht="15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s="9" customFormat="1" ht="15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s="9" customFormat="1" ht="15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s="9" customFormat="1" ht="15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s="9" customFormat="1" ht="15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s="9" customFormat="1" ht="15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s="9" customFormat="1" ht="15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s="9" customFormat="1" ht="15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s="9" customFormat="1" ht="15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s="9" customFormat="1" ht="15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s="9" customFormat="1" ht="15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s="9" customFormat="1" ht="15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s="9" customFormat="1" ht="15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s="9" customFormat="1" ht="15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s="9" customFormat="1" ht="15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s="9" customFormat="1" ht="15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s="9" customFormat="1" ht="15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s="9" customFormat="1" ht="15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s="9" customFormat="1" ht="15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s="9" customFormat="1" ht="15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s="9" customFormat="1" ht="15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s="9" customFormat="1" ht="15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s="9" customFormat="1" ht="15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s="9" customFormat="1" ht="15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s="9" customFormat="1" ht="15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s="9" customFormat="1" ht="15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s="9" customFormat="1" ht="15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s="9" customFormat="1" ht="15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s="9" customFormat="1" ht="15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s="9" customFormat="1" ht="15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s="9" customFormat="1" ht="15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s="9" customFormat="1" ht="15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s="9" customFormat="1" ht="15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s="9" customFormat="1" ht="15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s="9" customFormat="1" ht="15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s="9" customFormat="1" ht="15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s="9" customFormat="1" ht="15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s="9" customFormat="1" ht="15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s="9" customFormat="1" ht="15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s="9" customFormat="1" ht="15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s="9" customFormat="1" ht="15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s="9" customFormat="1" ht="15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s="9" customFormat="1" ht="15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s="9" customFormat="1" ht="15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s="9" customFormat="1" ht="15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s="9" customFormat="1" ht="15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s="9" customFormat="1" ht="15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s="9" customFormat="1" ht="15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s="9" customFormat="1" ht="15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s="9" customFormat="1" ht="15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s="9" customFormat="1" ht="15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s="9" customFormat="1" ht="15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s="9" customFormat="1" ht="15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s="9" customFormat="1" ht="15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s="9" customFormat="1" ht="15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s="9" customFormat="1" ht="15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s="9" customFormat="1" ht="15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s="9" customFormat="1" ht="15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s="9" customFormat="1" ht="15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s="9" customFormat="1" ht="15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s="9" customFormat="1" ht="15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s="9" customFormat="1" ht="15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s="9" customFormat="1" ht="15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s="9" customFormat="1" ht="15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s="9" customFormat="1" ht="15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s="9" customFormat="1" ht="15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s="9" customFormat="1" ht="15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s="9" customFormat="1" ht="15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s="9" customFormat="1" ht="15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s="9" customFormat="1" ht="15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s="9" customFormat="1" ht="15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s="9" customFormat="1" ht="15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s="9" customFormat="1" ht="15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s="9" customFormat="1" ht="15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s="9" customFormat="1" ht="15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s="9" customFormat="1" ht="15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s="9" customFormat="1" ht="15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s="9" customFormat="1" ht="15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s="9" customFormat="1" ht="15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s="9" customFormat="1" ht="15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s="9" customFormat="1" ht="15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s="9" customFormat="1" ht="15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s="9" customFormat="1" ht="15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s="9" customFormat="1" ht="15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s="9" customFormat="1" ht="15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s="9" customFormat="1" ht="15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s="9" customFormat="1" ht="15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s="9" customFormat="1" ht="15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s="9" customFormat="1" ht="15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s="9" customFormat="1" ht="15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s="9" customFormat="1" ht="15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s="9" customFormat="1" ht="15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s="9" customFormat="1" ht="15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s="9" customFormat="1" ht="15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s="9" customFormat="1" ht="15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s="9" customFormat="1" ht="15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s="9" customFormat="1" ht="15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s="9" customFormat="1" ht="15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s="9" customFormat="1" ht="15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s="9" customFormat="1" ht="15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s="9" customFormat="1" ht="15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s="9" customFormat="1" ht="15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s="9" customFormat="1" ht="15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s="9" customFormat="1" ht="15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s="9" customFormat="1" ht="15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s="9" customFormat="1" ht="15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s="9" customFormat="1" ht="15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s="9" customFormat="1" ht="15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s="9" customFormat="1" ht="15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s="9" customFormat="1" ht="15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s="9" customFormat="1" ht="15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s="9" customFormat="1" ht="15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s="9" customFormat="1" ht="15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s="9" customFormat="1" ht="15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s="9" customFormat="1" ht="15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s="9" customFormat="1" ht="15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s="9" customFormat="1" ht="15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s="9" customFormat="1" ht="15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s="9" customFormat="1" ht="15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s="9" customFormat="1" ht="15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s="9" customFormat="1" ht="15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s="9" customFormat="1" ht="15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s="9" customFormat="1" ht="15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s="9" customFormat="1" ht="15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s="9" customFormat="1" ht="15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s="9" customFormat="1" ht="15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s="9" customFormat="1" ht="15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s="9" customFormat="1" ht="15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s="9" customFormat="1" ht="15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s="9" customFormat="1" ht="15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s="9" customFormat="1" ht="15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s="9" customFormat="1" ht="15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s="9" customFormat="1" ht="15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s="9" customFormat="1" ht="15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s="9" customFormat="1" ht="15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s="9" customFormat="1" ht="15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s="9" customFormat="1" ht="15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s="9" customFormat="1" ht="15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s="9" customFormat="1" ht="15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s="9" customFormat="1" ht="15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s="9" customFormat="1" ht="15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s="9" customFormat="1" ht="15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s="9" customFormat="1" ht="15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s="9" customFormat="1" ht="15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s="9" customFormat="1" ht="15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s="9" customFormat="1" ht="15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s="9" customFormat="1" ht="15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s="9" customFormat="1" ht="15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s="9" customFormat="1" ht="15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s="9" customFormat="1" ht="15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s="9" customFormat="1" ht="15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s="9" customFormat="1" ht="15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s="9" customFormat="1" ht="15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s="9" customFormat="1" ht="15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s="9" customFormat="1" ht="15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s="9" customFormat="1" ht="15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s="9" customFormat="1" ht="15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s="9" customFormat="1" ht="15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s="9" customFormat="1" ht="15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s="9" customFormat="1" ht="15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s="9" customFormat="1" ht="15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s="9" customFormat="1" ht="15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s="9" customFormat="1" ht="15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s="9" customFormat="1" ht="15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s="9" customFormat="1" ht="15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s="9" customFormat="1" ht="15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s="9" customFormat="1" ht="15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s="9" customFormat="1" ht="15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s="9" customFormat="1" ht="15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s="9" customFormat="1" ht="15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s="9" customFormat="1" ht="15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s="9" customFormat="1" ht="15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s="9" customFormat="1" ht="15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s="9" customFormat="1" ht="15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s="9" customFormat="1" ht="15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s="9" customFormat="1" ht="15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s="9" customFormat="1" ht="15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s="9" customFormat="1" ht="15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s="9" customFormat="1" ht="15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s="9" customFormat="1" ht="15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s="9" customFormat="1" ht="15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s="9" customFormat="1" ht="15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s="9" customFormat="1" ht="15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s="9" customFormat="1" ht="15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s="9" customFormat="1" ht="15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s="9" customFormat="1" ht="15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s="9" customFormat="1" ht="15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s="9" customFormat="1" ht="15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s="9" customFormat="1" ht="15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s="9" customFormat="1" ht="15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s="9" customFormat="1" ht="15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s="9" customFormat="1" ht="15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s="9" customFormat="1" ht="15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s="9" customFormat="1" ht="15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s="9" customFormat="1" ht="15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s="9" customFormat="1" ht="15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s="9" customFormat="1" ht="15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s="9" customFormat="1" ht="15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s="9" customFormat="1" ht="15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s="9" customFormat="1" ht="15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s="9" customFormat="1" ht="15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s="9" customFormat="1" ht="15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s="9" customFormat="1" ht="15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s="9" customFormat="1" ht="15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s="9" customFormat="1" ht="15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s="9" customFormat="1" ht="15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s="9" customFormat="1" ht="15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s="9" customFormat="1" ht="15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s="9" customFormat="1" ht="15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s="9" customFormat="1" ht="15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s="9" customFormat="1" ht="15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s="9" customFormat="1" ht="15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s="9" customFormat="1" ht="15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s="9" customFormat="1" ht="15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s="9" customFormat="1" ht="15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s="9" customFormat="1" ht="15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s="9" customFormat="1" ht="15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s="9" customFormat="1" ht="15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s="9" customFormat="1" ht="15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s="9" customFormat="1" ht="15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s="9" customFormat="1" ht="15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s="9" customFormat="1" ht="15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s="9" customFormat="1" ht="15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s="9" customFormat="1" ht="15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s="9" customFormat="1" ht="15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s="9" customFormat="1" ht="15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s="9" customFormat="1" ht="15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s="9" customFormat="1" ht="15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s="9" customFormat="1" ht="15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s="9" customFormat="1" ht="15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s="9" customFormat="1" ht="15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s="9" customFormat="1" ht="15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s="9" customFormat="1" ht="15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s="9" customFormat="1" ht="15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s="9" customFormat="1" ht="15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s="9" customFormat="1" ht="15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s="9" customFormat="1" ht="15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s="9" customFormat="1" ht="15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s="9" customFormat="1" ht="15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s="9" customFormat="1" ht="15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s="9" customFormat="1" ht="15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s="9" customFormat="1" ht="15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s="9" customFormat="1" ht="15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s="9" customFormat="1" ht="15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s="9" customFormat="1" ht="15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s="9" customFormat="1" ht="15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s="9" customFormat="1" ht="15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s="9" customFormat="1" ht="15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s="9" customFormat="1" ht="15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s="9" customFormat="1" ht="15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s="9" customFormat="1" ht="15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s="9" customFormat="1" ht="15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s="9" customFormat="1" ht="15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s="9" customFormat="1" ht="15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s="9" customFormat="1" ht="15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s="9" customFormat="1" ht="15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s="9" customFormat="1" ht="15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s="9" customFormat="1" ht="15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s="9" customFormat="1" ht="15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s="9" customFormat="1" ht="15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s="9" customFormat="1" ht="15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s="9" customFormat="1" ht="15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s="9" customFormat="1" ht="15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s="9" customFormat="1" ht="15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s="9" customFormat="1" ht="15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s="9" customFormat="1" ht="15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s="9" customFormat="1" ht="15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s="9" customFormat="1" ht="15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s="9" customFormat="1" ht="15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s="9" customFormat="1" ht="15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s="9" customFormat="1" ht="15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s="9" customFormat="1" ht="15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s="9" customFormat="1" ht="15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s="9" customFormat="1" ht="15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s="9" customFormat="1" ht="15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s="9" customFormat="1" ht="15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s="9" customFormat="1" ht="15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s="9" customFormat="1" ht="15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s="9" customFormat="1" ht="15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s="9" customFormat="1" ht="15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s="9" customFormat="1" ht="15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s="9" customFormat="1" ht="15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s="9" customFormat="1" ht="15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s="9" customFormat="1" ht="15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s="9" customFormat="1" ht="15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s="9" customFormat="1" ht="15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s="9" customFormat="1" ht="15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s="9" customFormat="1" ht="15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s="9" customFormat="1" ht="15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s="9" customFormat="1" ht="15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s="9" customFormat="1" ht="15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s="9" customFormat="1" ht="15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s="9" customFormat="1" ht="15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s="9" customFormat="1" ht="15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s="9" customFormat="1" ht="15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s="9" customFormat="1" ht="15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s="9" customFormat="1" ht="15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s="9" customFormat="1" ht="15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s="9" customFormat="1" ht="15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s="9" customFormat="1" ht="15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s="9" customFormat="1" ht="15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s="9" customFormat="1" ht="15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s="9" customFormat="1" ht="15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s="9" customFormat="1" ht="15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s="9" customFormat="1" ht="15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s="9" customFormat="1" ht="15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s="9" customFormat="1" ht="15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s="9" customFormat="1" ht="15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s="9" customFormat="1" ht="15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s="9" customFormat="1" ht="15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s="9" customFormat="1" ht="15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s="9" customFormat="1" ht="15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s="9" customFormat="1" ht="15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s="9" customFormat="1" ht="15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s="9" customFormat="1" ht="15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s="9" customFormat="1" ht="15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s="9" customFormat="1" ht="15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s="9" customFormat="1" ht="15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s="9" customFormat="1" ht="15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s="9" customFormat="1" ht="15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s="9" customFormat="1" ht="15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s="9" customFormat="1" ht="15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s="9" customFormat="1" ht="15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s="9" customFormat="1" ht="15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s="9" customFormat="1" ht="15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s="9" customFormat="1" ht="15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s="9" customFormat="1" ht="15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s="9" customFormat="1" ht="15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s="9" customFormat="1" ht="15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s="9" customFormat="1" ht="15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s="9" customFormat="1" ht="15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s="9" customFormat="1" ht="15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s="9" customFormat="1" ht="15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s="9" customFormat="1" ht="15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s="9" customFormat="1" ht="15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s="9" customFormat="1" ht="15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s="9" customFormat="1" ht="15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s="9" customFormat="1" ht="15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s="9" customFormat="1" ht="15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s="9" customFormat="1" ht="15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s="9" customFormat="1" ht="15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s="9" customFormat="1" ht="15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s="9" customFormat="1" ht="15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s="9" customFormat="1" ht="15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s="9" customFormat="1" ht="15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s="9" customFormat="1" ht="15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s="9" customFormat="1" ht="15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s="9" customFormat="1" ht="15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s="9" customFormat="1" ht="15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s="9" customFormat="1" ht="15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s="9" customFormat="1" ht="15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s="9" customFormat="1" ht="15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s="9" customFormat="1" ht="15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s="9" customFormat="1" ht="15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s="9" customFormat="1" ht="15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s="9" customFormat="1" ht="15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s="9" customFormat="1" ht="15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s="9" customFormat="1" ht="15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s="9" customFormat="1" ht="15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s="9" customFormat="1" ht="15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s="9" customFormat="1" ht="15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s="9" customFormat="1" ht="15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s="9" customFormat="1" ht="15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s="9" customFormat="1" ht="15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s="9" customFormat="1" ht="15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s="9" customFormat="1" ht="15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s="9" customFormat="1" ht="15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s="9" customFormat="1" ht="15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s="9" customFormat="1" ht="15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s="9" customFormat="1" ht="15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s="9" customFormat="1" ht="15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s="9" customFormat="1" ht="15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s="9" customFormat="1" ht="15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s="9" customFormat="1" ht="15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s="9" customFormat="1" ht="15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s="9" customFormat="1" ht="15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s="9" customFormat="1" ht="15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s="9" customFormat="1" ht="15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s="9" customFormat="1" ht="15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s="9" customFormat="1" ht="15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s="9" customFormat="1" ht="15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s="9" customFormat="1" ht="15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s="9" customFormat="1" ht="15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s="9" customFormat="1" ht="15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s="9" customFormat="1" ht="15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s="9" customFormat="1" ht="15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s="9" customFormat="1" ht="15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s="9" customFormat="1" ht="15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s="9" customFormat="1" ht="15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s="9" customFormat="1" ht="15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s="9" customFormat="1" ht="15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s="9" customFormat="1" ht="15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s="9" customFormat="1" ht="15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s="9" customFormat="1" ht="15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s="9" customFormat="1" ht="15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s="9" customFormat="1" ht="15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s="9" customFormat="1" ht="15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s="9" customFormat="1" ht="15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s="9" customFormat="1" ht="15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s="9" customFormat="1" ht="15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s="9" customFormat="1" ht="15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s="9" customFormat="1" ht="15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s="9" customFormat="1" ht="15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s="9" customFormat="1" ht="15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s="9" customFormat="1" ht="15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s="9" customFormat="1" ht="15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s="9" customFormat="1" ht="15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s="9" customFormat="1" ht="15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s="9" customFormat="1" ht="15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s="9" customFormat="1" ht="15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s="9" customFormat="1" ht="15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s="9" customFormat="1" ht="15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s="9" customFormat="1" ht="15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s="9" customFormat="1" ht="15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s="9" customFormat="1" ht="15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s="9" customFormat="1" ht="15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s="9" customFormat="1" ht="15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s="9" customFormat="1" ht="15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s="9" customFormat="1" ht="15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s="9" customFormat="1" ht="15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s="9" customFormat="1" ht="15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s="9" customFormat="1" ht="15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s="9" customFormat="1" ht="15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s="9" customFormat="1" ht="15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s="9" customFormat="1" ht="15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s="9" customFormat="1" ht="15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s="9" customFormat="1" ht="15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s="9" customFormat="1" ht="15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s="9" customFormat="1" ht="15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s="9" customFormat="1" ht="15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s="9" customFormat="1" ht="15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s="9" customFormat="1" ht="15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s="9" customFormat="1" ht="15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s="9" customFormat="1" ht="15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s="9" customFormat="1" ht="15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s="9" customFormat="1" ht="15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s="9" customFormat="1" ht="15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s="9" customFormat="1" ht="15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s="9" customFormat="1" ht="15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s="9" customFormat="1" ht="15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s="9" customFormat="1" ht="15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s="9" customFormat="1" ht="15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s="9" customFormat="1" ht="15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s="9" customFormat="1" ht="15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s="9" customFormat="1" ht="15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s="9" customFormat="1" ht="15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s="9" customFormat="1" ht="15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s="9" customFormat="1" ht="15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s="9" customFormat="1" ht="15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s="9" customFormat="1" ht="15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s="9" customFormat="1" ht="15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s="9" customFormat="1" ht="15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s="9" customFormat="1" ht="15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s="9" customFormat="1" ht="15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s="9" customFormat="1" ht="15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s="9" customFormat="1" ht="15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s="9" customFormat="1" ht="15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s="9" customFormat="1" ht="15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s="9" customFormat="1" ht="15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s="9" customFormat="1" ht="15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s="9" customFormat="1" ht="15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s="9" customFormat="1" ht="15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s="9" customFormat="1" ht="15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s="9" customFormat="1" ht="15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s="9" customFormat="1" ht="15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s="9" customFormat="1" ht="15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s="9" customFormat="1" ht="15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s="9" customFormat="1" ht="15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s="9" customFormat="1" ht="15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s="9" customFormat="1" ht="15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s="9" customFormat="1" ht="15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s="9" customFormat="1" ht="15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s="9" customFormat="1" ht="15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s="9" customFormat="1" ht="15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s="9" customFormat="1" ht="15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s="9" customFormat="1" ht="15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s="9" customFormat="1" ht="15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s="9" customFormat="1" ht="15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s="9" customFormat="1" ht="15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s="9" customFormat="1" ht="15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s="9" customFormat="1" ht="15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s="9" customFormat="1" ht="15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s="9" customFormat="1" ht="15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s="9" customFormat="1" ht="15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s="9" customFormat="1" ht="15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s="9" customFormat="1" ht="15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s="9" customFormat="1" ht="15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s="9" customFormat="1" ht="15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s="9" customFormat="1" ht="15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s="9" customFormat="1" ht="15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s="9" customFormat="1" ht="15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s="9" customFormat="1" ht="15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s="9" customFormat="1" ht="15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s="9" customFormat="1" ht="15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s="9" customFormat="1" ht="15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s="9" customFormat="1" ht="15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s="9" customFormat="1" ht="15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s="9" customFormat="1" ht="15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s="9" customFormat="1" ht="15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s="9" customFormat="1" ht="15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s="9" customFormat="1" ht="15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s="9" customFormat="1" ht="15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s="9" customFormat="1" ht="15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s="9" customFormat="1" ht="15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s="9" customFormat="1" ht="15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s="9" customFormat="1" ht="15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s="9" customFormat="1" ht="15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s="9" customFormat="1" ht="15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s="9" customFormat="1" ht="15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s="9" customFormat="1" ht="15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s="9" customFormat="1" ht="15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s="9" customFormat="1" ht="15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s="9" customFormat="1" ht="15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s="9" customFormat="1" ht="15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s="9" customFormat="1" ht="15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s="9" customFormat="1" ht="15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s="9" customFormat="1" ht="15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s="9" customFormat="1" ht="15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s="9" customFormat="1" ht="15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s="9" customFormat="1" ht="15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s="9" customFormat="1" ht="15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s="9" customFormat="1" ht="15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s="9" customFormat="1" ht="15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s="9" customFormat="1" ht="15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s="9" customFormat="1" ht="15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s="9" customFormat="1" ht="15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s="9" customFormat="1" ht="15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s="9" customFormat="1" ht="15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s="9" customFormat="1" ht="15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s="9" customFormat="1" ht="15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s="9" customFormat="1" ht="15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s="9" customFormat="1" ht="15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s="9" customFormat="1" ht="15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s="9" customFormat="1" ht="15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s="9" customFormat="1" ht="15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s="9" customFormat="1" ht="15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s="9" customFormat="1" ht="15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s="9" customFormat="1" ht="15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s="9" customFormat="1" ht="15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s="9" customFormat="1" ht="15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s="9" customFormat="1" ht="15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s="9" customFormat="1" ht="15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s="9" customFormat="1" ht="15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s="9" customFormat="1" ht="15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s="9" customFormat="1" ht="15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s="9" customFormat="1" ht="15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s="9" customFormat="1" ht="15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s="9" customFormat="1" ht="15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s="9" customFormat="1" ht="15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s="9" customFormat="1" ht="15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s="9" customFormat="1" ht="15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s="9" customFormat="1" ht="15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s="9" customFormat="1" ht="15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s="9" customFormat="1" ht="15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s="9" customFormat="1" ht="15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s="9" customFormat="1" ht="15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s="9" customFormat="1" ht="15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s="9" customFormat="1" ht="15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s="9" customFormat="1" ht="15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s="9" customFormat="1" ht="15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s="9" customFormat="1" ht="15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s="9" customFormat="1" ht="15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s="9" customFormat="1" ht="15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s="9" customFormat="1" ht="15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s="9" customFormat="1" ht="15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s="9" customFormat="1" ht="15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s="9" customFormat="1" ht="15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s="9" customFormat="1" ht="15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s="9" customFormat="1" ht="15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s="9" customFormat="1" ht="15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s="9" customFormat="1" ht="15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s="9" customFormat="1" ht="15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s="9" customFormat="1" ht="15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s="9" customFormat="1" ht="15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s="9" customFormat="1" ht="15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s="9" customFormat="1" ht="15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s="9" customFormat="1" ht="15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s="9" customFormat="1" ht="15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s="9" customFormat="1" ht="15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s="9" customFormat="1" ht="15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s="9" customFormat="1" ht="15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s="9" customFormat="1" ht="15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s="9" customFormat="1" ht="15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s="9" customFormat="1" ht="15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s="9" customFormat="1" ht="15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s="9" customFormat="1" ht="15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s="9" customFormat="1" ht="15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s="9" customFormat="1" ht="15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s="9" customFormat="1" ht="15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s="9" customFormat="1" ht="15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s="9" customFormat="1" ht="15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s="9" customFormat="1" ht="15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s="9" customFormat="1" ht="15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s="9" customFormat="1" ht="15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s="9" customFormat="1" ht="15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s="9" customFormat="1" ht="15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s="9" customFormat="1" ht="15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s="9" customFormat="1" ht="15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s="9" customFormat="1" ht="15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s="9" customFormat="1" ht="15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s="9" customFormat="1" ht="15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s="9" customFormat="1" ht="15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s="9" customFormat="1" ht="15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s="9" customFormat="1" ht="15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s="9" customFormat="1" ht="15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s="9" customFormat="1" ht="15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s="9" customFormat="1" ht="15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s="9" customFormat="1" ht="15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s="9" customFormat="1" ht="15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s="9" customFormat="1" ht="15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s="9" customFormat="1" ht="15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s="9" customFormat="1" ht="15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s="9" customFormat="1" ht="15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s="9" customFormat="1" ht="15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s="9" customFormat="1" ht="15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s="9" customFormat="1" ht="15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s="9" customFormat="1" ht="15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s="9" customFormat="1" ht="15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s="9" customFormat="1" ht="15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s="9" customFormat="1" ht="15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s="9" customFormat="1" ht="15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s="9" customFormat="1" ht="15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s="9" customFormat="1" ht="15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s="9" customFormat="1" ht="15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s="9" customFormat="1" ht="15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s="9" customFormat="1" ht="15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s="9" customFormat="1" ht="15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s="9" customFormat="1" ht="15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s="9" customFormat="1" ht="15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s="9" customFormat="1" ht="15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s="9" customFormat="1" ht="15.75" customHeight="1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</sheetData>
  <pageMargins left="0.75" right="0.75" top="1" bottom="1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2543FD-F779-B74B-860C-299A3F204733}">
  <sheetPr>
    <outlinePr summaryBelow="0" summaryRight="0"/>
  </sheetPr>
  <dimension ref="A1:AC1001"/>
  <sheetViews>
    <sheetView zoomScale="120" zoomScaleNormal="120" workbookViewId="0">
      <pane xSplit="3" ySplit="2" topLeftCell="D23" activePane="bottomRight" state="frozen"/>
      <selection pane="topRight" activeCell="D1" sqref="D1"/>
      <selection pane="bottomLeft" activeCell="A3" sqref="A3"/>
      <selection pane="bottomRight" activeCell="C36" sqref="C36"/>
    </sheetView>
  </sheetViews>
  <sheetFormatPr baseColWidth="10" defaultColWidth="11.1640625" defaultRowHeight="15" customHeight="1" x14ac:dyDescent="0.2"/>
  <cols>
    <col min="1" max="1" width="3.1640625" style="9" customWidth="1"/>
    <col min="2" max="2" width="3.5" style="9" bestFit="1" customWidth="1"/>
    <col min="3" max="3" width="112.33203125" style="9" bestFit="1" customWidth="1"/>
    <col min="4" max="4" width="9.5" style="9" bestFit="1" customWidth="1"/>
    <col min="5" max="5" width="12.1640625" style="9" bestFit="1" customWidth="1"/>
    <col min="6" max="6" width="15.6640625" style="9" bestFit="1" customWidth="1"/>
    <col min="7" max="7" width="15.5" style="9" bestFit="1" customWidth="1"/>
    <col min="8" max="8" width="10.5" style="9" customWidth="1"/>
    <col min="9" max="28" width="11.1640625" style="9"/>
    <col min="30" max="16384" width="11.1640625" style="9"/>
  </cols>
  <sheetData>
    <row r="1" spans="1:28" s="9" customFormat="1" ht="15.75" customHeight="1" x14ac:dyDescent="0.2">
      <c r="A1" s="6"/>
      <c r="B1" s="6"/>
      <c r="C1" s="6"/>
      <c r="D1" s="6"/>
      <c r="E1" s="6"/>
      <c r="F1" s="6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</row>
    <row r="2" spans="1:28" s="9" customFormat="1" ht="15.75" customHeight="1" x14ac:dyDescent="0.2">
      <c r="A2" s="6"/>
      <c r="B2" s="11" t="s">
        <v>147</v>
      </c>
      <c r="C2" s="6" t="s">
        <v>62</v>
      </c>
      <c r="D2" s="1" t="s">
        <v>148</v>
      </c>
      <c r="E2" s="1" t="s">
        <v>63</v>
      </c>
      <c r="F2" s="2" t="s">
        <v>153</v>
      </c>
      <c r="G2" s="2" t="s">
        <v>152</v>
      </c>
      <c r="H2" s="2" t="s">
        <v>149</v>
      </c>
      <c r="I2" s="2" t="s">
        <v>150</v>
      </c>
      <c r="J2" s="2" t="s">
        <v>151</v>
      </c>
      <c r="K2" s="7" t="s">
        <v>154</v>
      </c>
      <c r="L2" s="7" t="s">
        <v>155</v>
      </c>
      <c r="M2" s="7" t="s">
        <v>156</v>
      </c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</row>
    <row r="3" spans="1:28" s="9" customFormat="1" ht="15.75" customHeight="1" x14ac:dyDescent="0.2">
      <c r="A3" s="8"/>
      <c r="B3" s="8">
        <v>1</v>
      </c>
      <c r="C3" s="8" t="s">
        <v>73</v>
      </c>
      <c r="D3" s="8" t="s">
        <v>66</v>
      </c>
      <c r="E3" s="8">
        <v>0.85</v>
      </c>
      <c r="F3" s="8" t="s">
        <v>10</v>
      </c>
      <c r="G3" s="8">
        <f>SUM(IF(D3=F3, 1, 0))</f>
        <v>1</v>
      </c>
      <c r="H3" s="12">
        <f>COUNTIFS(D:D, "positive", F:F, "positive") / (COUNTIFS(D:D, "positive", F:F, "positive") + COUNTIFS(D:D, "positive", F:F, "&lt;&gt;positive"))</f>
        <v>0.25</v>
      </c>
      <c r="I3" s="12">
        <f>COUNTIFS(D:D, "neutral", F:F, "neutral") / (COUNTIFS(D:D, "neutral", F:F, "neutral") + COUNTIFS(D:D, "neutral", F:F, "&lt;&gt;neutral"))</f>
        <v>0.64</v>
      </c>
      <c r="J3" s="12">
        <f>COUNTIFS(D:D, "negative", F:F, "negative") / (COUNTIFS(D:D, "negative", F:F, "negative") + COUNTIFS(D:D, "negative", F:F, "&lt;&gt;negative"))</f>
        <v>0.5</v>
      </c>
      <c r="K3" s="13">
        <f>COUNTIFS(F:F, "positive", D:D, "positive") / (COUNTIFS(F:F, "positive", D:D, "positive") + COUNTIFS(F:F, "positive", D:D, "&lt;&gt;positive"))</f>
        <v>0.3</v>
      </c>
      <c r="L3" s="13">
        <f>COUNTIFS(F:F, "neutral", D:D, "neutral") / (COUNTIFS(F:F, "neutral", D:D, "neutral") + COUNTIFS(F:F, "neutral", D:D, "&lt;&gt;neutral"))</f>
        <v>0.5</v>
      </c>
      <c r="M3" s="13">
        <f>COUNTIFS(F:F, "negative", D:D, "negative") / (COUNTIFS(F:F, "negative", D:D, "negative") + COUNTIFS(F:F, "negative", D:D, "&lt;&gt;negative"))</f>
        <v>0.75</v>
      </c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</row>
    <row r="4" spans="1:28" s="9" customFormat="1" ht="15.75" customHeight="1" x14ac:dyDescent="0.2">
      <c r="A4" s="8"/>
      <c r="B4" s="8">
        <v>2</v>
      </c>
      <c r="C4" s="8" t="s">
        <v>74</v>
      </c>
      <c r="D4" s="8" t="s">
        <v>66</v>
      </c>
      <c r="E4" s="8">
        <v>0.8</v>
      </c>
      <c r="F4" s="8" t="s">
        <v>10</v>
      </c>
      <c r="G4" s="8">
        <f t="array" ref="G4">SUM(IF(D4=F4, 1, 0))</f>
        <v>1</v>
      </c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</row>
    <row r="5" spans="1:28" s="9" customFormat="1" ht="15.75" customHeight="1" x14ac:dyDescent="0.2">
      <c r="A5" s="8"/>
      <c r="B5" s="8">
        <v>3</v>
      </c>
      <c r="C5" s="8" t="s">
        <v>75</v>
      </c>
      <c r="D5" s="8" t="s">
        <v>66</v>
      </c>
      <c r="E5" s="8">
        <v>0.75</v>
      </c>
      <c r="F5" s="8" t="s">
        <v>10</v>
      </c>
      <c r="G5" s="8">
        <f t="array" ref="G5">SUM(IF(D5=F5, 1, 0))</f>
        <v>1</v>
      </c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</row>
    <row r="6" spans="1:28" s="9" customFormat="1" ht="15.75" customHeight="1" x14ac:dyDescent="0.2">
      <c r="A6" s="8"/>
      <c r="B6" s="8">
        <v>4</v>
      </c>
      <c r="C6" s="8" t="s">
        <v>76</v>
      </c>
      <c r="D6" s="8" t="s">
        <v>66</v>
      </c>
      <c r="E6" s="8">
        <v>0.8</v>
      </c>
      <c r="F6" s="8" t="s">
        <v>10</v>
      </c>
      <c r="G6" s="8">
        <f t="array" ref="G6">SUM(IF(D6=F6, 1, 0))</f>
        <v>1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</row>
    <row r="7" spans="1:28" s="9" customFormat="1" ht="15.75" customHeight="1" x14ac:dyDescent="0.2">
      <c r="A7" s="8"/>
      <c r="B7" s="8">
        <v>5</v>
      </c>
      <c r="C7" s="8" t="s">
        <v>77</v>
      </c>
      <c r="D7" s="8" t="s">
        <v>67</v>
      </c>
      <c r="E7" s="8">
        <v>0.65</v>
      </c>
      <c r="F7" s="8" t="s">
        <v>10</v>
      </c>
      <c r="G7" s="8">
        <f t="array" ref="G7">SUM(IF(D7=F7, 1, 0))</f>
        <v>0</v>
      </c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</row>
    <row r="8" spans="1:28" s="9" customFormat="1" ht="15.75" customHeight="1" x14ac:dyDescent="0.2">
      <c r="A8" s="8"/>
      <c r="B8" s="8">
        <v>6</v>
      </c>
      <c r="C8" s="8" t="s">
        <v>78</v>
      </c>
      <c r="D8" s="8" t="s">
        <v>66</v>
      </c>
      <c r="E8" s="8">
        <v>0.85</v>
      </c>
      <c r="F8" s="8" t="s">
        <v>10</v>
      </c>
      <c r="G8" s="8">
        <f t="array" ref="G8">SUM(IF(D8=F8, 1, 0))</f>
        <v>1</v>
      </c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</row>
    <row r="9" spans="1:28" s="9" customFormat="1" ht="15.75" customHeight="1" x14ac:dyDescent="0.2">
      <c r="A9" s="8"/>
      <c r="B9" s="8">
        <v>7</v>
      </c>
      <c r="C9" s="8" t="s">
        <v>79</v>
      </c>
      <c r="D9" s="8" t="s">
        <v>67</v>
      </c>
      <c r="E9" s="8">
        <v>0.7</v>
      </c>
      <c r="F9" s="8" t="s">
        <v>10</v>
      </c>
      <c r="G9" s="8">
        <f t="array" ref="G9">SUM(IF(D9=F9, 1, 0))</f>
        <v>0</v>
      </c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</row>
    <row r="10" spans="1:28" s="9" customFormat="1" ht="15.75" customHeight="1" x14ac:dyDescent="0.2">
      <c r="A10" s="8"/>
      <c r="B10" s="8">
        <v>8</v>
      </c>
      <c r="C10" s="8" t="s">
        <v>80</v>
      </c>
      <c r="D10" s="8" t="s">
        <v>66</v>
      </c>
      <c r="E10" s="8">
        <v>0.8</v>
      </c>
      <c r="F10" s="8" t="s">
        <v>10</v>
      </c>
      <c r="G10" s="8">
        <f t="array" ref="G10">SUM(IF(D10=F10, 1, 0))</f>
        <v>1</v>
      </c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</row>
    <row r="11" spans="1:28" s="9" customFormat="1" ht="15.75" customHeight="1" x14ac:dyDescent="0.2">
      <c r="A11" s="8"/>
      <c r="B11" s="8">
        <v>9</v>
      </c>
      <c r="C11" s="8" t="s">
        <v>81</v>
      </c>
      <c r="D11" s="8" t="s">
        <v>66</v>
      </c>
      <c r="E11" s="8">
        <v>0.75</v>
      </c>
      <c r="F11" s="8" t="s">
        <v>28</v>
      </c>
      <c r="G11" s="8">
        <f t="array" ref="G11">SUM(IF(D11=F11, 1, 0))</f>
        <v>0</v>
      </c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</row>
    <row r="12" spans="1:28" s="9" customFormat="1" ht="15.75" customHeight="1" x14ac:dyDescent="0.2">
      <c r="A12" s="8"/>
      <c r="B12" s="8">
        <v>10</v>
      </c>
      <c r="C12" s="8" t="s">
        <v>82</v>
      </c>
      <c r="D12" s="8" t="s">
        <v>66</v>
      </c>
      <c r="E12" s="8">
        <v>0.75</v>
      </c>
      <c r="F12" s="8" t="s">
        <v>28</v>
      </c>
      <c r="G12" s="8">
        <f t="array" ref="G12">SUM(IF(D12=F12, 1, 0))</f>
        <v>0</v>
      </c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</row>
    <row r="13" spans="1:28" s="9" customFormat="1" ht="15.75" customHeight="1" x14ac:dyDescent="0.2">
      <c r="A13" s="8"/>
      <c r="B13" s="8">
        <v>11</v>
      </c>
      <c r="C13" s="8" t="s">
        <v>83</v>
      </c>
      <c r="D13" s="8" t="s">
        <v>68</v>
      </c>
      <c r="E13" s="8">
        <v>0.85</v>
      </c>
      <c r="F13" s="8" t="s">
        <v>28</v>
      </c>
      <c r="G13" s="8">
        <f t="array" ref="G13">SUM(IF(D13=F13, 1, 0))</f>
        <v>0</v>
      </c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</row>
    <row r="14" spans="1:28" s="9" customFormat="1" ht="15.75" customHeight="1" x14ac:dyDescent="0.2">
      <c r="A14" s="8"/>
      <c r="B14" s="8">
        <v>12</v>
      </c>
      <c r="C14" s="8" t="s">
        <v>84</v>
      </c>
      <c r="D14" s="8" t="s">
        <v>66</v>
      </c>
      <c r="E14" s="8">
        <v>0.65</v>
      </c>
      <c r="F14" s="8" t="s">
        <v>28</v>
      </c>
      <c r="G14" s="8">
        <f t="array" ref="G14">SUM(IF(D14=F14, 1, 0))</f>
        <v>0</v>
      </c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</row>
    <row r="15" spans="1:28" s="9" customFormat="1" ht="15.75" customHeight="1" x14ac:dyDescent="0.2">
      <c r="A15" s="8"/>
      <c r="B15" s="8">
        <v>13</v>
      </c>
      <c r="C15" s="8" t="s">
        <v>85</v>
      </c>
      <c r="D15" s="8" t="s">
        <v>68</v>
      </c>
      <c r="E15" s="8">
        <v>0.8</v>
      </c>
      <c r="F15" s="8" t="s">
        <v>28</v>
      </c>
      <c r="G15" s="8">
        <f t="array" ref="G15">SUM(IF(D15=F15, 1, 0))</f>
        <v>0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</row>
    <row r="16" spans="1:28" s="9" customFormat="1" ht="15.75" customHeight="1" x14ac:dyDescent="0.2">
      <c r="A16" s="8"/>
      <c r="B16" s="8">
        <v>14</v>
      </c>
      <c r="C16" s="8" t="s">
        <v>86</v>
      </c>
      <c r="D16" s="8" t="s">
        <v>68</v>
      </c>
      <c r="E16" s="8">
        <v>0.85</v>
      </c>
      <c r="F16" s="8" t="s">
        <v>28</v>
      </c>
      <c r="G16" s="8">
        <f t="array" ref="G16">SUM(IF(D16=F16, 1, 0))</f>
        <v>0</v>
      </c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</row>
    <row r="17" spans="1:28" s="9" customFormat="1" ht="15.75" customHeight="1" x14ac:dyDescent="0.2">
      <c r="A17" s="8"/>
      <c r="B17" s="8">
        <v>15</v>
      </c>
      <c r="C17" s="8" t="s">
        <v>87</v>
      </c>
      <c r="D17" s="8" t="s">
        <v>68</v>
      </c>
      <c r="E17" s="8">
        <v>0.8</v>
      </c>
      <c r="F17" s="8" t="s">
        <v>28</v>
      </c>
      <c r="G17" s="8">
        <f t="array" ref="G17">SUM(IF(D17=F17, 1, 0))</f>
        <v>0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</row>
    <row r="18" spans="1:28" s="9" customFormat="1" ht="15.75" customHeight="1" x14ac:dyDescent="0.2">
      <c r="A18" s="8"/>
      <c r="B18" s="8">
        <v>16</v>
      </c>
      <c r="C18" s="8" t="s">
        <v>88</v>
      </c>
      <c r="D18" s="8" t="s">
        <v>67</v>
      </c>
      <c r="E18" s="8">
        <v>0.7</v>
      </c>
      <c r="F18" s="8" t="s">
        <v>28</v>
      </c>
      <c r="G18" s="8">
        <f t="array" ref="G18">SUM(IF(D18=F18, 1, 0))</f>
        <v>1</v>
      </c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</row>
    <row r="19" spans="1:28" s="9" customFormat="1" ht="15.75" customHeight="1" x14ac:dyDescent="0.2">
      <c r="A19" s="8"/>
      <c r="B19" s="8">
        <v>17</v>
      </c>
      <c r="C19" s="8" t="s">
        <v>89</v>
      </c>
      <c r="D19" s="8" t="s">
        <v>67</v>
      </c>
      <c r="E19" s="8">
        <v>0.65</v>
      </c>
      <c r="F19" s="8" t="s">
        <v>28</v>
      </c>
      <c r="G19" s="8">
        <f t="array" ref="G19">SUM(IF(D19=F19, 1, 0))</f>
        <v>1</v>
      </c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</row>
    <row r="20" spans="1:28" s="9" customFormat="1" ht="15.75" customHeight="1" x14ac:dyDescent="0.2">
      <c r="A20" s="8"/>
      <c r="B20" s="8">
        <v>18</v>
      </c>
      <c r="C20" s="8" t="s">
        <v>90</v>
      </c>
      <c r="D20" s="8" t="s">
        <v>67</v>
      </c>
      <c r="E20" s="8">
        <v>0.65</v>
      </c>
      <c r="F20" s="8" t="s">
        <v>28</v>
      </c>
      <c r="G20" s="8">
        <f t="array" ref="G20">SUM(IF(D20=F20, 1, 0))</f>
        <v>1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</row>
    <row r="21" spans="1:28" s="9" customFormat="1" ht="15.75" customHeight="1" x14ac:dyDescent="0.2">
      <c r="A21" s="8"/>
      <c r="B21" s="8">
        <v>19</v>
      </c>
      <c r="C21" s="8" t="s">
        <v>91</v>
      </c>
      <c r="D21" s="8" t="s">
        <v>69</v>
      </c>
      <c r="E21" s="8">
        <v>0.75</v>
      </c>
      <c r="F21" s="8" t="s">
        <v>28</v>
      </c>
      <c r="G21" s="8">
        <f t="array" ref="G21">SUM(IF(D21=F21, 1, 0))</f>
        <v>0</v>
      </c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</row>
    <row r="22" spans="1:28" s="9" customFormat="1" ht="15.75" customHeight="1" x14ac:dyDescent="0.2">
      <c r="A22" s="8"/>
      <c r="B22" s="8">
        <v>20</v>
      </c>
      <c r="C22" s="8" t="s">
        <v>92</v>
      </c>
      <c r="D22" s="8" t="s">
        <v>67</v>
      </c>
      <c r="E22" s="8">
        <v>0.7</v>
      </c>
      <c r="F22" s="8" t="s">
        <v>28</v>
      </c>
      <c r="G22" s="8">
        <f t="array" ref="G22">SUM(IF(D22=F22, 1, 0))</f>
        <v>1</v>
      </c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</row>
    <row r="23" spans="1:28" s="9" customFormat="1" ht="15.75" customHeight="1" x14ac:dyDescent="0.2">
      <c r="A23" s="8"/>
      <c r="B23" s="8">
        <v>21</v>
      </c>
      <c r="C23" s="8" t="s">
        <v>93</v>
      </c>
      <c r="D23" s="8" t="s">
        <v>67</v>
      </c>
      <c r="E23" s="8">
        <v>0.65</v>
      </c>
      <c r="F23" s="8" t="s">
        <v>28</v>
      </c>
      <c r="G23" s="8">
        <f t="array" ref="G23">SUM(IF(D23=F23, 1, 0))</f>
        <v>1</v>
      </c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</row>
    <row r="24" spans="1:28" s="9" customFormat="1" ht="15.75" customHeight="1" x14ac:dyDescent="0.2">
      <c r="A24" s="8"/>
      <c r="B24" s="8">
        <v>22</v>
      </c>
      <c r="C24" s="8" t="s">
        <v>94</v>
      </c>
      <c r="D24" s="8" t="s">
        <v>67</v>
      </c>
      <c r="E24" s="8">
        <v>0.7</v>
      </c>
      <c r="F24" s="8" t="s">
        <v>28</v>
      </c>
      <c r="G24" s="8">
        <f t="array" ref="G24">SUM(IF(D24=F24, 1, 0))</f>
        <v>1</v>
      </c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</row>
    <row r="25" spans="1:28" s="9" customFormat="1" ht="15.75" customHeight="1" x14ac:dyDescent="0.2">
      <c r="A25" s="8"/>
      <c r="B25" s="8">
        <v>23</v>
      </c>
      <c r="C25" s="8" t="s">
        <v>95</v>
      </c>
      <c r="D25" s="8" t="s">
        <v>66</v>
      </c>
      <c r="E25" s="8">
        <v>0.75</v>
      </c>
      <c r="F25" s="8" t="s">
        <v>28</v>
      </c>
      <c r="G25" s="8">
        <f t="array" ref="G25">SUM(IF(D25=F25, 1, 0))</f>
        <v>0</v>
      </c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</row>
    <row r="26" spans="1:28" s="9" customFormat="1" ht="15.75" customHeight="1" x14ac:dyDescent="0.2">
      <c r="A26" s="8"/>
      <c r="B26" s="8">
        <v>24</v>
      </c>
      <c r="C26" s="8" t="s">
        <v>96</v>
      </c>
      <c r="D26" s="8" t="s">
        <v>67</v>
      </c>
      <c r="E26" s="8">
        <v>0.7</v>
      </c>
      <c r="F26" s="8" t="s">
        <v>28</v>
      </c>
      <c r="G26" s="8">
        <f t="array" ref="G26">SUM(IF(D26=F26, 1, 0))</f>
        <v>1</v>
      </c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</row>
    <row r="27" spans="1:28" s="9" customFormat="1" ht="15.75" customHeight="1" x14ac:dyDescent="0.2">
      <c r="A27" s="8"/>
      <c r="B27" s="8">
        <v>25</v>
      </c>
      <c r="C27" s="8" t="s">
        <v>97</v>
      </c>
      <c r="D27" s="8" t="s">
        <v>67</v>
      </c>
      <c r="E27" s="8">
        <v>0.7</v>
      </c>
      <c r="F27" s="8" t="s">
        <v>28</v>
      </c>
      <c r="G27" s="8">
        <f t="array" ref="G27">SUM(IF(D27=F27, 1, 0))</f>
        <v>1</v>
      </c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</row>
    <row r="28" spans="1:28" s="9" customFormat="1" ht="15.75" customHeight="1" x14ac:dyDescent="0.2">
      <c r="A28" s="8"/>
      <c r="B28" s="8">
        <v>26</v>
      </c>
      <c r="C28" s="8" t="s">
        <v>98</v>
      </c>
      <c r="D28" s="8" t="s">
        <v>67</v>
      </c>
      <c r="E28" s="8">
        <v>0.7</v>
      </c>
      <c r="F28" s="8" t="s">
        <v>28</v>
      </c>
      <c r="G28" s="8">
        <f t="array" ref="G28">SUM(IF(D28=F28, 1, 0))</f>
        <v>1</v>
      </c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</row>
    <row r="29" spans="1:28" s="9" customFormat="1" ht="15.75" customHeight="1" x14ac:dyDescent="0.2">
      <c r="A29" s="8"/>
      <c r="B29" s="8">
        <v>27</v>
      </c>
      <c r="C29" s="8" t="s">
        <v>99</v>
      </c>
      <c r="D29" s="8" t="s">
        <v>67</v>
      </c>
      <c r="E29" s="8">
        <v>0.7</v>
      </c>
      <c r="F29" s="8" t="s">
        <v>28</v>
      </c>
      <c r="G29" s="8">
        <f t="array" ref="G29">SUM(IF(D29=F29, 1, 0))</f>
        <v>1</v>
      </c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</row>
    <row r="30" spans="1:28" s="9" customFormat="1" ht="15.75" customHeight="1" x14ac:dyDescent="0.2">
      <c r="A30" s="8"/>
      <c r="B30" s="8">
        <v>28</v>
      </c>
      <c r="C30" s="8" t="s">
        <v>100</v>
      </c>
      <c r="D30" s="8" t="s">
        <v>67</v>
      </c>
      <c r="E30" s="8">
        <v>0.65</v>
      </c>
      <c r="F30" s="8" t="s">
        <v>28</v>
      </c>
      <c r="G30" s="8">
        <f t="array" ref="G30">SUM(IF(D30=F30, 1, 0))</f>
        <v>1</v>
      </c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</row>
    <row r="31" spans="1:28" s="9" customFormat="1" ht="15.75" customHeight="1" x14ac:dyDescent="0.2">
      <c r="A31" s="8"/>
      <c r="B31" s="8">
        <v>29</v>
      </c>
      <c r="C31" s="8" t="s">
        <v>101</v>
      </c>
      <c r="D31" s="8" t="s">
        <v>67</v>
      </c>
      <c r="E31" s="8">
        <v>0.6</v>
      </c>
      <c r="F31" s="8" t="s">
        <v>28</v>
      </c>
      <c r="G31" s="8">
        <f t="array" ref="G31">SUM(IF(D31=F31, 1, 0))</f>
        <v>1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</row>
    <row r="32" spans="1:28" s="9" customFormat="1" ht="15.75" customHeight="1" x14ac:dyDescent="0.2">
      <c r="A32" s="8"/>
      <c r="B32" s="8">
        <v>30</v>
      </c>
      <c r="C32" s="8" t="s">
        <v>102</v>
      </c>
      <c r="D32" s="8" t="s">
        <v>66</v>
      </c>
      <c r="E32" s="8">
        <v>0.9</v>
      </c>
      <c r="F32" s="8" t="s">
        <v>28</v>
      </c>
      <c r="G32" s="8">
        <f t="array" ref="G32">SUM(IF(D32=F32, 1, 0))</f>
        <v>0</v>
      </c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</row>
    <row r="33" spans="1:28" s="9" customFormat="1" ht="15.75" customHeight="1" x14ac:dyDescent="0.2">
      <c r="A33" s="8"/>
      <c r="B33" s="8">
        <v>31</v>
      </c>
      <c r="C33" s="8" t="s">
        <v>103</v>
      </c>
      <c r="D33" s="8" t="s">
        <v>66</v>
      </c>
      <c r="E33" s="8">
        <v>0.85</v>
      </c>
      <c r="F33" s="8" t="s">
        <v>28</v>
      </c>
      <c r="G33" s="8">
        <f t="array" ref="G33">SUM(IF(D33=F33, 1, 0))</f>
        <v>0</v>
      </c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</row>
    <row r="34" spans="1:28" s="9" customFormat="1" ht="15.75" customHeight="1" x14ac:dyDescent="0.2">
      <c r="A34" s="8"/>
      <c r="B34" s="8">
        <v>32</v>
      </c>
      <c r="C34" s="8" t="s">
        <v>104</v>
      </c>
      <c r="D34" s="8" t="s">
        <v>67</v>
      </c>
      <c r="E34" s="8">
        <v>0.65</v>
      </c>
      <c r="F34" s="8" t="s">
        <v>28</v>
      </c>
      <c r="G34" s="8">
        <f t="array" ref="G34">SUM(IF(D34=F34, 1, 0))</f>
        <v>1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</row>
    <row r="35" spans="1:28" s="9" customFormat="1" ht="15.75" customHeight="1" x14ac:dyDescent="0.2">
      <c r="A35" s="8"/>
      <c r="B35" s="8">
        <v>33</v>
      </c>
      <c r="C35" s="8" t="s">
        <v>105</v>
      </c>
      <c r="D35" s="8" t="s">
        <v>68</v>
      </c>
      <c r="E35" s="8">
        <v>0.75</v>
      </c>
      <c r="F35" s="8" t="s">
        <v>28</v>
      </c>
      <c r="G35" s="8">
        <f t="array" ref="G35">SUM(IF(D35=F35, 1, 0))</f>
        <v>0</v>
      </c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</row>
    <row r="36" spans="1:28" s="9" customFormat="1" ht="15.75" customHeight="1" x14ac:dyDescent="0.2">
      <c r="A36" s="8"/>
      <c r="B36" s="8">
        <v>34</v>
      </c>
      <c r="C36" s="8" t="s">
        <v>106</v>
      </c>
      <c r="D36" s="8" t="s">
        <v>68</v>
      </c>
      <c r="E36" s="8">
        <v>0.85</v>
      </c>
      <c r="F36" s="8" t="s">
        <v>28</v>
      </c>
      <c r="G36" s="8">
        <f t="array" ref="G36">SUM(IF(D36=F36, 1, 0))</f>
        <v>0</v>
      </c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</row>
    <row r="37" spans="1:28" s="9" customFormat="1" ht="15.75" customHeight="1" x14ac:dyDescent="0.2">
      <c r="A37" s="8"/>
      <c r="B37" s="8">
        <v>35</v>
      </c>
      <c r="C37" s="8" t="s">
        <v>107</v>
      </c>
      <c r="D37" s="8" t="s">
        <v>68</v>
      </c>
      <c r="E37" s="8">
        <v>0.8</v>
      </c>
      <c r="F37" s="8" t="s">
        <v>28</v>
      </c>
      <c r="G37" s="8">
        <f t="array" ref="G37">SUM(IF(D37=F37, 1, 0))</f>
        <v>0</v>
      </c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</row>
    <row r="38" spans="1:28" s="9" customFormat="1" ht="15.75" customHeight="1" x14ac:dyDescent="0.2">
      <c r="A38" s="8"/>
      <c r="B38" s="8">
        <v>36</v>
      </c>
      <c r="C38" s="8" t="s">
        <v>108</v>
      </c>
      <c r="D38" s="8" t="s">
        <v>68</v>
      </c>
      <c r="E38" s="8">
        <v>0.85</v>
      </c>
      <c r="F38" s="8" t="s">
        <v>28</v>
      </c>
      <c r="G38" s="8">
        <f t="array" ref="G38">SUM(IF(D38=F38, 1, 0))</f>
        <v>0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</row>
    <row r="39" spans="1:28" s="9" customFormat="1" ht="15.75" customHeight="1" x14ac:dyDescent="0.2">
      <c r="A39" s="8"/>
      <c r="B39" s="8">
        <v>37</v>
      </c>
      <c r="C39" s="8" t="s">
        <v>109</v>
      </c>
      <c r="D39" s="8" t="s">
        <v>67</v>
      </c>
      <c r="E39" s="8">
        <v>0.6</v>
      </c>
      <c r="F39" s="8" t="s">
        <v>28</v>
      </c>
      <c r="G39" s="8">
        <f t="array" ref="G39">SUM(IF(D39=F39, 1, 0))</f>
        <v>1</v>
      </c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</row>
    <row r="40" spans="1:28" s="9" customFormat="1" ht="15.75" customHeight="1" x14ac:dyDescent="0.2">
      <c r="A40" s="8"/>
      <c r="B40" s="8">
        <v>38</v>
      </c>
      <c r="C40" s="8" t="s">
        <v>110</v>
      </c>
      <c r="D40" s="8" t="s">
        <v>67</v>
      </c>
      <c r="E40" s="8">
        <v>0.7</v>
      </c>
      <c r="F40" s="8" t="s">
        <v>28</v>
      </c>
      <c r="G40" s="8">
        <f t="array" ref="G40">SUM(IF(D40=F40, 1, 0))</f>
        <v>1</v>
      </c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</row>
    <row r="41" spans="1:28" s="9" customFormat="1" ht="15.75" customHeight="1" x14ac:dyDescent="0.2">
      <c r="A41" s="8"/>
      <c r="B41" s="8">
        <v>39</v>
      </c>
      <c r="C41" s="8" t="s">
        <v>111</v>
      </c>
      <c r="D41" s="8" t="s">
        <v>68</v>
      </c>
      <c r="E41" s="8">
        <v>0.75</v>
      </c>
      <c r="F41" s="8" t="s">
        <v>28</v>
      </c>
      <c r="G41" s="8">
        <f t="array" ref="G41">SUM(IF(D41=F41, 1, 0))</f>
        <v>0</v>
      </c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</row>
    <row r="42" spans="1:28" s="9" customFormat="1" ht="15.75" customHeight="1" x14ac:dyDescent="0.2">
      <c r="A42" s="8"/>
      <c r="B42" s="8">
        <v>40</v>
      </c>
      <c r="C42" s="8" t="s">
        <v>112</v>
      </c>
      <c r="D42" s="8" t="s">
        <v>67</v>
      </c>
      <c r="E42" s="8">
        <v>0.65</v>
      </c>
      <c r="F42" s="8" t="s">
        <v>28</v>
      </c>
      <c r="G42" s="8">
        <f t="array" ref="G42">SUM(IF(D42=F42, 1, 0))</f>
        <v>1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</row>
    <row r="43" spans="1:28" s="9" customFormat="1" ht="15.75" customHeight="1" x14ac:dyDescent="0.2">
      <c r="A43" s="8"/>
      <c r="B43" s="8">
        <v>41</v>
      </c>
      <c r="C43" s="8" t="s">
        <v>113</v>
      </c>
      <c r="D43" s="8" t="s">
        <v>68</v>
      </c>
      <c r="E43" s="8">
        <v>0.8</v>
      </c>
      <c r="F43" s="8" t="s">
        <v>39</v>
      </c>
      <c r="G43" s="8">
        <f t="array" ref="G43">SUM(IF(D43=F43, 1, 0))</f>
        <v>1</v>
      </c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</row>
    <row r="44" spans="1:28" s="9" customFormat="1" ht="15.75" customHeight="1" x14ac:dyDescent="0.2">
      <c r="A44" s="8"/>
      <c r="B44" s="8">
        <v>42</v>
      </c>
      <c r="C44" s="8" t="s">
        <v>114</v>
      </c>
      <c r="D44" s="8" t="s">
        <v>68</v>
      </c>
      <c r="E44" s="8">
        <v>0.75</v>
      </c>
      <c r="F44" s="8" t="s">
        <v>39</v>
      </c>
      <c r="G44" s="8">
        <f t="array" ref="G44">SUM(IF(D44=F44, 1, 0))</f>
        <v>1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</row>
    <row r="45" spans="1:28" s="9" customFormat="1" ht="15.75" customHeight="1" x14ac:dyDescent="0.2">
      <c r="A45" s="8"/>
      <c r="B45" s="8">
        <v>43</v>
      </c>
      <c r="C45" s="8" t="s">
        <v>115</v>
      </c>
      <c r="D45" s="8" t="s">
        <v>68</v>
      </c>
      <c r="E45" s="8">
        <v>0.85</v>
      </c>
      <c r="F45" s="8" t="s">
        <v>39</v>
      </c>
      <c r="G45" s="8">
        <f t="array" ref="G45">SUM(IF(D45=F45, 1, 0))</f>
        <v>1</v>
      </c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</row>
    <row r="46" spans="1:28" s="9" customFormat="1" ht="15.75" customHeight="1" x14ac:dyDescent="0.2">
      <c r="A46" s="8"/>
      <c r="B46" s="8">
        <v>44</v>
      </c>
      <c r="C46" s="8" t="s">
        <v>116</v>
      </c>
      <c r="D46" s="8" t="s">
        <v>67</v>
      </c>
      <c r="E46" s="8">
        <v>0.65</v>
      </c>
      <c r="F46" s="8" t="s">
        <v>39</v>
      </c>
      <c r="G46" s="8">
        <f t="array" ref="G46">SUM(IF(D46=F46, 1, 0))</f>
        <v>0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</row>
    <row r="47" spans="1:28" s="9" customFormat="1" ht="15.75" customHeight="1" x14ac:dyDescent="0.2">
      <c r="A47" s="8"/>
      <c r="B47" s="8">
        <v>45</v>
      </c>
      <c r="C47" s="8" t="s">
        <v>117</v>
      </c>
      <c r="D47" s="8" t="s">
        <v>67</v>
      </c>
      <c r="E47" s="8">
        <v>0.65</v>
      </c>
      <c r="F47" s="8" t="s">
        <v>39</v>
      </c>
      <c r="G47" s="8">
        <f t="array" ref="G47">SUM(IF(D47=F47, 1, 0))</f>
        <v>0</v>
      </c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</row>
    <row r="48" spans="1:28" s="9" customFormat="1" ht="15.75" customHeight="1" x14ac:dyDescent="0.2">
      <c r="A48" s="8"/>
      <c r="B48" s="8">
        <v>46</v>
      </c>
      <c r="C48" s="8" t="s">
        <v>118</v>
      </c>
      <c r="D48" s="8" t="s">
        <v>67</v>
      </c>
      <c r="E48" s="8">
        <v>0.6</v>
      </c>
      <c r="F48" s="8" t="s">
        <v>39</v>
      </c>
      <c r="G48" s="8">
        <f t="array" ref="G48">SUM(IF(D48=F48, 1, 0))</f>
        <v>0</v>
      </c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</row>
    <row r="49" spans="1:28" s="9" customFormat="1" ht="15.75" customHeight="1" x14ac:dyDescent="0.2">
      <c r="A49" s="8"/>
      <c r="B49" s="8">
        <v>47</v>
      </c>
      <c r="C49" s="8" t="s">
        <v>119</v>
      </c>
      <c r="D49" s="8" t="s">
        <v>67</v>
      </c>
      <c r="E49" s="8">
        <v>0.65</v>
      </c>
      <c r="F49" s="8" t="s">
        <v>39</v>
      </c>
      <c r="G49" s="8">
        <f t="array" ref="G49">SUM(IF(D49=F49, 1, 0))</f>
        <v>0</v>
      </c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</row>
    <row r="50" spans="1:28" s="9" customFormat="1" ht="15.75" customHeight="1" x14ac:dyDescent="0.2">
      <c r="A50" s="8"/>
      <c r="B50" s="8">
        <v>48</v>
      </c>
      <c r="C50" s="8" t="s">
        <v>120</v>
      </c>
      <c r="D50" s="8" t="s">
        <v>67</v>
      </c>
      <c r="E50" s="8">
        <v>0.7</v>
      </c>
      <c r="F50" s="8" t="s">
        <v>39</v>
      </c>
      <c r="G50" s="8">
        <f t="array" ref="G50">SUM(IF(D50=F50, 1, 0))</f>
        <v>0</v>
      </c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</row>
    <row r="51" spans="1:28" s="9" customFormat="1" ht="15.75" customHeight="1" x14ac:dyDescent="0.2">
      <c r="A51" s="8"/>
      <c r="B51" s="8">
        <v>49</v>
      </c>
      <c r="C51" s="8" t="s">
        <v>121</v>
      </c>
      <c r="D51" s="8" t="s">
        <v>67</v>
      </c>
      <c r="E51" s="8">
        <v>0.75</v>
      </c>
      <c r="F51" s="8" t="s">
        <v>39</v>
      </c>
      <c r="G51" s="8">
        <f t="array" ref="G51">SUM(IF(D51=F51, 1, 0))</f>
        <v>0</v>
      </c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</row>
    <row r="52" spans="1:28" s="9" customFormat="1" ht="15.75" customHeight="1" x14ac:dyDescent="0.2">
      <c r="A52" s="8"/>
      <c r="B52" s="8">
        <v>50</v>
      </c>
      <c r="C52" s="8" t="s">
        <v>122</v>
      </c>
      <c r="D52" s="8" t="s">
        <v>67</v>
      </c>
      <c r="E52" s="8">
        <v>0.7</v>
      </c>
      <c r="F52" s="8" t="s">
        <v>39</v>
      </c>
      <c r="G52" s="8">
        <f t="array" ref="G52">SUM(IF(D52=F52, 1, 0))</f>
        <v>0</v>
      </c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</row>
    <row r="53" spans="1:28" s="9" customFormat="1" ht="15.75" customHeight="1" x14ac:dyDescent="0.2">
      <c r="A53" s="8"/>
      <c r="C53" s="8"/>
      <c r="D53" s="8"/>
      <c r="E53" s="14">
        <f>AVERAGE(E3:E52)</f>
        <v>0.7340000000000001</v>
      </c>
      <c r="F53" s="8"/>
      <c r="G53" s="7">
        <f>SUM(G3:G52)</f>
        <v>25</v>
      </c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</row>
    <row r="54" spans="1:28" s="9" customFormat="1" ht="15.75" customHeight="1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</row>
    <row r="55" spans="1:28" s="9" customFormat="1" ht="15.75" customHeight="1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</row>
    <row r="56" spans="1:28" s="9" customFormat="1" ht="15.75" customHeight="1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</row>
    <row r="57" spans="1:28" s="9" customFormat="1" ht="15.75" customHeight="1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</row>
    <row r="58" spans="1:28" s="9" customFormat="1" ht="15.75" customHeight="1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</row>
    <row r="59" spans="1:28" s="9" customFormat="1" ht="15.75" customHeight="1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</row>
    <row r="60" spans="1:28" s="9" customFormat="1" ht="15.75" customHeight="1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</row>
    <row r="61" spans="1:28" s="9" customFormat="1" ht="15.75" customHeight="1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</row>
    <row r="62" spans="1:28" s="9" customFormat="1" ht="15.75" customHeight="1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</row>
    <row r="63" spans="1:28" s="9" customFormat="1" ht="15.75" customHeight="1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</row>
    <row r="64" spans="1:28" s="9" customFormat="1" ht="15.75" customHeight="1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</row>
    <row r="65" spans="1:28" s="9" customFormat="1" ht="15.75" customHeight="1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</row>
    <row r="66" spans="1:28" s="9" customFormat="1" ht="15.75" customHeight="1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</row>
    <row r="67" spans="1:28" s="9" customFormat="1" ht="15.75" customHeight="1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</row>
    <row r="68" spans="1:28" s="9" customFormat="1" ht="15.75" customHeight="1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</row>
    <row r="69" spans="1:28" s="9" customFormat="1" ht="15.75" customHeight="1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</row>
    <row r="70" spans="1:28" s="9" customFormat="1" ht="15.75" customHeight="1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</row>
    <row r="71" spans="1:28" s="9" customFormat="1" ht="15.75" customHeight="1" x14ac:dyDescent="0.2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</row>
    <row r="72" spans="1:28" s="9" customFormat="1" ht="15.75" customHeight="1" x14ac:dyDescent="0.2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</row>
    <row r="73" spans="1:28" s="9" customFormat="1" ht="15.75" customHeight="1" x14ac:dyDescent="0.2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</row>
    <row r="74" spans="1:28" s="9" customFormat="1" ht="15.75" customHeight="1" x14ac:dyDescent="0.2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</row>
    <row r="75" spans="1:28" s="9" customFormat="1" ht="15.75" customHeight="1" x14ac:dyDescent="0.2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</row>
    <row r="76" spans="1:28" s="9" customFormat="1" ht="15.75" customHeight="1" x14ac:dyDescent="0.2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</row>
    <row r="77" spans="1:28" s="9" customFormat="1" ht="15.75" customHeight="1" x14ac:dyDescent="0.2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</row>
    <row r="78" spans="1:28" s="9" customFormat="1" ht="15.75" customHeight="1" x14ac:dyDescent="0.2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</row>
    <row r="79" spans="1:28" s="9" customFormat="1" ht="15.75" customHeight="1" x14ac:dyDescent="0.2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</row>
    <row r="80" spans="1:28" s="9" customFormat="1" ht="15.75" customHeight="1" x14ac:dyDescent="0.2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</row>
    <row r="81" spans="1:28" s="9" customFormat="1" ht="15.75" customHeight="1" x14ac:dyDescent="0.2">
      <c r="A81" s="8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</row>
    <row r="82" spans="1:28" s="9" customFormat="1" ht="15.75" customHeight="1" x14ac:dyDescent="0.2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</row>
    <row r="83" spans="1:28" s="9" customFormat="1" ht="15.75" customHeight="1" x14ac:dyDescent="0.2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  <c r="AA83" s="8"/>
      <c r="AB83" s="8"/>
    </row>
    <row r="84" spans="1:28" s="9" customFormat="1" ht="15.75" customHeight="1" x14ac:dyDescent="0.2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  <c r="AA84" s="8"/>
      <c r="AB84" s="8"/>
    </row>
    <row r="85" spans="1:28" s="9" customFormat="1" ht="15.75" customHeight="1" x14ac:dyDescent="0.2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</row>
    <row r="86" spans="1:28" s="9" customFormat="1" ht="15.75" customHeight="1" x14ac:dyDescent="0.2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8"/>
      <c r="AB86" s="8"/>
    </row>
    <row r="87" spans="1:28" s="9" customFormat="1" ht="15.75" customHeight="1" x14ac:dyDescent="0.2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</row>
    <row r="88" spans="1:28" s="9" customFormat="1" ht="15.75" customHeight="1" x14ac:dyDescent="0.2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  <c r="AA88" s="8"/>
      <c r="AB88" s="8"/>
    </row>
    <row r="89" spans="1:28" s="9" customFormat="1" ht="15.75" customHeight="1" x14ac:dyDescent="0.2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  <c r="AA89" s="8"/>
      <c r="AB89" s="8"/>
    </row>
    <row r="90" spans="1:28" s="9" customFormat="1" ht="15.75" customHeight="1" x14ac:dyDescent="0.2">
      <c r="A90" s="8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  <c r="AA90" s="8"/>
      <c r="AB90" s="8"/>
    </row>
    <row r="91" spans="1:28" s="9" customFormat="1" ht="15.75" customHeight="1" x14ac:dyDescent="0.2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</row>
    <row r="92" spans="1:28" s="9" customFormat="1" ht="15.75" customHeight="1" x14ac:dyDescent="0.2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8"/>
      <c r="AB92" s="8"/>
    </row>
    <row r="93" spans="1:28" s="9" customFormat="1" ht="15.75" customHeight="1" x14ac:dyDescent="0.2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</row>
    <row r="94" spans="1:28" s="9" customFormat="1" ht="15.75" customHeight="1" x14ac:dyDescent="0.2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</row>
    <row r="95" spans="1:28" s="9" customFormat="1" ht="15.75" customHeight="1" x14ac:dyDescent="0.2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</row>
    <row r="96" spans="1:28" s="9" customFormat="1" ht="15.75" customHeight="1" x14ac:dyDescent="0.2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  <c r="AA96" s="8"/>
      <c r="AB96" s="8"/>
    </row>
    <row r="97" spans="1:28" s="9" customFormat="1" ht="15.75" customHeight="1" x14ac:dyDescent="0.2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  <c r="AA97" s="8"/>
      <c r="AB97" s="8"/>
    </row>
    <row r="98" spans="1:28" s="9" customFormat="1" ht="15.75" customHeight="1" x14ac:dyDescent="0.2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8"/>
      <c r="AB98" s="8"/>
    </row>
    <row r="99" spans="1:28" s="9" customFormat="1" ht="15.75" customHeight="1" x14ac:dyDescent="0.2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  <c r="AA99" s="8"/>
      <c r="AB99" s="8"/>
    </row>
    <row r="100" spans="1:28" s="9" customFormat="1" ht="15.75" customHeight="1" x14ac:dyDescent="0.2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  <c r="AA100" s="8"/>
      <c r="AB100" s="8"/>
    </row>
    <row r="101" spans="1:28" s="9" customFormat="1" ht="15.75" customHeight="1" x14ac:dyDescent="0.2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  <c r="AA101" s="8"/>
      <c r="AB101" s="8"/>
    </row>
    <row r="102" spans="1:28" s="9" customFormat="1" ht="15.75" customHeight="1" x14ac:dyDescent="0.2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  <c r="AA102" s="8"/>
      <c r="AB102" s="8"/>
    </row>
    <row r="103" spans="1:28" s="9" customFormat="1" ht="15.75" customHeight="1" x14ac:dyDescent="0.2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  <c r="AA103" s="8"/>
      <c r="AB103" s="8"/>
    </row>
    <row r="104" spans="1:28" s="9" customFormat="1" ht="15.75" customHeight="1" x14ac:dyDescent="0.2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</row>
    <row r="105" spans="1:28" s="9" customFormat="1" ht="15.75" customHeight="1" x14ac:dyDescent="0.2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</row>
    <row r="106" spans="1:28" s="9" customFormat="1" ht="15.75" customHeight="1" x14ac:dyDescent="0.2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  <c r="AA106" s="8"/>
      <c r="AB106" s="8"/>
    </row>
    <row r="107" spans="1:28" s="9" customFormat="1" ht="15.75" customHeight="1" x14ac:dyDescent="0.2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  <c r="AA107" s="8"/>
      <c r="AB107" s="8"/>
    </row>
    <row r="108" spans="1:28" s="9" customFormat="1" ht="15.75" customHeight="1" x14ac:dyDescent="0.2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</row>
    <row r="109" spans="1:28" s="9" customFormat="1" ht="15.75" customHeight="1" x14ac:dyDescent="0.2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</row>
    <row r="110" spans="1:28" s="9" customFormat="1" ht="15.75" customHeight="1" x14ac:dyDescent="0.2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</row>
    <row r="111" spans="1:28" s="9" customFormat="1" ht="15.75" customHeight="1" x14ac:dyDescent="0.2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</row>
    <row r="112" spans="1:28" s="9" customFormat="1" ht="15.75" customHeight="1" x14ac:dyDescent="0.2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/>
      <c r="AB112" s="8"/>
    </row>
    <row r="113" spans="1:28" s="9" customFormat="1" ht="15.75" customHeight="1" x14ac:dyDescent="0.2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</row>
    <row r="114" spans="1:28" s="9" customFormat="1" ht="15.75" customHeight="1" x14ac:dyDescent="0.2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</row>
    <row r="115" spans="1:28" s="9" customFormat="1" ht="15.75" customHeight="1" x14ac:dyDescent="0.2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  <c r="AA115" s="8"/>
      <c r="AB115" s="8"/>
    </row>
    <row r="116" spans="1:28" s="9" customFormat="1" ht="15.75" customHeight="1" x14ac:dyDescent="0.2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  <c r="AA116" s="8"/>
      <c r="AB116" s="8"/>
    </row>
    <row r="117" spans="1:28" s="9" customFormat="1" ht="15.75" customHeight="1" x14ac:dyDescent="0.2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</row>
    <row r="118" spans="1:28" s="9" customFormat="1" ht="15.75" customHeight="1" x14ac:dyDescent="0.2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</row>
    <row r="119" spans="1:28" s="9" customFormat="1" ht="15.75" customHeight="1" x14ac:dyDescent="0.2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  <c r="AA119" s="8"/>
      <c r="AB119" s="8"/>
    </row>
    <row r="120" spans="1:28" s="9" customFormat="1" ht="15.75" customHeight="1" x14ac:dyDescent="0.2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/>
      <c r="AB120" s="8"/>
    </row>
    <row r="121" spans="1:28" s="9" customFormat="1" ht="15.75" customHeight="1" x14ac:dyDescent="0.2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  <c r="AA121" s="8"/>
      <c r="AB121" s="8"/>
    </row>
    <row r="122" spans="1:28" s="9" customFormat="1" ht="15.75" customHeight="1" x14ac:dyDescent="0.2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  <c r="AA122" s="8"/>
      <c r="AB122" s="8"/>
    </row>
    <row r="123" spans="1:28" s="9" customFormat="1" ht="15.75" customHeight="1" x14ac:dyDescent="0.2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/>
      <c r="AB123" s="8"/>
    </row>
    <row r="124" spans="1:28" s="9" customFormat="1" ht="15.75" customHeight="1" x14ac:dyDescent="0.2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</row>
    <row r="125" spans="1:28" s="9" customFormat="1" ht="15.75" customHeight="1" x14ac:dyDescent="0.2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  <c r="AA125" s="8"/>
      <c r="AB125" s="8"/>
    </row>
    <row r="126" spans="1:28" s="9" customFormat="1" ht="15.75" customHeight="1" x14ac:dyDescent="0.2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</row>
    <row r="127" spans="1:28" s="9" customFormat="1" ht="15.75" customHeight="1" x14ac:dyDescent="0.2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</row>
    <row r="128" spans="1:28" s="9" customFormat="1" ht="15.75" customHeight="1" x14ac:dyDescent="0.2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</row>
    <row r="129" spans="1:28" s="9" customFormat="1" ht="15.75" customHeight="1" x14ac:dyDescent="0.2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  <c r="AA129" s="8"/>
      <c r="AB129" s="8"/>
    </row>
    <row r="130" spans="1:28" s="9" customFormat="1" ht="15.75" customHeight="1" x14ac:dyDescent="0.2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  <c r="AA130" s="8"/>
      <c r="AB130" s="8"/>
    </row>
    <row r="131" spans="1:28" s="9" customFormat="1" ht="15.75" customHeight="1" x14ac:dyDescent="0.2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  <c r="AA131" s="8"/>
      <c r="AB131" s="8"/>
    </row>
    <row r="132" spans="1:28" s="9" customFormat="1" ht="15.75" customHeight="1" x14ac:dyDescent="0.2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  <c r="AA132" s="8"/>
      <c r="AB132" s="8"/>
    </row>
    <row r="133" spans="1:28" s="9" customFormat="1" ht="15.75" customHeight="1" x14ac:dyDescent="0.2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  <c r="AA133" s="8"/>
      <c r="AB133" s="8"/>
    </row>
    <row r="134" spans="1:28" s="9" customFormat="1" ht="15.75" customHeight="1" x14ac:dyDescent="0.2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</row>
    <row r="135" spans="1:28" s="9" customFormat="1" ht="15.75" customHeight="1" x14ac:dyDescent="0.2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</row>
    <row r="136" spans="1:28" s="9" customFormat="1" ht="15.75" customHeight="1" x14ac:dyDescent="0.2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  <c r="AA136" s="8"/>
      <c r="AB136" s="8"/>
    </row>
    <row r="137" spans="1:28" s="9" customFormat="1" ht="15.75" customHeight="1" x14ac:dyDescent="0.2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/>
      <c r="AB137" s="8"/>
    </row>
    <row r="138" spans="1:28" s="9" customFormat="1" ht="15.75" customHeight="1" x14ac:dyDescent="0.2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8"/>
      <c r="AB138" s="8"/>
    </row>
    <row r="139" spans="1:28" s="9" customFormat="1" ht="15.75" customHeight="1" x14ac:dyDescent="0.2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  <c r="AA139" s="8"/>
      <c r="AB139" s="8"/>
    </row>
    <row r="140" spans="1:28" s="9" customFormat="1" ht="15.75" customHeight="1" x14ac:dyDescent="0.2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  <c r="AA140" s="8"/>
      <c r="AB140" s="8"/>
    </row>
    <row r="141" spans="1:28" s="9" customFormat="1" ht="15.75" customHeight="1" x14ac:dyDescent="0.2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  <c r="AA141" s="8"/>
      <c r="AB141" s="8"/>
    </row>
    <row r="142" spans="1:28" s="9" customFormat="1" ht="15.75" customHeight="1" x14ac:dyDescent="0.2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  <c r="AA142" s="8"/>
      <c r="AB142" s="8"/>
    </row>
    <row r="143" spans="1:28" s="9" customFormat="1" ht="15.75" customHeight="1" x14ac:dyDescent="0.2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  <c r="AA143" s="8"/>
      <c r="AB143" s="8"/>
    </row>
    <row r="144" spans="1:28" s="9" customFormat="1" ht="15.75" customHeight="1" x14ac:dyDescent="0.2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  <c r="AA144" s="8"/>
      <c r="AB144" s="8"/>
    </row>
    <row r="145" spans="1:28" s="9" customFormat="1" ht="15.75" customHeight="1" x14ac:dyDescent="0.2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  <c r="AA145" s="8"/>
      <c r="AB145" s="8"/>
    </row>
    <row r="146" spans="1:28" s="9" customFormat="1" ht="15.75" customHeight="1" x14ac:dyDescent="0.2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  <c r="AA146" s="8"/>
      <c r="AB146" s="8"/>
    </row>
    <row r="147" spans="1:28" s="9" customFormat="1" ht="15.75" customHeight="1" x14ac:dyDescent="0.2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</row>
    <row r="148" spans="1:28" s="9" customFormat="1" ht="15.75" customHeight="1" x14ac:dyDescent="0.2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  <c r="AA148" s="8"/>
      <c r="AB148" s="8"/>
    </row>
    <row r="149" spans="1:28" s="9" customFormat="1" ht="15.75" customHeight="1" x14ac:dyDescent="0.2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  <c r="AA149" s="8"/>
      <c r="AB149" s="8"/>
    </row>
    <row r="150" spans="1:28" s="9" customFormat="1" ht="15.75" customHeight="1" x14ac:dyDescent="0.2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  <c r="AA150" s="8"/>
      <c r="AB150" s="8"/>
    </row>
    <row r="151" spans="1:28" s="9" customFormat="1" ht="15.75" customHeight="1" x14ac:dyDescent="0.2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  <c r="AA151" s="8"/>
      <c r="AB151" s="8"/>
    </row>
    <row r="152" spans="1:28" s="9" customFormat="1" ht="15.75" customHeight="1" x14ac:dyDescent="0.2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  <c r="AA152" s="8"/>
      <c r="AB152" s="8"/>
    </row>
    <row r="153" spans="1:28" s="9" customFormat="1" ht="15.75" customHeight="1" x14ac:dyDescent="0.2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  <c r="AA153" s="8"/>
      <c r="AB153" s="8"/>
    </row>
    <row r="154" spans="1:28" s="9" customFormat="1" ht="15.75" customHeight="1" x14ac:dyDescent="0.2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  <c r="AA154" s="8"/>
      <c r="AB154" s="8"/>
    </row>
    <row r="155" spans="1:28" s="9" customFormat="1" ht="15.75" customHeight="1" x14ac:dyDescent="0.2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  <c r="AA155" s="8"/>
      <c r="AB155" s="8"/>
    </row>
    <row r="156" spans="1:28" s="9" customFormat="1" ht="15.75" customHeight="1" x14ac:dyDescent="0.2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  <c r="AA156" s="8"/>
      <c r="AB156" s="8"/>
    </row>
    <row r="157" spans="1:28" s="9" customFormat="1" ht="15.75" customHeight="1" x14ac:dyDescent="0.2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  <c r="AA157" s="8"/>
      <c r="AB157" s="8"/>
    </row>
    <row r="158" spans="1:28" s="9" customFormat="1" ht="15.75" customHeight="1" x14ac:dyDescent="0.2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  <c r="AA158" s="8"/>
      <c r="AB158" s="8"/>
    </row>
    <row r="159" spans="1:28" s="9" customFormat="1" ht="15.75" customHeight="1" x14ac:dyDescent="0.2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  <c r="AA159" s="8"/>
      <c r="AB159" s="8"/>
    </row>
    <row r="160" spans="1:28" s="9" customFormat="1" ht="15.75" customHeight="1" x14ac:dyDescent="0.2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  <c r="AA160" s="8"/>
      <c r="AB160" s="8"/>
    </row>
    <row r="161" spans="1:28" s="9" customFormat="1" ht="15.75" customHeight="1" x14ac:dyDescent="0.2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  <c r="AA161" s="8"/>
      <c r="AB161" s="8"/>
    </row>
    <row r="162" spans="1:28" s="9" customFormat="1" ht="15.75" customHeight="1" x14ac:dyDescent="0.2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  <c r="AA162" s="8"/>
      <c r="AB162" s="8"/>
    </row>
    <row r="163" spans="1:28" s="9" customFormat="1" ht="15.75" customHeight="1" x14ac:dyDescent="0.2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  <c r="AA163" s="8"/>
      <c r="AB163" s="8"/>
    </row>
    <row r="164" spans="1:28" s="9" customFormat="1" ht="15.75" customHeight="1" x14ac:dyDescent="0.2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8"/>
      <c r="AB164" s="8"/>
    </row>
    <row r="165" spans="1:28" s="9" customFormat="1" ht="15.75" customHeight="1" x14ac:dyDescent="0.2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  <c r="AA165" s="8"/>
      <c r="AB165" s="8"/>
    </row>
    <row r="166" spans="1:28" s="9" customFormat="1" ht="15.75" customHeight="1" x14ac:dyDescent="0.2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  <c r="AA166" s="8"/>
      <c r="AB166" s="8"/>
    </row>
    <row r="167" spans="1:28" s="9" customFormat="1" ht="15.75" customHeight="1" x14ac:dyDescent="0.2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  <c r="AA167" s="8"/>
      <c r="AB167" s="8"/>
    </row>
    <row r="168" spans="1:28" s="9" customFormat="1" ht="15.75" customHeight="1" x14ac:dyDescent="0.2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  <c r="AA168" s="8"/>
      <c r="AB168" s="8"/>
    </row>
    <row r="169" spans="1:28" s="9" customFormat="1" ht="15.75" customHeight="1" x14ac:dyDescent="0.2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8"/>
      <c r="AB169" s="8"/>
    </row>
    <row r="170" spans="1:28" s="9" customFormat="1" ht="15.75" customHeight="1" x14ac:dyDescent="0.2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  <c r="AA170" s="8"/>
      <c r="AB170" s="8"/>
    </row>
    <row r="171" spans="1:28" s="9" customFormat="1" ht="15.75" customHeight="1" x14ac:dyDescent="0.2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  <c r="AA171" s="8"/>
      <c r="AB171" s="8"/>
    </row>
    <row r="172" spans="1:28" s="9" customFormat="1" ht="15.75" customHeight="1" x14ac:dyDescent="0.2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  <c r="AA172" s="8"/>
      <c r="AB172" s="8"/>
    </row>
    <row r="173" spans="1:28" s="9" customFormat="1" ht="15.75" customHeight="1" x14ac:dyDescent="0.2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  <c r="AA173" s="8"/>
      <c r="AB173" s="8"/>
    </row>
    <row r="174" spans="1:28" s="9" customFormat="1" ht="15.75" customHeight="1" x14ac:dyDescent="0.2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  <c r="AA174" s="8"/>
      <c r="AB174" s="8"/>
    </row>
    <row r="175" spans="1:28" s="9" customFormat="1" ht="15.75" customHeight="1" x14ac:dyDescent="0.2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  <c r="AA175" s="8"/>
      <c r="AB175" s="8"/>
    </row>
    <row r="176" spans="1:28" s="9" customFormat="1" ht="15.75" customHeight="1" x14ac:dyDescent="0.2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  <c r="AA176" s="8"/>
      <c r="AB176" s="8"/>
    </row>
    <row r="177" spans="1:28" s="9" customFormat="1" ht="15.75" customHeight="1" x14ac:dyDescent="0.2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</row>
    <row r="178" spans="1:28" s="9" customFormat="1" ht="15.75" customHeight="1" x14ac:dyDescent="0.2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  <c r="AA178" s="8"/>
      <c r="AB178" s="8"/>
    </row>
    <row r="179" spans="1:28" s="9" customFormat="1" ht="15.75" customHeight="1" x14ac:dyDescent="0.2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  <c r="AA179" s="8"/>
      <c r="AB179" s="8"/>
    </row>
    <row r="180" spans="1:28" s="9" customFormat="1" ht="15.75" customHeight="1" x14ac:dyDescent="0.2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  <c r="AA180" s="8"/>
      <c r="AB180" s="8"/>
    </row>
    <row r="181" spans="1:28" s="9" customFormat="1" ht="15.75" customHeight="1" x14ac:dyDescent="0.2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  <c r="AA181" s="8"/>
      <c r="AB181" s="8"/>
    </row>
    <row r="182" spans="1:28" s="9" customFormat="1" ht="15.75" customHeight="1" x14ac:dyDescent="0.2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  <c r="AA182" s="8"/>
      <c r="AB182" s="8"/>
    </row>
    <row r="183" spans="1:28" s="9" customFormat="1" ht="15.75" customHeight="1" x14ac:dyDescent="0.2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  <c r="AA183" s="8"/>
      <c r="AB183" s="8"/>
    </row>
    <row r="184" spans="1:28" s="9" customFormat="1" ht="15.75" customHeight="1" x14ac:dyDescent="0.2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  <c r="AA184" s="8"/>
      <c r="AB184" s="8"/>
    </row>
    <row r="185" spans="1:28" s="9" customFormat="1" ht="15.75" customHeight="1" x14ac:dyDescent="0.2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  <c r="AA185" s="8"/>
      <c r="AB185" s="8"/>
    </row>
    <row r="186" spans="1:28" s="9" customFormat="1" ht="15.75" customHeight="1" x14ac:dyDescent="0.2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</row>
    <row r="187" spans="1:28" s="9" customFormat="1" ht="15.75" customHeight="1" x14ac:dyDescent="0.2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  <c r="AA187" s="8"/>
      <c r="AB187" s="8"/>
    </row>
    <row r="188" spans="1:28" s="9" customFormat="1" ht="15.75" customHeight="1" x14ac:dyDescent="0.2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  <c r="AA188" s="8"/>
      <c r="AB188" s="8"/>
    </row>
    <row r="189" spans="1:28" s="9" customFormat="1" ht="15.75" customHeight="1" x14ac:dyDescent="0.2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  <c r="AA189" s="8"/>
      <c r="AB189" s="8"/>
    </row>
    <row r="190" spans="1:28" s="9" customFormat="1" ht="15.75" customHeight="1" x14ac:dyDescent="0.2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  <c r="AA190" s="8"/>
      <c r="AB190" s="8"/>
    </row>
    <row r="191" spans="1:28" s="9" customFormat="1" ht="15.75" customHeight="1" x14ac:dyDescent="0.2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  <c r="AA191" s="8"/>
      <c r="AB191" s="8"/>
    </row>
    <row r="192" spans="1:28" s="9" customFormat="1" ht="15.75" customHeight="1" x14ac:dyDescent="0.2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  <c r="AA192" s="8"/>
      <c r="AB192" s="8"/>
    </row>
    <row r="193" spans="1:28" s="9" customFormat="1" ht="15.75" customHeight="1" x14ac:dyDescent="0.2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  <c r="AA193" s="8"/>
      <c r="AB193" s="8"/>
    </row>
    <row r="194" spans="1:28" s="9" customFormat="1" ht="15.75" customHeight="1" x14ac:dyDescent="0.2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  <c r="AA194" s="8"/>
      <c r="AB194" s="8"/>
    </row>
    <row r="195" spans="1:28" s="9" customFormat="1" ht="15.75" customHeight="1" x14ac:dyDescent="0.2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  <c r="AA195" s="8"/>
      <c r="AB195" s="8"/>
    </row>
    <row r="196" spans="1:28" s="9" customFormat="1" ht="15.75" customHeight="1" x14ac:dyDescent="0.2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  <c r="AA196" s="8"/>
      <c r="AB196" s="8"/>
    </row>
    <row r="197" spans="1:28" s="9" customFormat="1" ht="15.75" customHeight="1" x14ac:dyDescent="0.2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  <c r="AA197" s="8"/>
      <c r="AB197" s="8"/>
    </row>
    <row r="198" spans="1:28" s="9" customFormat="1" ht="15.75" customHeight="1" x14ac:dyDescent="0.2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  <c r="AA198" s="8"/>
      <c r="AB198" s="8"/>
    </row>
    <row r="199" spans="1:28" s="9" customFormat="1" ht="15.75" customHeight="1" x14ac:dyDescent="0.2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  <c r="AA199" s="8"/>
      <c r="AB199" s="8"/>
    </row>
    <row r="200" spans="1:28" s="9" customFormat="1" ht="15.75" customHeight="1" x14ac:dyDescent="0.2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  <c r="AA200" s="8"/>
      <c r="AB200" s="8"/>
    </row>
    <row r="201" spans="1:28" s="9" customFormat="1" ht="15.75" customHeight="1" x14ac:dyDescent="0.2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  <c r="AA201" s="8"/>
      <c r="AB201" s="8"/>
    </row>
    <row r="202" spans="1:28" s="9" customFormat="1" ht="15.75" customHeight="1" x14ac:dyDescent="0.2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  <c r="AA202" s="8"/>
      <c r="AB202" s="8"/>
    </row>
    <row r="203" spans="1:28" s="9" customFormat="1" ht="15.75" customHeight="1" x14ac:dyDescent="0.2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  <c r="AA203" s="8"/>
      <c r="AB203" s="8"/>
    </row>
    <row r="204" spans="1:28" s="9" customFormat="1" ht="15.75" customHeight="1" x14ac:dyDescent="0.2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  <c r="AA204" s="8"/>
      <c r="AB204" s="8"/>
    </row>
    <row r="205" spans="1:28" s="9" customFormat="1" ht="15.75" customHeight="1" x14ac:dyDescent="0.2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  <c r="AA205" s="8"/>
      <c r="AB205" s="8"/>
    </row>
    <row r="206" spans="1:28" s="9" customFormat="1" ht="15.75" customHeight="1" x14ac:dyDescent="0.2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  <c r="AA206" s="8"/>
      <c r="AB206" s="8"/>
    </row>
    <row r="207" spans="1:28" s="9" customFormat="1" ht="15.75" customHeight="1" x14ac:dyDescent="0.2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</row>
    <row r="208" spans="1:28" s="9" customFormat="1" ht="15.75" customHeight="1" x14ac:dyDescent="0.2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  <c r="AA208" s="8"/>
      <c r="AB208" s="8"/>
    </row>
    <row r="209" spans="1:28" s="9" customFormat="1" ht="15.75" customHeight="1" x14ac:dyDescent="0.2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  <c r="AA209" s="8"/>
      <c r="AB209" s="8"/>
    </row>
    <row r="210" spans="1:28" s="9" customFormat="1" ht="15.75" customHeight="1" x14ac:dyDescent="0.2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  <c r="AA210" s="8"/>
      <c r="AB210" s="8"/>
    </row>
    <row r="211" spans="1:28" s="9" customFormat="1" ht="15.75" customHeight="1" x14ac:dyDescent="0.2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  <c r="AA211" s="8"/>
      <c r="AB211" s="8"/>
    </row>
    <row r="212" spans="1:28" s="9" customFormat="1" ht="15.75" customHeight="1" x14ac:dyDescent="0.2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  <c r="AA212" s="8"/>
      <c r="AB212" s="8"/>
    </row>
    <row r="213" spans="1:28" s="9" customFormat="1" ht="15.75" customHeight="1" x14ac:dyDescent="0.2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  <c r="AA213" s="8"/>
      <c r="AB213" s="8"/>
    </row>
    <row r="214" spans="1:28" s="9" customFormat="1" ht="15.75" customHeight="1" x14ac:dyDescent="0.2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  <c r="AA214" s="8"/>
      <c r="AB214" s="8"/>
    </row>
    <row r="215" spans="1:28" s="9" customFormat="1" ht="15.75" customHeight="1" x14ac:dyDescent="0.2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  <c r="AA215" s="8"/>
      <c r="AB215" s="8"/>
    </row>
    <row r="216" spans="1:28" s="9" customFormat="1" ht="15.75" customHeight="1" x14ac:dyDescent="0.2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  <c r="AA216" s="8"/>
      <c r="AB216" s="8"/>
    </row>
    <row r="217" spans="1:28" s="9" customFormat="1" ht="15.75" customHeight="1" x14ac:dyDescent="0.2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</row>
    <row r="218" spans="1:28" s="9" customFormat="1" ht="15.75" customHeight="1" x14ac:dyDescent="0.2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  <c r="AA218" s="8"/>
      <c r="AB218" s="8"/>
    </row>
    <row r="219" spans="1:28" s="9" customFormat="1" ht="15.75" customHeight="1" x14ac:dyDescent="0.2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</row>
    <row r="220" spans="1:28" s="9" customFormat="1" ht="15.75" customHeight="1" x14ac:dyDescent="0.2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  <c r="AA220" s="8"/>
      <c r="AB220" s="8"/>
    </row>
    <row r="221" spans="1:28" s="9" customFormat="1" ht="15.75" customHeight="1" x14ac:dyDescent="0.2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  <c r="AA221" s="8"/>
      <c r="AB221" s="8"/>
    </row>
    <row r="222" spans="1:28" s="9" customFormat="1" ht="15.75" customHeight="1" x14ac:dyDescent="0.2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  <c r="AA222" s="8"/>
      <c r="AB222" s="8"/>
    </row>
    <row r="223" spans="1:28" s="9" customFormat="1" ht="15.75" customHeight="1" x14ac:dyDescent="0.2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  <c r="AA223" s="8"/>
      <c r="AB223" s="8"/>
    </row>
    <row r="224" spans="1:28" s="9" customFormat="1" ht="15.75" customHeight="1" x14ac:dyDescent="0.2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</row>
    <row r="225" spans="1:28" s="9" customFormat="1" ht="15.75" customHeight="1" x14ac:dyDescent="0.2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  <c r="AA225" s="8"/>
      <c r="AB225" s="8"/>
    </row>
    <row r="226" spans="1:28" s="9" customFormat="1" ht="15.75" customHeight="1" x14ac:dyDescent="0.2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</row>
    <row r="227" spans="1:28" s="9" customFormat="1" ht="15.75" customHeight="1" x14ac:dyDescent="0.2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  <c r="AA227" s="8"/>
      <c r="AB227" s="8"/>
    </row>
    <row r="228" spans="1:28" s="9" customFormat="1" ht="15.75" customHeight="1" x14ac:dyDescent="0.2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</row>
    <row r="229" spans="1:28" s="9" customFormat="1" ht="15.75" customHeight="1" x14ac:dyDescent="0.2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  <c r="AA229" s="8"/>
      <c r="AB229" s="8"/>
    </row>
    <row r="230" spans="1:28" s="9" customFormat="1" ht="15.75" customHeight="1" x14ac:dyDescent="0.2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  <c r="AA230" s="8"/>
      <c r="AB230" s="8"/>
    </row>
    <row r="231" spans="1:28" s="9" customFormat="1" ht="15.75" customHeight="1" x14ac:dyDescent="0.2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</row>
    <row r="232" spans="1:28" s="9" customFormat="1" ht="15.75" customHeight="1" x14ac:dyDescent="0.2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  <c r="AA232" s="8"/>
      <c r="AB232" s="8"/>
    </row>
    <row r="233" spans="1:28" s="9" customFormat="1" ht="15.75" customHeight="1" x14ac:dyDescent="0.2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</row>
    <row r="234" spans="1:28" s="9" customFormat="1" ht="15.75" customHeight="1" x14ac:dyDescent="0.2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  <c r="AA234" s="8"/>
      <c r="AB234" s="8"/>
    </row>
    <row r="235" spans="1:28" s="9" customFormat="1" ht="15.75" customHeight="1" x14ac:dyDescent="0.2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  <c r="AA235" s="8"/>
      <c r="AB235" s="8"/>
    </row>
    <row r="236" spans="1:28" s="9" customFormat="1" ht="15.75" customHeight="1" x14ac:dyDescent="0.2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  <c r="AA236" s="8"/>
      <c r="AB236" s="8"/>
    </row>
    <row r="237" spans="1:28" s="9" customFormat="1" ht="15.75" customHeight="1" x14ac:dyDescent="0.2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</row>
    <row r="238" spans="1:28" s="9" customFormat="1" ht="15.75" customHeight="1" x14ac:dyDescent="0.2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</row>
    <row r="239" spans="1:28" s="9" customFormat="1" ht="15.75" customHeight="1" x14ac:dyDescent="0.2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  <c r="AA239" s="8"/>
      <c r="AB239" s="8"/>
    </row>
    <row r="240" spans="1:28" s="9" customFormat="1" ht="15.75" customHeight="1" x14ac:dyDescent="0.2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</row>
    <row r="241" spans="1:28" s="9" customFormat="1" ht="15.75" customHeight="1" x14ac:dyDescent="0.2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  <c r="AA241" s="8"/>
      <c r="AB241" s="8"/>
    </row>
    <row r="242" spans="1:28" s="9" customFormat="1" ht="15.75" customHeight="1" x14ac:dyDescent="0.2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</row>
    <row r="243" spans="1:28" s="9" customFormat="1" ht="15.75" customHeight="1" x14ac:dyDescent="0.2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  <c r="AA243" s="8"/>
      <c r="AB243" s="8"/>
    </row>
    <row r="244" spans="1:28" s="9" customFormat="1" ht="15.75" customHeight="1" x14ac:dyDescent="0.2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  <c r="AA244" s="8"/>
      <c r="AB244" s="8"/>
    </row>
    <row r="245" spans="1:28" s="9" customFormat="1" ht="15.75" customHeight="1" x14ac:dyDescent="0.2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</row>
    <row r="246" spans="1:28" s="9" customFormat="1" ht="15.75" customHeight="1" x14ac:dyDescent="0.2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  <c r="AA246" s="8"/>
      <c r="AB246" s="8"/>
    </row>
    <row r="247" spans="1:28" s="9" customFormat="1" ht="15.75" customHeight="1" x14ac:dyDescent="0.2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</row>
    <row r="248" spans="1:28" s="9" customFormat="1" ht="15.75" customHeight="1" x14ac:dyDescent="0.2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  <c r="AA248" s="8"/>
      <c r="AB248" s="8"/>
    </row>
    <row r="249" spans="1:28" s="9" customFormat="1" ht="15.75" customHeight="1" x14ac:dyDescent="0.2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  <c r="AA249" s="8"/>
      <c r="AB249" s="8"/>
    </row>
    <row r="250" spans="1:28" s="9" customFormat="1" ht="15.75" customHeight="1" x14ac:dyDescent="0.2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  <c r="AA250" s="8"/>
      <c r="AB250" s="8"/>
    </row>
    <row r="251" spans="1:28" s="9" customFormat="1" ht="15.75" customHeight="1" x14ac:dyDescent="0.2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  <c r="AA251" s="8"/>
      <c r="AB251" s="8"/>
    </row>
    <row r="252" spans="1:28" s="9" customFormat="1" ht="15.75" customHeight="1" x14ac:dyDescent="0.2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</row>
    <row r="253" spans="1:28" s="9" customFormat="1" ht="15.75" customHeight="1" x14ac:dyDescent="0.2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  <c r="AA253" s="8"/>
      <c r="AB253" s="8"/>
    </row>
    <row r="254" spans="1:28" s="9" customFormat="1" ht="15.75" customHeight="1" x14ac:dyDescent="0.2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</row>
    <row r="255" spans="1:28" s="9" customFormat="1" ht="15.75" customHeight="1" x14ac:dyDescent="0.2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  <c r="AA255" s="8"/>
      <c r="AB255" s="8"/>
    </row>
    <row r="256" spans="1:28" s="9" customFormat="1" ht="15.75" customHeight="1" x14ac:dyDescent="0.2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</row>
    <row r="257" spans="1:28" s="9" customFormat="1" ht="15.75" customHeight="1" x14ac:dyDescent="0.2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  <c r="AA257" s="8"/>
      <c r="AB257" s="8"/>
    </row>
    <row r="258" spans="1:28" s="9" customFormat="1" ht="15.75" customHeight="1" x14ac:dyDescent="0.2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</row>
    <row r="259" spans="1:28" s="9" customFormat="1" ht="15.75" customHeight="1" x14ac:dyDescent="0.2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  <c r="AA259" s="8"/>
      <c r="AB259" s="8"/>
    </row>
    <row r="260" spans="1:28" s="9" customFormat="1" ht="15.75" customHeight="1" x14ac:dyDescent="0.2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  <c r="AA260" s="8"/>
      <c r="AB260" s="8"/>
    </row>
    <row r="261" spans="1:28" s="9" customFormat="1" ht="15.75" customHeight="1" x14ac:dyDescent="0.2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</row>
    <row r="262" spans="1:28" s="9" customFormat="1" ht="15.75" customHeight="1" x14ac:dyDescent="0.2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  <c r="AA262" s="8"/>
      <c r="AB262" s="8"/>
    </row>
    <row r="263" spans="1:28" s="9" customFormat="1" ht="15.75" customHeight="1" x14ac:dyDescent="0.2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  <c r="AA263" s="8"/>
      <c r="AB263" s="8"/>
    </row>
    <row r="264" spans="1:28" s="9" customFormat="1" ht="15.75" customHeight="1" x14ac:dyDescent="0.2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  <c r="AA264" s="8"/>
      <c r="AB264" s="8"/>
    </row>
    <row r="265" spans="1:28" s="9" customFormat="1" ht="15.75" customHeight="1" x14ac:dyDescent="0.2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  <c r="AA265" s="8"/>
      <c r="AB265" s="8"/>
    </row>
    <row r="266" spans="1:28" s="9" customFormat="1" ht="15.75" customHeight="1" x14ac:dyDescent="0.2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</row>
    <row r="267" spans="1:28" s="9" customFormat="1" ht="15.75" customHeight="1" x14ac:dyDescent="0.2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</row>
    <row r="268" spans="1:28" s="9" customFormat="1" ht="15.75" customHeight="1" x14ac:dyDescent="0.2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</row>
    <row r="269" spans="1:28" s="9" customFormat="1" ht="15.75" customHeight="1" x14ac:dyDescent="0.2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  <c r="AA269" s="8"/>
      <c r="AB269" s="8"/>
    </row>
    <row r="270" spans="1:28" s="9" customFormat="1" ht="15.75" customHeight="1" x14ac:dyDescent="0.2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</row>
    <row r="271" spans="1:28" s="9" customFormat="1" ht="15.75" customHeight="1" x14ac:dyDescent="0.2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  <c r="AA271" s="8"/>
      <c r="AB271" s="8"/>
    </row>
    <row r="272" spans="1:28" s="9" customFormat="1" ht="15.75" customHeight="1" x14ac:dyDescent="0.2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  <c r="AA272" s="8"/>
      <c r="AB272" s="8"/>
    </row>
    <row r="273" spans="1:28" s="9" customFormat="1" ht="15.75" customHeight="1" x14ac:dyDescent="0.2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</row>
    <row r="274" spans="1:28" s="9" customFormat="1" ht="15.75" customHeight="1" x14ac:dyDescent="0.2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</row>
    <row r="275" spans="1:28" s="9" customFormat="1" ht="15.75" customHeight="1" x14ac:dyDescent="0.2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  <c r="AA275" s="8"/>
      <c r="AB275" s="8"/>
    </row>
    <row r="276" spans="1:28" s="9" customFormat="1" ht="15.75" customHeight="1" x14ac:dyDescent="0.2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  <c r="AA276" s="8"/>
      <c r="AB276" s="8"/>
    </row>
    <row r="277" spans="1:28" s="9" customFormat="1" ht="15.75" customHeight="1" x14ac:dyDescent="0.2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  <c r="AA277" s="8"/>
      <c r="AB277" s="8"/>
    </row>
    <row r="278" spans="1:28" s="9" customFormat="1" ht="15.75" customHeight="1" x14ac:dyDescent="0.2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  <c r="AA278" s="8"/>
      <c r="AB278" s="8"/>
    </row>
    <row r="279" spans="1:28" s="9" customFormat="1" ht="15.75" customHeight="1" x14ac:dyDescent="0.2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  <c r="AA279" s="8"/>
      <c r="AB279" s="8"/>
    </row>
    <row r="280" spans="1:28" s="9" customFormat="1" ht="15.75" customHeight="1" x14ac:dyDescent="0.2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</row>
    <row r="281" spans="1:28" s="9" customFormat="1" ht="15.75" customHeight="1" x14ac:dyDescent="0.2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</row>
    <row r="282" spans="1:28" s="9" customFormat="1" ht="15.75" customHeight="1" x14ac:dyDescent="0.2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  <c r="AA282" s="8"/>
      <c r="AB282" s="8"/>
    </row>
    <row r="283" spans="1:28" s="9" customFormat="1" ht="15.75" customHeight="1" x14ac:dyDescent="0.2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  <c r="AA283" s="8"/>
      <c r="AB283" s="8"/>
    </row>
    <row r="284" spans="1:28" s="9" customFormat="1" ht="15.75" customHeight="1" x14ac:dyDescent="0.2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  <c r="AA284" s="8"/>
      <c r="AB284" s="8"/>
    </row>
    <row r="285" spans="1:28" s="9" customFormat="1" ht="15.75" customHeight="1" x14ac:dyDescent="0.2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</row>
    <row r="286" spans="1:28" s="9" customFormat="1" ht="15.75" customHeight="1" x14ac:dyDescent="0.2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  <c r="AA286" s="8"/>
      <c r="AB286" s="8"/>
    </row>
    <row r="287" spans="1:28" s="9" customFormat="1" ht="15.75" customHeight="1" x14ac:dyDescent="0.2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</row>
    <row r="288" spans="1:28" s="9" customFormat="1" ht="15.75" customHeight="1" x14ac:dyDescent="0.2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  <c r="AA288" s="8"/>
      <c r="AB288" s="8"/>
    </row>
    <row r="289" spans="1:28" s="9" customFormat="1" ht="15.75" customHeight="1" x14ac:dyDescent="0.2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</row>
    <row r="290" spans="1:28" s="9" customFormat="1" ht="15.75" customHeight="1" x14ac:dyDescent="0.2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  <c r="AA290" s="8"/>
      <c r="AB290" s="8"/>
    </row>
    <row r="291" spans="1:28" s="9" customFormat="1" ht="15.75" customHeight="1" x14ac:dyDescent="0.2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  <c r="AA291" s="8"/>
      <c r="AB291" s="8"/>
    </row>
    <row r="292" spans="1:28" s="9" customFormat="1" ht="15.75" customHeight="1" x14ac:dyDescent="0.2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  <c r="AA292" s="8"/>
      <c r="AB292" s="8"/>
    </row>
    <row r="293" spans="1:28" s="9" customFormat="1" ht="15.75" customHeight="1" x14ac:dyDescent="0.2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  <c r="AA293" s="8"/>
      <c r="AB293" s="8"/>
    </row>
    <row r="294" spans="1:28" s="9" customFormat="1" ht="15.75" customHeight="1" x14ac:dyDescent="0.2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</row>
    <row r="295" spans="1:28" s="9" customFormat="1" ht="15.75" customHeight="1" x14ac:dyDescent="0.2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</row>
    <row r="296" spans="1:28" s="9" customFormat="1" ht="15.75" customHeight="1" x14ac:dyDescent="0.2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  <c r="AA296" s="8"/>
      <c r="AB296" s="8"/>
    </row>
    <row r="297" spans="1:28" s="9" customFormat="1" ht="15.75" customHeight="1" x14ac:dyDescent="0.2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</row>
    <row r="298" spans="1:28" s="9" customFormat="1" ht="15.75" customHeight="1" x14ac:dyDescent="0.2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  <c r="AA298" s="8"/>
      <c r="AB298" s="8"/>
    </row>
    <row r="299" spans="1:28" s="9" customFormat="1" ht="15.75" customHeight="1" x14ac:dyDescent="0.2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</row>
    <row r="300" spans="1:28" s="9" customFormat="1" ht="15.75" customHeight="1" x14ac:dyDescent="0.2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</row>
    <row r="301" spans="1:28" s="9" customFormat="1" ht="15.75" customHeight="1" x14ac:dyDescent="0.2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  <c r="AA301" s="8"/>
      <c r="AB301" s="8"/>
    </row>
    <row r="302" spans="1:28" s="9" customFormat="1" ht="15.75" customHeight="1" x14ac:dyDescent="0.2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  <c r="AA302" s="8"/>
      <c r="AB302" s="8"/>
    </row>
    <row r="303" spans="1:28" s="9" customFormat="1" ht="15.75" customHeight="1" x14ac:dyDescent="0.2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</row>
    <row r="304" spans="1:28" s="9" customFormat="1" ht="15.75" customHeight="1" x14ac:dyDescent="0.2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  <c r="AA304" s="8"/>
      <c r="AB304" s="8"/>
    </row>
    <row r="305" spans="1:28" s="9" customFormat="1" ht="15.75" customHeight="1" x14ac:dyDescent="0.2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  <c r="AA305" s="8"/>
      <c r="AB305" s="8"/>
    </row>
    <row r="306" spans="1:28" s="9" customFormat="1" ht="15.75" customHeight="1" x14ac:dyDescent="0.2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  <c r="AA306" s="8"/>
      <c r="AB306" s="8"/>
    </row>
    <row r="307" spans="1:28" s="9" customFormat="1" ht="15.75" customHeight="1" x14ac:dyDescent="0.2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  <c r="AA307" s="8"/>
      <c r="AB307" s="8"/>
    </row>
    <row r="308" spans="1:28" s="9" customFormat="1" ht="15.75" customHeight="1" x14ac:dyDescent="0.2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</row>
    <row r="309" spans="1:28" s="9" customFormat="1" ht="15.75" customHeight="1" x14ac:dyDescent="0.2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</row>
    <row r="310" spans="1:28" s="9" customFormat="1" ht="15.75" customHeight="1" x14ac:dyDescent="0.2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  <c r="AA310" s="8"/>
      <c r="AB310" s="8"/>
    </row>
    <row r="311" spans="1:28" s="9" customFormat="1" ht="15.75" customHeight="1" x14ac:dyDescent="0.2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  <c r="AA311" s="8"/>
      <c r="AB311" s="8"/>
    </row>
    <row r="312" spans="1:28" s="9" customFormat="1" ht="15.75" customHeight="1" x14ac:dyDescent="0.2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  <c r="AA312" s="8"/>
      <c r="AB312" s="8"/>
    </row>
    <row r="313" spans="1:28" s="9" customFormat="1" ht="15.75" customHeight="1" x14ac:dyDescent="0.2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</row>
    <row r="314" spans="1:28" s="9" customFormat="1" ht="15.75" customHeight="1" x14ac:dyDescent="0.2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</row>
    <row r="315" spans="1:28" s="9" customFormat="1" ht="15.75" customHeight="1" x14ac:dyDescent="0.2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  <c r="AA315" s="8"/>
      <c r="AB315" s="8"/>
    </row>
    <row r="316" spans="1:28" s="9" customFormat="1" ht="15.75" customHeight="1" x14ac:dyDescent="0.2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</row>
    <row r="317" spans="1:28" s="9" customFormat="1" ht="15.75" customHeight="1" x14ac:dyDescent="0.2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  <c r="AA317" s="8"/>
      <c r="AB317" s="8"/>
    </row>
    <row r="318" spans="1:28" s="9" customFormat="1" ht="15.75" customHeight="1" x14ac:dyDescent="0.2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  <c r="AA318" s="8"/>
      <c r="AB318" s="8"/>
    </row>
    <row r="319" spans="1:28" s="9" customFormat="1" ht="15.75" customHeight="1" x14ac:dyDescent="0.2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  <c r="AA319" s="8"/>
      <c r="AB319" s="8"/>
    </row>
    <row r="320" spans="1:28" s="9" customFormat="1" ht="15.75" customHeight="1" x14ac:dyDescent="0.2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  <c r="AA320" s="8"/>
      <c r="AB320" s="8"/>
    </row>
    <row r="321" spans="1:28" s="9" customFormat="1" ht="15.75" customHeight="1" x14ac:dyDescent="0.2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  <c r="AA321" s="8"/>
      <c r="AB321" s="8"/>
    </row>
    <row r="322" spans="1:28" s="9" customFormat="1" ht="15.75" customHeight="1" x14ac:dyDescent="0.2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</row>
    <row r="323" spans="1:28" s="9" customFormat="1" ht="15.75" customHeight="1" x14ac:dyDescent="0.2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  <c r="AA323" s="8"/>
      <c r="AB323" s="8"/>
    </row>
    <row r="324" spans="1:28" s="9" customFormat="1" ht="15.75" customHeight="1" x14ac:dyDescent="0.2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</row>
    <row r="325" spans="1:28" s="9" customFormat="1" ht="15.75" customHeight="1" x14ac:dyDescent="0.2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  <c r="AA325" s="8"/>
      <c r="AB325" s="8"/>
    </row>
    <row r="326" spans="1:28" s="9" customFormat="1" ht="15.75" customHeight="1" x14ac:dyDescent="0.2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  <c r="AA326" s="8"/>
      <c r="AB326" s="8"/>
    </row>
    <row r="327" spans="1:28" s="9" customFormat="1" ht="15.75" customHeight="1" x14ac:dyDescent="0.2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</row>
    <row r="328" spans="1:28" s="9" customFormat="1" ht="15.75" customHeight="1" x14ac:dyDescent="0.2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  <c r="AA328" s="8"/>
      <c r="AB328" s="8"/>
    </row>
    <row r="329" spans="1:28" s="9" customFormat="1" ht="15.75" customHeight="1" x14ac:dyDescent="0.2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  <c r="AA329" s="8"/>
      <c r="AB329" s="8"/>
    </row>
    <row r="330" spans="1:28" s="9" customFormat="1" ht="15.75" customHeight="1" x14ac:dyDescent="0.2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  <c r="AA330" s="8"/>
      <c r="AB330" s="8"/>
    </row>
    <row r="331" spans="1:28" s="9" customFormat="1" ht="15.75" customHeight="1" x14ac:dyDescent="0.2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</row>
    <row r="332" spans="1:28" s="9" customFormat="1" ht="15.75" customHeight="1" x14ac:dyDescent="0.2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  <c r="AA332" s="8"/>
      <c r="AB332" s="8"/>
    </row>
    <row r="333" spans="1:28" s="9" customFormat="1" ht="15.75" customHeight="1" x14ac:dyDescent="0.2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  <c r="AA333" s="8"/>
      <c r="AB333" s="8"/>
    </row>
    <row r="334" spans="1:28" s="9" customFormat="1" ht="15.75" customHeight="1" x14ac:dyDescent="0.2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  <c r="AA334" s="8"/>
      <c r="AB334" s="8"/>
    </row>
    <row r="335" spans="1:28" s="9" customFormat="1" ht="15.75" customHeight="1" x14ac:dyDescent="0.2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</row>
    <row r="336" spans="1:28" s="9" customFormat="1" ht="15.75" customHeight="1" x14ac:dyDescent="0.2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  <c r="AA336" s="8"/>
      <c r="AB336" s="8"/>
    </row>
    <row r="337" spans="1:28" s="9" customFormat="1" ht="15.75" customHeight="1" x14ac:dyDescent="0.2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</row>
    <row r="338" spans="1:28" s="9" customFormat="1" ht="15.75" customHeight="1" x14ac:dyDescent="0.2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  <c r="AA338" s="8"/>
      <c r="AB338" s="8"/>
    </row>
    <row r="339" spans="1:28" s="9" customFormat="1" ht="15.75" customHeight="1" x14ac:dyDescent="0.2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</row>
    <row r="340" spans="1:28" s="9" customFormat="1" ht="15.75" customHeight="1" x14ac:dyDescent="0.2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  <c r="AA340" s="8"/>
      <c r="AB340" s="8"/>
    </row>
    <row r="341" spans="1:28" s="9" customFormat="1" ht="15.75" customHeight="1" x14ac:dyDescent="0.2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</row>
    <row r="342" spans="1:28" s="9" customFormat="1" ht="15.75" customHeight="1" x14ac:dyDescent="0.2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</row>
    <row r="343" spans="1:28" s="9" customFormat="1" ht="15.75" customHeight="1" x14ac:dyDescent="0.2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  <c r="AA343" s="8"/>
      <c r="AB343" s="8"/>
    </row>
    <row r="344" spans="1:28" s="9" customFormat="1" ht="15.75" customHeight="1" x14ac:dyDescent="0.2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</row>
    <row r="345" spans="1:28" s="9" customFormat="1" ht="15.75" customHeight="1" x14ac:dyDescent="0.2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  <c r="AA345" s="8"/>
      <c r="AB345" s="8"/>
    </row>
    <row r="346" spans="1:28" s="9" customFormat="1" ht="15.75" customHeight="1" x14ac:dyDescent="0.2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  <c r="AA346" s="8"/>
      <c r="AB346" s="8"/>
    </row>
    <row r="347" spans="1:28" s="9" customFormat="1" ht="15.75" customHeight="1" x14ac:dyDescent="0.2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  <c r="AA347" s="8"/>
      <c r="AB347" s="8"/>
    </row>
    <row r="348" spans="1:28" s="9" customFormat="1" ht="15.75" customHeight="1" x14ac:dyDescent="0.2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  <c r="AA348" s="8"/>
      <c r="AB348" s="8"/>
    </row>
    <row r="349" spans="1:28" s="9" customFormat="1" ht="15.75" customHeight="1" x14ac:dyDescent="0.2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  <c r="AA349" s="8"/>
      <c r="AB349" s="8"/>
    </row>
    <row r="350" spans="1:28" s="9" customFormat="1" ht="15.75" customHeight="1" x14ac:dyDescent="0.2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</row>
    <row r="351" spans="1:28" s="9" customFormat="1" ht="15.75" customHeight="1" x14ac:dyDescent="0.2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  <c r="AA351" s="8"/>
      <c r="AB351" s="8"/>
    </row>
    <row r="352" spans="1:28" s="9" customFormat="1" ht="15.75" customHeight="1" x14ac:dyDescent="0.2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</row>
    <row r="353" spans="1:28" s="9" customFormat="1" ht="15.75" customHeight="1" x14ac:dyDescent="0.2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  <c r="AA353" s="8"/>
      <c r="AB353" s="8"/>
    </row>
    <row r="354" spans="1:28" s="9" customFormat="1" ht="15.75" customHeight="1" x14ac:dyDescent="0.2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  <c r="AA354" s="8"/>
      <c r="AB354" s="8"/>
    </row>
    <row r="355" spans="1:28" s="9" customFormat="1" ht="15.75" customHeight="1" x14ac:dyDescent="0.2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</row>
    <row r="356" spans="1:28" s="9" customFormat="1" ht="15.75" customHeight="1" x14ac:dyDescent="0.2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  <c r="AA356" s="8"/>
      <c r="AB356" s="8"/>
    </row>
    <row r="357" spans="1:28" s="9" customFormat="1" ht="15.75" customHeight="1" x14ac:dyDescent="0.2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</row>
    <row r="358" spans="1:28" s="9" customFormat="1" ht="15.75" customHeight="1" x14ac:dyDescent="0.2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</row>
    <row r="359" spans="1:28" s="9" customFormat="1" ht="15.75" customHeight="1" x14ac:dyDescent="0.2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  <c r="AA359" s="8"/>
      <c r="AB359" s="8"/>
    </row>
    <row r="360" spans="1:28" s="9" customFormat="1" ht="15.75" customHeight="1" x14ac:dyDescent="0.2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  <c r="AA360" s="8"/>
      <c r="AB360" s="8"/>
    </row>
    <row r="361" spans="1:28" s="9" customFormat="1" ht="15.75" customHeight="1" x14ac:dyDescent="0.2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  <c r="AA361" s="8"/>
      <c r="AB361" s="8"/>
    </row>
    <row r="362" spans="1:28" s="9" customFormat="1" ht="15.75" customHeight="1" x14ac:dyDescent="0.2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  <c r="AA362" s="8"/>
      <c r="AB362" s="8"/>
    </row>
    <row r="363" spans="1:28" s="9" customFormat="1" ht="15.75" customHeight="1" x14ac:dyDescent="0.2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</row>
    <row r="364" spans="1:28" s="9" customFormat="1" ht="15.75" customHeight="1" x14ac:dyDescent="0.2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  <c r="AA364" s="8"/>
      <c r="AB364" s="8"/>
    </row>
    <row r="365" spans="1:28" s="9" customFormat="1" ht="15.75" customHeight="1" x14ac:dyDescent="0.2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</row>
    <row r="366" spans="1:28" s="9" customFormat="1" ht="15.75" customHeight="1" x14ac:dyDescent="0.2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  <c r="AA366" s="8"/>
      <c r="AB366" s="8"/>
    </row>
    <row r="367" spans="1:28" s="9" customFormat="1" ht="15.75" customHeight="1" x14ac:dyDescent="0.2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  <c r="AA367" s="8"/>
      <c r="AB367" s="8"/>
    </row>
    <row r="368" spans="1:28" s="9" customFormat="1" ht="15.75" customHeight="1" x14ac:dyDescent="0.2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  <c r="AA368" s="8"/>
      <c r="AB368" s="8"/>
    </row>
    <row r="369" spans="1:28" s="9" customFormat="1" ht="15.75" customHeight="1" x14ac:dyDescent="0.2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  <c r="AA369" s="8"/>
      <c r="AB369" s="8"/>
    </row>
    <row r="370" spans="1:28" s="9" customFormat="1" ht="15.75" customHeight="1" x14ac:dyDescent="0.2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  <c r="AA370" s="8"/>
      <c r="AB370" s="8"/>
    </row>
    <row r="371" spans="1:28" s="9" customFormat="1" ht="15.75" customHeight="1" x14ac:dyDescent="0.2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  <c r="AA371" s="8"/>
      <c r="AB371" s="8"/>
    </row>
    <row r="372" spans="1:28" s="9" customFormat="1" ht="15.75" customHeight="1" x14ac:dyDescent="0.2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</row>
    <row r="373" spans="1:28" s="9" customFormat="1" ht="15.75" customHeight="1" x14ac:dyDescent="0.2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  <c r="AA373" s="8"/>
      <c r="AB373" s="8"/>
    </row>
    <row r="374" spans="1:28" s="9" customFormat="1" ht="15.75" customHeight="1" x14ac:dyDescent="0.2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  <c r="AA374" s="8"/>
      <c r="AB374" s="8"/>
    </row>
    <row r="375" spans="1:28" s="9" customFormat="1" ht="15.75" customHeight="1" x14ac:dyDescent="0.2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  <c r="AA375" s="8"/>
      <c r="AB375" s="8"/>
    </row>
    <row r="376" spans="1:28" s="9" customFormat="1" ht="15.75" customHeight="1" x14ac:dyDescent="0.2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  <c r="AA376" s="8"/>
      <c r="AB376" s="8"/>
    </row>
    <row r="377" spans="1:28" s="9" customFormat="1" ht="15.75" customHeight="1" x14ac:dyDescent="0.2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</row>
    <row r="378" spans="1:28" s="9" customFormat="1" ht="15.75" customHeight="1" x14ac:dyDescent="0.2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  <c r="AA378" s="8"/>
      <c r="AB378" s="8"/>
    </row>
    <row r="379" spans="1:28" s="9" customFormat="1" ht="15.75" customHeight="1" x14ac:dyDescent="0.2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</row>
    <row r="380" spans="1:28" s="9" customFormat="1" ht="15.75" customHeight="1" x14ac:dyDescent="0.2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  <c r="AA380" s="8"/>
      <c r="AB380" s="8"/>
    </row>
    <row r="381" spans="1:28" s="9" customFormat="1" ht="15.75" customHeight="1" x14ac:dyDescent="0.2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  <c r="AA381" s="8"/>
      <c r="AB381" s="8"/>
    </row>
    <row r="382" spans="1:28" s="9" customFormat="1" ht="15.75" customHeight="1" x14ac:dyDescent="0.2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  <c r="AA382" s="8"/>
      <c r="AB382" s="8"/>
    </row>
    <row r="383" spans="1:28" s="9" customFormat="1" ht="15.75" customHeight="1" x14ac:dyDescent="0.2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  <c r="AA383" s="8"/>
      <c r="AB383" s="8"/>
    </row>
    <row r="384" spans="1:28" s="9" customFormat="1" ht="15.75" customHeight="1" x14ac:dyDescent="0.2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  <c r="AA384" s="8"/>
      <c r="AB384" s="8"/>
    </row>
    <row r="385" spans="1:28" s="9" customFormat="1" ht="15.75" customHeight="1" x14ac:dyDescent="0.2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  <c r="AA385" s="8"/>
      <c r="AB385" s="8"/>
    </row>
    <row r="386" spans="1:28" s="9" customFormat="1" ht="15.75" customHeight="1" x14ac:dyDescent="0.2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  <c r="AA386" s="8"/>
      <c r="AB386" s="8"/>
    </row>
    <row r="387" spans="1:28" s="9" customFormat="1" ht="15.75" customHeight="1" x14ac:dyDescent="0.2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</row>
    <row r="388" spans="1:28" s="9" customFormat="1" ht="15.75" customHeight="1" x14ac:dyDescent="0.2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</row>
    <row r="389" spans="1:28" s="9" customFormat="1" ht="15.75" customHeight="1" x14ac:dyDescent="0.2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  <c r="AA389" s="8"/>
      <c r="AB389" s="8"/>
    </row>
    <row r="390" spans="1:28" s="9" customFormat="1" ht="15.75" customHeight="1" x14ac:dyDescent="0.2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  <c r="AA390" s="8"/>
      <c r="AB390" s="8"/>
    </row>
    <row r="391" spans="1:28" s="9" customFormat="1" ht="15.75" customHeight="1" x14ac:dyDescent="0.2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  <c r="AA391" s="8"/>
      <c r="AB391" s="8"/>
    </row>
    <row r="392" spans="1:28" s="9" customFormat="1" ht="15.75" customHeight="1" x14ac:dyDescent="0.2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  <c r="AA392" s="8"/>
      <c r="AB392" s="8"/>
    </row>
    <row r="393" spans="1:28" s="9" customFormat="1" ht="15.75" customHeight="1" x14ac:dyDescent="0.2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  <c r="AA393" s="8"/>
      <c r="AB393" s="8"/>
    </row>
    <row r="394" spans="1:28" s="9" customFormat="1" ht="15.75" customHeight="1" x14ac:dyDescent="0.2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</row>
    <row r="395" spans="1:28" s="9" customFormat="1" ht="15.75" customHeight="1" x14ac:dyDescent="0.2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</row>
    <row r="396" spans="1:28" s="9" customFormat="1" ht="15.75" customHeight="1" x14ac:dyDescent="0.2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  <c r="AA396" s="8"/>
      <c r="AB396" s="8"/>
    </row>
    <row r="397" spans="1:28" s="9" customFormat="1" ht="15.75" customHeight="1" x14ac:dyDescent="0.2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  <c r="AA397" s="8"/>
      <c r="AB397" s="8"/>
    </row>
    <row r="398" spans="1:28" s="9" customFormat="1" ht="15.75" customHeight="1" x14ac:dyDescent="0.2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  <c r="AA398" s="8"/>
      <c r="AB398" s="8"/>
    </row>
    <row r="399" spans="1:28" s="9" customFormat="1" ht="15.75" customHeight="1" x14ac:dyDescent="0.2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  <c r="AA399" s="8"/>
      <c r="AB399" s="8"/>
    </row>
    <row r="400" spans="1:28" s="9" customFormat="1" ht="15.75" customHeight="1" x14ac:dyDescent="0.2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</row>
    <row r="401" spans="1:28" s="9" customFormat="1" ht="15.75" customHeight="1" x14ac:dyDescent="0.2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</row>
    <row r="402" spans="1:28" s="9" customFormat="1" ht="15.75" customHeight="1" x14ac:dyDescent="0.2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  <c r="AA402" s="8"/>
      <c r="AB402" s="8"/>
    </row>
    <row r="403" spans="1:28" s="9" customFormat="1" ht="15.75" customHeight="1" x14ac:dyDescent="0.2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  <c r="AA403" s="8"/>
      <c r="AB403" s="8"/>
    </row>
    <row r="404" spans="1:28" s="9" customFormat="1" ht="15.75" customHeight="1" x14ac:dyDescent="0.2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  <c r="AA404" s="8"/>
      <c r="AB404" s="8"/>
    </row>
    <row r="405" spans="1:28" s="9" customFormat="1" ht="15.75" customHeight="1" x14ac:dyDescent="0.2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  <c r="AA405" s="8"/>
      <c r="AB405" s="8"/>
    </row>
    <row r="406" spans="1:28" s="9" customFormat="1" ht="15.75" customHeight="1" x14ac:dyDescent="0.2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  <c r="AA406" s="8"/>
      <c r="AB406" s="8"/>
    </row>
    <row r="407" spans="1:28" s="9" customFormat="1" ht="15.75" customHeight="1" x14ac:dyDescent="0.2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  <c r="AA407" s="8"/>
      <c r="AB407" s="8"/>
    </row>
    <row r="408" spans="1:28" s="9" customFormat="1" ht="15.75" customHeight="1" x14ac:dyDescent="0.2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</row>
    <row r="409" spans="1:28" s="9" customFormat="1" ht="15.75" customHeight="1" x14ac:dyDescent="0.2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  <c r="AA409" s="8"/>
      <c r="AB409" s="8"/>
    </row>
    <row r="410" spans="1:28" s="9" customFormat="1" ht="15.75" customHeight="1" x14ac:dyDescent="0.2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  <c r="AA410" s="8"/>
      <c r="AB410" s="8"/>
    </row>
    <row r="411" spans="1:28" s="9" customFormat="1" ht="15.75" customHeight="1" x14ac:dyDescent="0.2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  <c r="AA411" s="8"/>
      <c r="AB411" s="8"/>
    </row>
    <row r="412" spans="1:28" s="9" customFormat="1" ht="15.75" customHeight="1" x14ac:dyDescent="0.2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  <c r="AA412" s="8"/>
      <c r="AB412" s="8"/>
    </row>
    <row r="413" spans="1:28" s="9" customFormat="1" ht="15.75" customHeight="1" x14ac:dyDescent="0.2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  <c r="AA413" s="8"/>
      <c r="AB413" s="8"/>
    </row>
    <row r="414" spans="1:28" s="9" customFormat="1" ht="15.75" customHeight="1" x14ac:dyDescent="0.2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  <c r="AA414" s="8"/>
      <c r="AB414" s="8"/>
    </row>
    <row r="415" spans="1:28" s="9" customFormat="1" ht="15.75" customHeight="1" x14ac:dyDescent="0.2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</row>
    <row r="416" spans="1:28" s="9" customFormat="1" ht="15.75" customHeight="1" x14ac:dyDescent="0.2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  <c r="AA416" s="8"/>
      <c r="AB416" s="8"/>
    </row>
    <row r="417" spans="1:28" s="9" customFormat="1" ht="15.75" customHeight="1" x14ac:dyDescent="0.2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</row>
    <row r="418" spans="1:28" s="9" customFormat="1" ht="15.75" customHeight="1" x14ac:dyDescent="0.2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  <c r="AA418" s="8"/>
      <c r="AB418" s="8"/>
    </row>
    <row r="419" spans="1:28" s="9" customFormat="1" ht="15.75" customHeight="1" x14ac:dyDescent="0.2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  <c r="AA419" s="8"/>
      <c r="AB419" s="8"/>
    </row>
    <row r="420" spans="1:28" s="9" customFormat="1" ht="15.75" customHeight="1" x14ac:dyDescent="0.2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  <c r="AA420" s="8"/>
      <c r="AB420" s="8"/>
    </row>
    <row r="421" spans="1:28" s="9" customFormat="1" ht="15.75" customHeight="1" x14ac:dyDescent="0.2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  <c r="AA421" s="8"/>
      <c r="AB421" s="8"/>
    </row>
    <row r="422" spans="1:28" s="9" customFormat="1" ht="15.75" customHeight="1" x14ac:dyDescent="0.2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</row>
    <row r="423" spans="1:28" s="9" customFormat="1" ht="15.75" customHeight="1" x14ac:dyDescent="0.2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  <c r="AA423" s="8"/>
      <c r="AB423" s="8"/>
    </row>
    <row r="424" spans="1:28" s="9" customFormat="1" ht="15.75" customHeight="1" x14ac:dyDescent="0.2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  <c r="AA424" s="8"/>
      <c r="AB424" s="8"/>
    </row>
    <row r="425" spans="1:28" s="9" customFormat="1" ht="15.75" customHeight="1" x14ac:dyDescent="0.2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  <c r="AA425" s="8"/>
      <c r="AB425" s="8"/>
    </row>
    <row r="426" spans="1:28" s="9" customFormat="1" ht="15.75" customHeight="1" x14ac:dyDescent="0.2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  <c r="AA426" s="8"/>
      <c r="AB426" s="8"/>
    </row>
    <row r="427" spans="1:28" s="9" customFormat="1" ht="15.75" customHeight="1" x14ac:dyDescent="0.2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  <c r="AA427" s="8"/>
      <c r="AB427" s="8"/>
    </row>
    <row r="428" spans="1:28" s="9" customFormat="1" ht="15.75" customHeight="1" x14ac:dyDescent="0.2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  <c r="AA428" s="8"/>
      <c r="AB428" s="8"/>
    </row>
    <row r="429" spans="1:28" s="9" customFormat="1" ht="15.75" customHeight="1" x14ac:dyDescent="0.2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</row>
    <row r="430" spans="1:28" s="9" customFormat="1" ht="15.75" customHeight="1" x14ac:dyDescent="0.2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  <c r="AA430" s="8"/>
      <c r="AB430" s="8"/>
    </row>
    <row r="431" spans="1:28" s="9" customFormat="1" ht="15.75" customHeight="1" x14ac:dyDescent="0.2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  <c r="AA431" s="8"/>
      <c r="AB431" s="8"/>
    </row>
    <row r="432" spans="1:28" s="9" customFormat="1" ht="15.75" customHeight="1" x14ac:dyDescent="0.2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  <c r="AA432" s="8"/>
      <c r="AB432" s="8"/>
    </row>
    <row r="433" spans="1:28" s="9" customFormat="1" ht="15.75" customHeight="1" x14ac:dyDescent="0.2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  <c r="AA433" s="8"/>
      <c r="AB433" s="8"/>
    </row>
    <row r="434" spans="1:28" s="9" customFormat="1" ht="15.75" customHeight="1" x14ac:dyDescent="0.2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  <c r="AA434" s="8"/>
      <c r="AB434" s="8"/>
    </row>
    <row r="435" spans="1:28" s="9" customFormat="1" ht="15.75" customHeight="1" x14ac:dyDescent="0.2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  <c r="AA435" s="8"/>
      <c r="AB435" s="8"/>
    </row>
    <row r="436" spans="1:28" s="9" customFormat="1" ht="15.75" customHeight="1" x14ac:dyDescent="0.2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</row>
    <row r="437" spans="1:28" s="9" customFormat="1" ht="15.75" customHeight="1" x14ac:dyDescent="0.2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  <c r="AA437" s="8"/>
      <c r="AB437" s="8"/>
    </row>
    <row r="438" spans="1:28" s="9" customFormat="1" ht="15.75" customHeight="1" x14ac:dyDescent="0.2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  <c r="AA438" s="8"/>
      <c r="AB438" s="8"/>
    </row>
    <row r="439" spans="1:28" s="9" customFormat="1" ht="15.75" customHeight="1" x14ac:dyDescent="0.2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  <c r="AA439" s="8"/>
      <c r="AB439" s="8"/>
    </row>
    <row r="440" spans="1:28" s="9" customFormat="1" ht="15.75" customHeight="1" x14ac:dyDescent="0.2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</row>
    <row r="441" spans="1:28" s="9" customFormat="1" ht="15.75" customHeight="1" x14ac:dyDescent="0.2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</row>
    <row r="442" spans="1:28" s="9" customFormat="1" ht="15.75" customHeight="1" x14ac:dyDescent="0.2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  <c r="AA442" s="8"/>
      <c r="AB442" s="8"/>
    </row>
    <row r="443" spans="1:28" s="9" customFormat="1" ht="15.75" customHeight="1" x14ac:dyDescent="0.2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  <c r="AA443" s="8"/>
      <c r="AB443" s="8"/>
    </row>
    <row r="444" spans="1:28" s="9" customFormat="1" ht="15.75" customHeight="1" x14ac:dyDescent="0.2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  <c r="AA444" s="8"/>
      <c r="AB444" s="8"/>
    </row>
    <row r="445" spans="1:28" s="9" customFormat="1" ht="15.75" customHeight="1" x14ac:dyDescent="0.2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  <c r="AA445" s="8"/>
      <c r="AB445" s="8"/>
    </row>
    <row r="446" spans="1:28" s="9" customFormat="1" ht="15.75" customHeight="1" x14ac:dyDescent="0.2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  <c r="AA446" s="8"/>
      <c r="AB446" s="8"/>
    </row>
    <row r="447" spans="1:28" s="9" customFormat="1" ht="15.75" customHeight="1" x14ac:dyDescent="0.2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</row>
    <row r="448" spans="1:28" s="9" customFormat="1" ht="15.75" customHeight="1" x14ac:dyDescent="0.2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  <c r="AA448" s="8"/>
      <c r="AB448" s="8"/>
    </row>
    <row r="449" spans="1:28" s="9" customFormat="1" ht="15.75" customHeight="1" x14ac:dyDescent="0.2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</row>
    <row r="450" spans="1:28" s="9" customFormat="1" ht="15.75" customHeight="1" x14ac:dyDescent="0.2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  <c r="AA450" s="8"/>
      <c r="AB450" s="8"/>
    </row>
    <row r="451" spans="1:28" s="9" customFormat="1" ht="15.75" customHeight="1" x14ac:dyDescent="0.2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  <c r="AA451" s="8"/>
      <c r="AB451" s="8"/>
    </row>
    <row r="452" spans="1:28" s="9" customFormat="1" ht="15.75" customHeight="1" x14ac:dyDescent="0.2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  <c r="AA452" s="8"/>
      <c r="AB452" s="8"/>
    </row>
    <row r="453" spans="1:28" s="9" customFormat="1" ht="15.75" customHeight="1" x14ac:dyDescent="0.2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  <c r="AA453" s="8"/>
      <c r="AB453" s="8"/>
    </row>
    <row r="454" spans="1:28" s="9" customFormat="1" ht="15.75" customHeight="1" x14ac:dyDescent="0.2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  <c r="AA454" s="8"/>
      <c r="AB454" s="8"/>
    </row>
    <row r="455" spans="1:28" s="9" customFormat="1" ht="15.75" customHeight="1" x14ac:dyDescent="0.2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  <c r="AA455" s="8"/>
      <c r="AB455" s="8"/>
    </row>
    <row r="456" spans="1:28" s="9" customFormat="1" ht="15.75" customHeight="1" x14ac:dyDescent="0.2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  <c r="AA456" s="8"/>
      <c r="AB456" s="8"/>
    </row>
    <row r="457" spans="1:28" s="9" customFormat="1" ht="15.75" customHeight="1" x14ac:dyDescent="0.2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</row>
    <row r="458" spans="1:28" s="9" customFormat="1" ht="15.75" customHeight="1" x14ac:dyDescent="0.2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  <c r="AA458" s="8"/>
      <c r="AB458" s="8"/>
    </row>
    <row r="459" spans="1:28" s="9" customFormat="1" ht="15.75" customHeight="1" x14ac:dyDescent="0.2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  <c r="AA459" s="8"/>
      <c r="AB459" s="8"/>
    </row>
    <row r="460" spans="1:28" s="9" customFormat="1" ht="15.75" customHeight="1" x14ac:dyDescent="0.2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  <c r="AA460" s="8"/>
      <c r="AB460" s="8"/>
    </row>
    <row r="461" spans="1:28" s="9" customFormat="1" ht="15.75" customHeight="1" x14ac:dyDescent="0.2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  <c r="AA461" s="8"/>
      <c r="AB461" s="8"/>
    </row>
    <row r="462" spans="1:28" s="9" customFormat="1" ht="15.75" customHeight="1" x14ac:dyDescent="0.2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  <c r="AA462" s="8"/>
      <c r="AB462" s="8"/>
    </row>
    <row r="463" spans="1:28" s="9" customFormat="1" ht="15.75" customHeight="1" x14ac:dyDescent="0.2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  <c r="AA463" s="8"/>
      <c r="AB463" s="8"/>
    </row>
    <row r="464" spans="1:28" s="9" customFormat="1" ht="15.75" customHeight="1" x14ac:dyDescent="0.2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</row>
    <row r="465" spans="1:28" s="9" customFormat="1" ht="15.75" customHeight="1" x14ac:dyDescent="0.2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  <c r="AA465" s="8"/>
      <c r="AB465" s="8"/>
    </row>
    <row r="466" spans="1:28" s="9" customFormat="1" ht="15.75" customHeight="1" x14ac:dyDescent="0.2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  <c r="AA466" s="8"/>
      <c r="AB466" s="8"/>
    </row>
    <row r="467" spans="1:28" s="9" customFormat="1" ht="15.75" customHeight="1" x14ac:dyDescent="0.2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  <c r="AA467" s="8"/>
      <c r="AB467" s="8"/>
    </row>
    <row r="468" spans="1:28" s="9" customFormat="1" ht="15.75" customHeight="1" x14ac:dyDescent="0.2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  <c r="AA468" s="8"/>
      <c r="AB468" s="8"/>
    </row>
    <row r="469" spans="1:28" s="9" customFormat="1" ht="15.75" customHeight="1" x14ac:dyDescent="0.2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  <c r="AA469" s="8"/>
      <c r="AB469" s="8"/>
    </row>
    <row r="470" spans="1:28" s="9" customFormat="1" ht="15.75" customHeight="1" x14ac:dyDescent="0.2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  <c r="AA470" s="8"/>
      <c r="AB470" s="8"/>
    </row>
    <row r="471" spans="1:28" s="9" customFormat="1" ht="15.75" customHeight="1" x14ac:dyDescent="0.2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</row>
    <row r="472" spans="1:28" s="9" customFormat="1" ht="15.75" customHeight="1" x14ac:dyDescent="0.2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  <c r="AA472" s="8"/>
      <c r="AB472" s="8"/>
    </row>
    <row r="473" spans="1:28" s="9" customFormat="1" ht="15.75" customHeight="1" x14ac:dyDescent="0.2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  <c r="AA473" s="8"/>
      <c r="AB473" s="8"/>
    </row>
    <row r="474" spans="1:28" s="9" customFormat="1" ht="15.75" customHeight="1" x14ac:dyDescent="0.2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  <c r="AA474" s="8"/>
      <c r="AB474" s="8"/>
    </row>
    <row r="475" spans="1:28" s="9" customFormat="1" ht="15.75" customHeight="1" x14ac:dyDescent="0.2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  <c r="AA475" s="8"/>
      <c r="AB475" s="8"/>
    </row>
    <row r="476" spans="1:28" s="9" customFormat="1" ht="15.75" customHeight="1" x14ac:dyDescent="0.2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  <c r="AA476" s="8"/>
      <c r="AB476" s="8"/>
    </row>
    <row r="477" spans="1:28" s="9" customFormat="1" ht="15.75" customHeight="1" x14ac:dyDescent="0.2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</row>
    <row r="478" spans="1:28" s="9" customFormat="1" ht="15.75" customHeight="1" x14ac:dyDescent="0.2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</row>
    <row r="479" spans="1:28" s="9" customFormat="1" ht="15.75" customHeight="1" x14ac:dyDescent="0.2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  <c r="AA479" s="8"/>
      <c r="AB479" s="8"/>
    </row>
    <row r="480" spans="1:28" s="9" customFormat="1" ht="15.75" customHeight="1" x14ac:dyDescent="0.2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</row>
    <row r="481" spans="1:28" s="9" customFormat="1" ht="15.75" customHeight="1" x14ac:dyDescent="0.2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  <c r="AA481" s="8"/>
      <c r="AB481" s="8"/>
    </row>
    <row r="482" spans="1:28" s="9" customFormat="1" ht="15.75" customHeight="1" x14ac:dyDescent="0.2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  <c r="AA482" s="8"/>
      <c r="AB482" s="8"/>
    </row>
    <row r="483" spans="1:28" s="9" customFormat="1" ht="15.75" customHeight="1" x14ac:dyDescent="0.2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  <c r="AA483" s="8"/>
      <c r="AB483" s="8"/>
    </row>
    <row r="484" spans="1:28" s="9" customFormat="1" ht="15.75" customHeight="1" x14ac:dyDescent="0.2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</row>
    <row r="485" spans="1:28" s="9" customFormat="1" ht="15.75" customHeight="1" x14ac:dyDescent="0.2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  <c r="AA485" s="8"/>
      <c r="AB485" s="8"/>
    </row>
    <row r="486" spans="1:28" s="9" customFormat="1" ht="15.75" customHeight="1" x14ac:dyDescent="0.2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  <c r="AA486" s="8"/>
      <c r="AB486" s="8"/>
    </row>
    <row r="487" spans="1:28" s="9" customFormat="1" ht="15.75" customHeight="1" x14ac:dyDescent="0.2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  <c r="AA487" s="8"/>
      <c r="AB487" s="8"/>
    </row>
    <row r="488" spans="1:28" s="9" customFormat="1" ht="15.75" customHeight="1" x14ac:dyDescent="0.2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  <c r="AA488" s="8"/>
      <c r="AB488" s="8"/>
    </row>
    <row r="489" spans="1:28" s="9" customFormat="1" ht="15.75" customHeight="1" x14ac:dyDescent="0.2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  <c r="AA489" s="8"/>
      <c r="AB489" s="8"/>
    </row>
    <row r="490" spans="1:28" s="9" customFormat="1" ht="15.75" customHeight="1" x14ac:dyDescent="0.2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</row>
    <row r="491" spans="1:28" s="9" customFormat="1" ht="15.75" customHeight="1" x14ac:dyDescent="0.2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  <c r="AA491" s="8"/>
      <c r="AB491" s="8"/>
    </row>
    <row r="492" spans="1:28" s="9" customFormat="1" ht="15.75" customHeight="1" x14ac:dyDescent="0.2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</row>
    <row r="493" spans="1:28" s="9" customFormat="1" ht="15.75" customHeight="1" x14ac:dyDescent="0.2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  <c r="AA493" s="8"/>
      <c r="AB493" s="8"/>
    </row>
    <row r="494" spans="1:28" s="9" customFormat="1" ht="15.75" customHeight="1" x14ac:dyDescent="0.2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  <c r="AA494" s="8"/>
      <c r="AB494" s="8"/>
    </row>
    <row r="495" spans="1:28" s="9" customFormat="1" ht="15.75" customHeight="1" x14ac:dyDescent="0.2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  <c r="AA495" s="8"/>
      <c r="AB495" s="8"/>
    </row>
    <row r="496" spans="1:28" s="9" customFormat="1" ht="15.75" customHeight="1" x14ac:dyDescent="0.2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  <c r="AA496" s="8"/>
      <c r="AB496" s="8"/>
    </row>
    <row r="497" spans="1:28" s="9" customFormat="1" ht="15.75" customHeight="1" x14ac:dyDescent="0.2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  <c r="AA497" s="8"/>
      <c r="AB497" s="8"/>
    </row>
    <row r="498" spans="1:28" s="9" customFormat="1" ht="15.75" customHeight="1" x14ac:dyDescent="0.2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  <c r="AA498" s="8"/>
      <c r="AB498" s="8"/>
    </row>
    <row r="499" spans="1:28" s="9" customFormat="1" ht="15.75" customHeight="1" x14ac:dyDescent="0.2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</row>
    <row r="500" spans="1:28" s="9" customFormat="1" ht="15.75" customHeight="1" x14ac:dyDescent="0.2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  <c r="AA500" s="8"/>
      <c r="AB500" s="8"/>
    </row>
    <row r="501" spans="1:28" s="9" customFormat="1" ht="15.75" customHeight="1" x14ac:dyDescent="0.2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  <c r="AA501" s="8"/>
      <c r="AB501" s="8"/>
    </row>
    <row r="502" spans="1:28" s="9" customFormat="1" ht="15.75" customHeight="1" x14ac:dyDescent="0.2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  <c r="AA502" s="8"/>
      <c r="AB502" s="8"/>
    </row>
    <row r="503" spans="1:28" s="9" customFormat="1" ht="15.75" customHeight="1" x14ac:dyDescent="0.2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  <c r="AA503" s="8"/>
      <c r="AB503" s="8"/>
    </row>
    <row r="504" spans="1:28" s="9" customFormat="1" ht="15.75" customHeight="1" x14ac:dyDescent="0.2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</row>
    <row r="505" spans="1:28" s="9" customFormat="1" ht="15.75" customHeight="1" x14ac:dyDescent="0.2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  <c r="AA505" s="8"/>
      <c r="AB505" s="8"/>
    </row>
    <row r="506" spans="1:28" s="9" customFormat="1" ht="15.75" customHeight="1" x14ac:dyDescent="0.2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  <c r="AA506" s="8"/>
      <c r="AB506" s="8"/>
    </row>
    <row r="507" spans="1:28" s="9" customFormat="1" ht="15.75" customHeight="1" x14ac:dyDescent="0.2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</row>
    <row r="508" spans="1:28" s="9" customFormat="1" ht="15.75" customHeight="1" x14ac:dyDescent="0.2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  <c r="AA508" s="8"/>
      <c r="AB508" s="8"/>
    </row>
    <row r="509" spans="1:28" s="9" customFormat="1" ht="15.75" customHeight="1" x14ac:dyDescent="0.2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  <c r="AA509" s="8"/>
      <c r="AB509" s="8"/>
    </row>
    <row r="510" spans="1:28" s="9" customFormat="1" ht="15.75" customHeight="1" x14ac:dyDescent="0.2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  <c r="AA510" s="8"/>
      <c r="AB510" s="8"/>
    </row>
    <row r="511" spans="1:28" s="9" customFormat="1" ht="15.75" customHeight="1" x14ac:dyDescent="0.2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  <c r="AA511" s="8"/>
      <c r="AB511" s="8"/>
    </row>
    <row r="512" spans="1:28" s="9" customFormat="1" ht="15.75" customHeight="1" x14ac:dyDescent="0.2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  <c r="AA512" s="8"/>
      <c r="AB512" s="8"/>
    </row>
    <row r="513" spans="1:28" s="9" customFormat="1" ht="15.75" customHeight="1" x14ac:dyDescent="0.2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  <c r="AA513" s="8"/>
      <c r="AB513" s="8"/>
    </row>
    <row r="514" spans="1:28" s="9" customFormat="1" ht="15.75" customHeight="1" x14ac:dyDescent="0.2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  <c r="AA514" s="8"/>
      <c r="AB514" s="8"/>
    </row>
    <row r="515" spans="1:28" s="9" customFormat="1" ht="15.75" customHeight="1" x14ac:dyDescent="0.2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  <c r="AA515" s="8"/>
      <c r="AB515" s="8"/>
    </row>
    <row r="516" spans="1:28" s="9" customFormat="1" ht="15.75" customHeight="1" x14ac:dyDescent="0.2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  <c r="AA516" s="8"/>
      <c r="AB516" s="8"/>
    </row>
    <row r="517" spans="1:28" s="9" customFormat="1" ht="15.75" customHeight="1" x14ac:dyDescent="0.2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  <c r="AA517" s="8"/>
      <c r="AB517" s="8"/>
    </row>
    <row r="518" spans="1:28" s="9" customFormat="1" ht="15.75" customHeight="1" x14ac:dyDescent="0.2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  <c r="AA518" s="8"/>
      <c r="AB518" s="8"/>
    </row>
    <row r="519" spans="1:28" s="9" customFormat="1" ht="15.75" customHeight="1" x14ac:dyDescent="0.2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  <c r="AA519" s="8"/>
      <c r="AB519" s="8"/>
    </row>
    <row r="520" spans="1:28" s="9" customFormat="1" ht="15.75" customHeight="1" x14ac:dyDescent="0.2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  <c r="AA520" s="8"/>
      <c r="AB520" s="8"/>
    </row>
    <row r="521" spans="1:28" s="9" customFormat="1" ht="15.75" customHeight="1" x14ac:dyDescent="0.2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  <c r="AA521" s="8"/>
      <c r="AB521" s="8"/>
    </row>
    <row r="522" spans="1:28" s="9" customFormat="1" ht="15.75" customHeight="1" x14ac:dyDescent="0.2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  <c r="AA522" s="8"/>
      <c r="AB522" s="8"/>
    </row>
    <row r="523" spans="1:28" s="9" customFormat="1" ht="15.75" customHeight="1" x14ac:dyDescent="0.2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  <c r="AA523" s="8"/>
      <c r="AB523" s="8"/>
    </row>
    <row r="524" spans="1:28" s="9" customFormat="1" ht="15.75" customHeight="1" x14ac:dyDescent="0.2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  <c r="AA524" s="8"/>
      <c r="AB524" s="8"/>
    </row>
    <row r="525" spans="1:28" s="9" customFormat="1" ht="15.75" customHeight="1" x14ac:dyDescent="0.2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  <c r="AA525" s="8"/>
      <c r="AB525" s="8"/>
    </row>
    <row r="526" spans="1:28" s="9" customFormat="1" ht="15.75" customHeight="1" x14ac:dyDescent="0.2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  <c r="AA526" s="8"/>
      <c r="AB526" s="8"/>
    </row>
    <row r="527" spans="1:28" s="9" customFormat="1" ht="15.75" customHeight="1" x14ac:dyDescent="0.2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  <c r="AA527" s="8"/>
      <c r="AB527" s="8"/>
    </row>
    <row r="528" spans="1:28" s="9" customFormat="1" ht="15.75" customHeight="1" x14ac:dyDescent="0.2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  <c r="AA528" s="8"/>
      <c r="AB528" s="8"/>
    </row>
    <row r="529" spans="1:28" s="9" customFormat="1" ht="15.75" customHeight="1" x14ac:dyDescent="0.2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  <c r="AA529" s="8"/>
      <c r="AB529" s="8"/>
    </row>
    <row r="530" spans="1:28" s="9" customFormat="1" ht="15.75" customHeight="1" x14ac:dyDescent="0.2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  <c r="AA530" s="8"/>
      <c r="AB530" s="8"/>
    </row>
    <row r="531" spans="1:28" s="9" customFormat="1" ht="15.75" customHeight="1" x14ac:dyDescent="0.2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  <c r="AA531" s="8"/>
      <c r="AB531" s="8"/>
    </row>
    <row r="532" spans="1:28" s="9" customFormat="1" ht="15.75" customHeight="1" x14ac:dyDescent="0.2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  <c r="AA532" s="8"/>
      <c r="AB532" s="8"/>
    </row>
    <row r="533" spans="1:28" s="9" customFormat="1" ht="15.75" customHeight="1" x14ac:dyDescent="0.2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  <c r="AA533" s="8"/>
      <c r="AB533" s="8"/>
    </row>
    <row r="534" spans="1:28" s="9" customFormat="1" ht="15.75" customHeight="1" x14ac:dyDescent="0.2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  <c r="AA534" s="8"/>
      <c r="AB534" s="8"/>
    </row>
    <row r="535" spans="1:28" s="9" customFormat="1" ht="15.75" customHeight="1" x14ac:dyDescent="0.2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  <c r="AA535" s="8"/>
      <c r="AB535" s="8"/>
    </row>
    <row r="536" spans="1:28" s="9" customFormat="1" ht="15.75" customHeight="1" x14ac:dyDescent="0.2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  <c r="AA536" s="8"/>
      <c r="AB536" s="8"/>
    </row>
    <row r="537" spans="1:28" s="9" customFormat="1" ht="15.75" customHeight="1" x14ac:dyDescent="0.2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</row>
    <row r="538" spans="1:28" s="9" customFormat="1" ht="15.75" customHeight="1" x14ac:dyDescent="0.2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  <c r="AA538" s="8"/>
      <c r="AB538" s="8"/>
    </row>
    <row r="539" spans="1:28" s="9" customFormat="1" ht="15.75" customHeight="1" x14ac:dyDescent="0.2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  <c r="AA539" s="8"/>
      <c r="AB539" s="8"/>
    </row>
    <row r="540" spans="1:28" s="9" customFormat="1" ht="15.75" customHeight="1" x14ac:dyDescent="0.2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  <c r="AA540" s="8"/>
      <c r="AB540" s="8"/>
    </row>
    <row r="541" spans="1:28" s="9" customFormat="1" ht="15.75" customHeight="1" x14ac:dyDescent="0.2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  <c r="AA541" s="8"/>
      <c r="AB541" s="8"/>
    </row>
    <row r="542" spans="1:28" s="9" customFormat="1" ht="15.75" customHeight="1" x14ac:dyDescent="0.2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  <c r="AA542" s="8"/>
      <c r="AB542" s="8"/>
    </row>
    <row r="543" spans="1:28" s="9" customFormat="1" ht="15.75" customHeight="1" x14ac:dyDescent="0.2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  <c r="AA543" s="8"/>
      <c r="AB543" s="8"/>
    </row>
    <row r="544" spans="1:28" s="9" customFormat="1" ht="15.75" customHeight="1" x14ac:dyDescent="0.2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  <c r="AA544" s="8"/>
      <c r="AB544" s="8"/>
    </row>
    <row r="545" spans="1:28" s="9" customFormat="1" ht="15.75" customHeight="1" x14ac:dyDescent="0.2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  <c r="AA545" s="8"/>
      <c r="AB545" s="8"/>
    </row>
    <row r="546" spans="1:28" s="9" customFormat="1" ht="15.75" customHeight="1" x14ac:dyDescent="0.2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  <c r="AA546" s="8"/>
      <c r="AB546" s="8"/>
    </row>
    <row r="547" spans="1:28" s="9" customFormat="1" ht="15.75" customHeight="1" x14ac:dyDescent="0.2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  <c r="AA547" s="8"/>
      <c r="AB547" s="8"/>
    </row>
    <row r="548" spans="1:28" s="9" customFormat="1" ht="15.75" customHeight="1" x14ac:dyDescent="0.2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  <c r="AA548" s="8"/>
      <c r="AB548" s="8"/>
    </row>
    <row r="549" spans="1:28" s="9" customFormat="1" ht="15.75" customHeight="1" x14ac:dyDescent="0.2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  <c r="AA549" s="8"/>
      <c r="AB549" s="8"/>
    </row>
    <row r="550" spans="1:28" s="9" customFormat="1" ht="15.75" customHeight="1" x14ac:dyDescent="0.2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  <c r="AA550" s="8"/>
      <c r="AB550" s="8"/>
    </row>
    <row r="551" spans="1:28" s="9" customFormat="1" ht="15.75" customHeight="1" x14ac:dyDescent="0.2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  <c r="AA551" s="8"/>
      <c r="AB551" s="8"/>
    </row>
    <row r="552" spans="1:28" s="9" customFormat="1" ht="15.75" customHeight="1" x14ac:dyDescent="0.2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  <c r="AA552" s="8"/>
      <c r="AB552" s="8"/>
    </row>
    <row r="553" spans="1:28" s="9" customFormat="1" ht="15.75" customHeight="1" x14ac:dyDescent="0.2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  <c r="AA553" s="8"/>
      <c r="AB553" s="8"/>
    </row>
    <row r="554" spans="1:28" s="9" customFormat="1" ht="15.75" customHeight="1" x14ac:dyDescent="0.2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  <c r="AA554" s="8"/>
      <c r="AB554" s="8"/>
    </row>
    <row r="555" spans="1:28" s="9" customFormat="1" ht="15.75" customHeight="1" x14ac:dyDescent="0.2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  <c r="AA555" s="8"/>
      <c r="AB555" s="8"/>
    </row>
    <row r="556" spans="1:28" s="9" customFormat="1" ht="15.75" customHeight="1" x14ac:dyDescent="0.2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  <c r="AA556" s="8"/>
      <c r="AB556" s="8"/>
    </row>
    <row r="557" spans="1:28" s="9" customFormat="1" ht="15.75" customHeight="1" x14ac:dyDescent="0.2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  <c r="AA557" s="8"/>
      <c r="AB557" s="8"/>
    </row>
    <row r="558" spans="1:28" s="9" customFormat="1" ht="15.75" customHeight="1" x14ac:dyDescent="0.2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  <c r="AA558" s="8"/>
      <c r="AB558" s="8"/>
    </row>
    <row r="559" spans="1:28" s="9" customFormat="1" ht="15.75" customHeight="1" x14ac:dyDescent="0.2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  <c r="AA559" s="8"/>
      <c r="AB559" s="8"/>
    </row>
    <row r="560" spans="1:28" s="9" customFormat="1" ht="15.75" customHeight="1" x14ac:dyDescent="0.2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  <c r="AA560" s="8"/>
      <c r="AB560" s="8"/>
    </row>
    <row r="561" spans="1:28" s="9" customFormat="1" ht="15.75" customHeight="1" x14ac:dyDescent="0.2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  <c r="AA561" s="8"/>
      <c r="AB561" s="8"/>
    </row>
    <row r="562" spans="1:28" s="9" customFormat="1" ht="15.75" customHeight="1" x14ac:dyDescent="0.2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  <c r="AA562" s="8"/>
      <c r="AB562" s="8"/>
    </row>
    <row r="563" spans="1:28" s="9" customFormat="1" ht="15.75" customHeight="1" x14ac:dyDescent="0.2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  <c r="AA563" s="8"/>
      <c r="AB563" s="8"/>
    </row>
    <row r="564" spans="1:28" s="9" customFormat="1" ht="15.75" customHeight="1" x14ac:dyDescent="0.2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  <c r="AA564" s="8"/>
      <c r="AB564" s="8"/>
    </row>
    <row r="565" spans="1:28" s="9" customFormat="1" ht="15.75" customHeight="1" x14ac:dyDescent="0.2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  <c r="AA565" s="8"/>
      <c r="AB565" s="8"/>
    </row>
    <row r="566" spans="1:28" s="9" customFormat="1" ht="15.75" customHeight="1" x14ac:dyDescent="0.2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  <c r="AA566" s="8"/>
      <c r="AB566" s="8"/>
    </row>
    <row r="567" spans="1:28" s="9" customFormat="1" ht="15.75" customHeight="1" x14ac:dyDescent="0.2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</row>
    <row r="568" spans="1:28" s="9" customFormat="1" ht="15.75" customHeight="1" x14ac:dyDescent="0.2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  <c r="AA568" s="8"/>
      <c r="AB568" s="8"/>
    </row>
    <row r="569" spans="1:28" s="9" customFormat="1" ht="15.75" customHeight="1" x14ac:dyDescent="0.2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  <c r="AA569" s="8"/>
      <c r="AB569" s="8"/>
    </row>
    <row r="570" spans="1:28" s="9" customFormat="1" ht="15.75" customHeight="1" x14ac:dyDescent="0.2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  <c r="AA570" s="8"/>
      <c r="AB570" s="8"/>
    </row>
    <row r="571" spans="1:28" s="9" customFormat="1" ht="15.75" customHeight="1" x14ac:dyDescent="0.2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  <c r="AA571" s="8"/>
      <c r="AB571" s="8"/>
    </row>
    <row r="572" spans="1:28" s="9" customFormat="1" ht="15.75" customHeight="1" x14ac:dyDescent="0.2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  <c r="AA572" s="8"/>
      <c r="AB572" s="8"/>
    </row>
    <row r="573" spans="1:28" s="9" customFormat="1" ht="15.75" customHeight="1" x14ac:dyDescent="0.2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  <c r="AA573" s="8"/>
      <c r="AB573" s="8"/>
    </row>
    <row r="574" spans="1:28" s="9" customFormat="1" ht="15.75" customHeight="1" x14ac:dyDescent="0.2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  <c r="AA574" s="8"/>
      <c r="AB574" s="8"/>
    </row>
    <row r="575" spans="1:28" s="9" customFormat="1" ht="15.75" customHeight="1" x14ac:dyDescent="0.2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  <c r="AA575" s="8"/>
      <c r="AB575" s="8"/>
    </row>
    <row r="576" spans="1:28" s="9" customFormat="1" ht="15.75" customHeight="1" x14ac:dyDescent="0.2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  <c r="AA576" s="8"/>
      <c r="AB576" s="8"/>
    </row>
    <row r="577" spans="1:28" s="9" customFormat="1" ht="15.75" customHeight="1" x14ac:dyDescent="0.2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  <c r="AA577" s="8"/>
      <c r="AB577" s="8"/>
    </row>
    <row r="578" spans="1:28" s="9" customFormat="1" ht="15.75" customHeight="1" x14ac:dyDescent="0.2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  <c r="AA578" s="8"/>
      <c r="AB578" s="8"/>
    </row>
    <row r="579" spans="1:28" s="9" customFormat="1" ht="15.75" customHeight="1" x14ac:dyDescent="0.2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  <c r="AA579" s="8"/>
      <c r="AB579" s="8"/>
    </row>
    <row r="580" spans="1:28" s="9" customFormat="1" ht="15.75" customHeight="1" x14ac:dyDescent="0.2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  <c r="AA580" s="8"/>
      <c r="AB580" s="8"/>
    </row>
    <row r="581" spans="1:28" s="9" customFormat="1" ht="15.75" customHeight="1" x14ac:dyDescent="0.2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  <c r="AA581" s="8"/>
      <c r="AB581" s="8"/>
    </row>
    <row r="582" spans="1:28" s="9" customFormat="1" ht="15.75" customHeight="1" x14ac:dyDescent="0.2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  <c r="AA582" s="8"/>
      <c r="AB582" s="8"/>
    </row>
    <row r="583" spans="1:28" s="9" customFormat="1" ht="15.75" customHeight="1" x14ac:dyDescent="0.2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  <c r="AA583" s="8"/>
      <c r="AB583" s="8"/>
    </row>
    <row r="584" spans="1:28" s="9" customFormat="1" ht="15.75" customHeight="1" x14ac:dyDescent="0.2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  <c r="AA584" s="8"/>
      <c r="AB584" s="8"/>
    </row>
    <row r="585" spans="1:28" s="9" customFormat="1" ht="15.75" customHeight="1" x14ac:dyDescent="0.2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  <c r="AA585" s="8"/>
      <c r="AB585" s="8"/>
    </row>
    <row r="586" spans="1:28" s="9" customFormat="1" ht="15.75" customHeight="1" x14ac:dyDescent="0.2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  <c r="AA586" s="8"/>
      <c r="AB586" s="8"/>
    </row>
    <row r="587" spans="1:28" s="9" customFormat="1" ht="15.75" customHeight="1" x14ac:dyDescent="0.2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  <c r="AA587" s="8"/>
      <c r="AB587" s="8"/>
    </row>
    <row r="588" spans="1:28" s="9" customFormat="1" ht="15.75" customHeight="1" x14ac:dyDescent="0.2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  <c r="AA588" s="8"/>
      <c r="AB588" s="8"/>
    </row>
    <row r="589" spans="1:28" s="9" customFormat="1" ht="15.75" customHeight="1" x14ac:dyDescent="0.2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  <c r="AA589" s="8"/>
      <c r="AB589" s="8"/>
    </row>
    <row r="590" spans="1:28" s="9" customFormat="1" ht="15.75" customHeight="1" x14ac:dyDescent="0.2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  <c r="AA590" s="8"/>
      <c r="AB590" s="8"/>
    </row>
    <row r="591" spans="1:28" s="9" customFormat="1" ht="15.75" customHeight="1" x14ac:dyDescent="0.2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  <c r="AA591" s="8"/>
      <c r="AB591" s="8"/>
    </row>
    <row r="592" spans="1:28" s="9" customFormat="1" ht="15.75" customHeight="1" x14ac:dyDescent="0.2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  <c r="AA592" s="8"/>
      <c r="AB592" s="8"/>
    </row>
    <row r="593" spans="1:28" s="9" customFormat="1" ht="15.75" customHeight="1" x14ac:dyDescent="0.2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  <c r="AA593" s="8"/>
      <c r="AB593" s="8"/>
    </row>
    <row r="594" spans="1:28" s="9" customFormat="1" ht="15.75" customHeight="1" x14ac:dyDescent="0.2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  <c r="AA594" s="8"/>
      <c r="AB594" s="8"/>
    </row>
    <row r="595" spans="1:28" s="9" customFormat="1" ht="15.75" customHeight="1" x14ac:dyDescent="0.2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  <c r="AA595" s="8"/>
      <c r="AB595" s="8"/>
    </row>
    <row r="596" spans="1:28" s="9" customFormat="1" ht="15.75" customHeight="1" x14ac:dyDescent="0.2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  <c r="AA596" s="8"/>
      <c r="AB596" s="8"/>
    </row>
    <row r="597" spans="1:28" s="9" customFormat="1" ht="15.75" customHeight="1" x14ac:dyDescent="0.2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</row>
    <row r="598" spans="1:28" s="9" customFormat="1" ht="15.75" customHeight="1" x14ac:dyDescent="0.2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  <c r="AA598" s="8"/>
      <c r="AB598" s="8"/>
    </row>
    <row r="599" spans="1:28" s="9" customFormat="1" ht="15.75" customHeight="1" x14ac:dyDescent="0.2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  <c r="AA599" s="8"/>
      <c r="AB599" s="8"/>
    </row>
    <row r="600" spans="1:28" s="9" customFormat="1" ht="15.75" customHeight="1" x14ac:dyDescent="0.2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  <c r="AA600" s="8"/>
      <c r="AB600" s="8"/>
    </row>
    <row r="601" spans="1:28" s="9" customFormat="1" ht="15.75" customHeight="1" x14ac:dyDescent="0.2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  <c r="AA601" s="8"/>
      <c r="AB601" s="8"/>
    </row>
    <row r="602" spans="1:28" s="9" customFormat="1" ht="15.75" customHeight="1" x14ac:dyDescent="0.2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  <c r="AA602" s="8"/>
      <c r="AB602" s="8"/>
    </row>
    <row r="603" spans="1:28" s="9" customFormat="1" ht="15.75" customHeight="1" x14ac:dyDescent="0.2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  <c r="AA603" s="8"/>
      <c r="AB603" s="8"/>
    </row>
    <row r="604" spans="1:28" s="9" customFormat="1" ht="15.75" customHeight="1" x14ac:dyDescent="0.2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  <c r="AA604" s="8"/>
      <c r="AB604" s="8"/>
    </row>
    <row r="605" spans="1:28" s="9" customFormat="1" ht="15.75" customHeight="1" x14ac:dyDescent="0.2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  <c r="AA605" s="8"/>
      <c r="AB605" s="8"/>
    </row>
    <row r="606" spans="1:28" s="9" customFormat="1" ht="15.75" customHeight="1" x14ac:dyDescent="0.2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  <c r="AA606" s="8"/>
      <c r="AB606" s="8"/>
    </row>
    <row r="607" spans="1:28" s="9" customFormat="1" ht="15.75" customHeight="1" x14ac:dyDescent="0.2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  <c r="AA607" s="8"/>
      <c r="AB607" s="8"/>
    </row>
    <row r="608" spans="1:28" s="9" customFormat="1" ht="15.75" customHeight="1" x14ac:dyDescent="0.2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  <c r="AA608" s="8"/>
      <c r="AB608" s="8"/>
    </row>
    <row r="609" spans="1:28" s="9" customFormat="1" ht="15.75" customHeight="1" x14ac:dyDescent="0.2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  <c r="AA609" s="8"/>
      <c r="AB609" s="8"/>
    </row>
    <row r="610" spans="1:28" s="9" customFormat="1" ht="15.75" customHeight="1" x14ac:dyDescent="0.2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  <c r="AA610" s="8"/>
      <c r="AB610" s="8"/>
    </row>
    <row r="611" spans="1:28" s="9" customFormat="1" ht="15.75" customHeight="1" x14ac:dyDescent="0.2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  <c r="AA611" s="8"/>
      <c r="AB611" s="8"/>
    </row>
    <row r="612" spans="1:28" s="9" customFormat="1" ht="15.75" customHeight="1" x14ac:dyDescent="0.2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  <c r="AA612" s="8"/>
      <c r="AB612" s="8"/>
    </row>
    <row r="613" spans="1:28" s="9" customFormat="1" ht="15.75" customHeight="1" x14ac:dyDescent="0.2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  <c r="AA613" s="8"/>
      <c r="AB613" s="8"/>
    </row>
    <row r="614" spans="1:28" s="9" customFormat="1" ht="15.75" customHeight="1" x14ac:dyDescent="0.2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  <c r="AA614" s="8"/>
      <c r="AB614" s="8"/>
    </row>
    <row r="615" spans="1:28" s="9" customFormat="1" ht="15.75" customHeight="1" x14ac:dyDescent="0.2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  <c r="AA615" s="8"/>
      <c r="AB615" s="8"/>
    </row>
    <row r="616" spans="1:28" s="9" customFormat="1" ht="15.75" customHeight="1" x14ac:dyDescent="0.2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  <c r="AA616" s="8"/>
      <c r="AB616" s="8"/>
    </row>
    <row r="617" spans="1:28" s="9" customFormat="1" ht="15.75" customHeight="1" x14ac:dyDescent="0.2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  <c r="AA617" s="8"/>
      <c r="AB617" s="8"/>
    </row>
    <row r="618" spans="1:28" s="9" customFormat="1" ht="15.75" customHeight="1" x14ac:dyDescent="0.2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  <c r="AA618" s="8"/>
      <c r="AB618" s="8"/>
    </row>
    <row r="619" spans="1:28" s="9" customFormat="1" ht="15.75" customHeight="1" x14ac:dyDescent="0.2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  <c r="AA619" s="8"/>
      <c r="AB619" s="8"/>
    </row>
    <row r="620" spans="1:28" s="9" customFormat="1" ht="15.75" customHeight="1" x14ac:dyDescent="0.2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  <c r="AA620" s="8"/>
      <c r="AB620" s="8"/>
    </row>
    <row r="621" spans="1:28" s="9" customFormat="1" ht="15.75" customHeight="1" x14ac:dyDescent="0.2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  <c r="AA621" s="8"/>
      <c r="AB621" s="8"/>
    </row>
    <row r="622" spans="1:28" s="9" customFormat="1" ht="15.75" customHeight="1" x14ac:dyDescent="0.2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  <c r="AA622" s="8"/>
      <c r="AB622" s="8"/>
    </row>
    <row r="623" spans="1:28" s="9" customFormat="1" ht="15.75" customHeight="1" x14ac:dyDescent="0.2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  <c r="AA623" s="8"/>
      <c r="AB623" s="8"/>
    </row>
    <row r="624" spans="1:28" s="9" customFormat="1" ht="15.75" customHeight="1" x14ac:dyDescent="0.2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  <c r="AA624" s="8"/>
      <c r="AB624" s="8"/>
    </row>
    <row r="625" spans="1:28" s="9" customFormat="1" ht="15.75" customHeight="1" x14ac:dyDescent="0.2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  <c r="AA625" s="8"/>
      <c r="AB625" s="8"/>
    </row>
    <row r="626" spans="1:28" s="9" customFormat="1" ht="15.75" customHeight="1" x14ac:dyDescent="0.2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  <c r="AA626" s="8"/>
      <c r="AB626" s="8"/>
    </row>
    <row r="627" spans="1:28" s="9" customFormat="1" ht="15.75" customHeight="1" x14ac:dyDescent="0.2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</row>
    <row r="628" spans="1:28" s="9" customFormat="1" ht="15.75" customHeight="1" x14ac:dyDescent="0.2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  <c r="AA628" s="8"/>
      <c r="AB628" s="8"/>
    </row>
    <row r="629" spans="1:28" s="9" customFormat="1" ht="15.75" customHeight="1" x14ac:dyDescent="0.2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  <c r="AA629" s="8"/>
      <c r="AB629" s="8"/>
    </row>
    <row r="630" spans="1:28" s="9" customFormat="1" ht="15.75" customHeight="1" x14ac:dyDescent="0.2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  <c r="AA630" s="8"/>
      <c r="AB630" s="8"/>
    </row>
    <row r="631" spans="1:28" s="9" customFormat="1" ht="15.75" customHeight="1" x14ac:dyDescent="0.2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  <c r="AA631" s="8"/>
      <c r="AB631" s="8"/>
    </row>
    <row r="632" spans="1:28" s="9" customFormat="1" ht="15.75" customHeight="1" x14ac:dyDescent="0.2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  <c r="AA632" s="8"/>
      <c r="AB632" s="8"/>
    </row>
    <row r="633" spans="1:28" s="9" customFormat="1" ht="15.75" customHeight="1" x14ac:dyDescent="0.2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  <c r="AA633" s="8"/>
      <c r="AB633" s="8"/>
    </row>
    <row r="634" spans="1:28" s="9" customFormat="1" ht="15.75" customHeight="1" x14ac:dyDescent="0.2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  <c r="AA634" s="8"/>
      <c r="AB634" s="8"/>
    </row>
    <row r="635" spans="1:28" s="9" customFormat="1" ht="15.75" customHeight="1" x14ac:dyDescent="0.2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  <c r="AA635" s="8"/>
      <c r="AB635" s="8"/>
    </row>
    <row r="636" spans="1:28" s="9" customFormat="1" ht="15.75" customHeight="1" x14ac:dyDescent="0.2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  <c r="AA636" s="8"/>
      <c r="AB636" s="8"/>
    </row>
    <row r="637" spans="1:28" s="9" customFormat="1" ht="15.75" customHeight="1" x14ac:dyDescent="0.2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  <c r="AA637" s="8"/>
      <c r="AB637" s="8"/>
    </row>
    <row r="638" spans="1:28" s="9" customFormat="1" ht="15.75" customHeight="1" x14ac:dyDescent="0.2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  <c r="AA638" s="8"/>
      <c r="AB638" s="8"/>
    </row>
    <row r="639" spans="1:28" s="9" customFormat="1" ht="15.75" customHeight="1" x14ac:dyDescent="0.2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  <c r="AA639" s="8"/>
      <c r="AB639" s="8"/>
    </row>
    <row r="640" spans="1:28" s="9" customFormat="1" ht="15.75" customHeight="1" x14ac:dyDescent="0.2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  <c r="AA640" s="8"/>
      <c r="AB640" s="8"/>
    </row>
    <row r="641" spans="1:28" s="9" customFormat="1" ht="15.75" customHeight="1" x14ac:dyDescent="0.2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  <c r="AA641" s="8"/>
      <c r="AB641" s="8"/>
    </row>
    <row r="642" spans="1:28" s="9" customFormat="1" ht="15.75" customHeight="1" x14ac:dyDescent="0.2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  <c r="AA642" s="8"/>
      <c r="AB642" s="8"/>
    </row>
    <row r="643" spans="1:28" s="9" customFormat="1" ht="15.75" customHeight="1" x14ac:dyDescent="0.2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  <c r="AA643" s="8"/>
      <c r="AB643" s="8"/>
    </row>
    <row r="644" spans="1:28" s="9" customFormat="1" ht="15.75" customHeight="1" x14ac:dyDescent="0.2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  <c r="AA644" s="8"/>
      <c r="AB644" s="8"/>
    </row>
    <row r="645" spans="1:28" s="9" customFormat="1" ht="15.75" customHeight="1" x14ac:dyDescent="0.2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  <c r="AA645" s="8"/>
      <c r="AB645" s="8"/>
    </row>
    <row r="646" spans="1:28" s="9" customFormat="1" ht="15.75" customHeight="1" x14ac:dyDescent="0.2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  <c r="AA646" s="8"/>
      <c r="AB646" s="8"/>
    </row>
    <row r="647" spans="1:28" s="9" customFormat="1" ht="15.75" customHeight="1" x14ac:dyDescent="0.2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  <c r="AA647" s="8"/>
      <c r="AB647" s="8"/>
    </row>
    <row r="648" spans="1:28" s="9" customFormat="1" ht="15.75" customHeight="1" x14ac:dyDescent="0.2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  <c r="AA648" s="8"/>
      <c r="AB648" s="8"/>
    </row>
    <row r="649" spans="1:28" s="9" customFormat="1" ht="15.75" customHeight="1" x14ac:dyDescent="0.2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  <c r="AA649" s="8"/>
      <c r="AB649" s="8"/>
    </row>
    <row r="650" spans="1:28" s="9" customFormat="1" ht="15.75" customHeight="1" x14ac:dyDescent="0.2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  <c r="AA650" s="8"/>
      <c r="AB650" s="8"/>
    </row>
    <row r="651" spans="1:28" s="9" customFormat="1" ht="15.75" customHeight="1" x14ac:dyDescent="0.2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  <c r="AA651" s="8"/>
      <c r="AB651" s="8"/>
    </row>
    <row r="652" spans="1:28" s="9" customFormat="1" ht="15.75" customHeight="1" x14ac:dyDescent="0.2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  <c r="AA652" s="8"/>
      <c r="AB652" s="8"/>
    </row>
    <row r="653" spans="1:28" s="9" customFormat="1" ht="15.75" customHeight="1" x14ac:dyDescent="0.2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  <c r="AA653" s="8"/>
      <c r="AB653" s="8"/>
    </row>
    <row r="654" spans="1:28" s="9" customFormat="1" ht="15.75" customHeight="1" x14ac:dyDescent="0.2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  <c r="AA654" s="8"/>
      <c r="AB654" s="8"/>
    </row>
    <row r="655" spans="1:28" s="9" customFormat="1" ht="15.75" customHeight="1" x14ac:dyDescent="0.2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  <c r="AA655" s="8"/>
      <c r="AB655" s="8"/>
    </row>
    <row r="656" spans="1:28" s="9" customFormat="1" ht="15.75" customHeight="1" x14ac:dyDescent="0.2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  <c r="AA656" s="8"/>
      <c r="AB656" s="8"/>
    </row>
    <row r="657" spans="1:28" s="9" customFormat="1" ht="15.75" customHeight="1" x14ac:dyDescent="0.2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</row>
    <row r="658" spans="1:28" s="9" customFormat="1" ht="15.75" customHeight="1" x14ac:dyDescent="0.2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  <c r="AA658" s="8"/>
      <c r="AB658" s="8"/>
    </row>
    <row r="659" spans="1:28" s="9" customFormat="1" ht="15.75" customHeight="1" x14ac:dyDescent="0.2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  <c r="AA659" s="8"/>
      <c r="AB659" s="8"/>
    </row>
    <row r="660" spans="1:28" s="9" customFormat="1" ht="15.75" customHeight="1" x14ac:dyDescent="0.2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  <c r="AA660" s="8"/>
      <c r="AB660" s="8"/>
    </row>
    <row r="661" spans="1:28" s="9" customFormat="1" ht="15.75" customHeight="1" x14ac:dyDescent="0.2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  <c r="AA661" s="8"/>
      <c r="AB661" s="8"/>
    </row>
    <row r="662" spans="1:28" s="9" customFormat="1" ht="15.75" customHeight="1" x14ac:dyDescent="0.2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  <c r="AA662" s="8"/>
      <c r="AB662" s="8"/>
    </row>
    <row r="663" spans="1:28" s="9" customFormat="1" ht="15.75" customHeight="1" x14ac:dyDescent="0.2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  <c r="AA663" s="8"/>
      <c r="AB663" s="8"/>
    </row>
    <row r="664" spans="1:28" s="9" customFormat="1" ht="15.75" customHeight="1" x14ac:dyDescent="0.2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  <c r="AA664" s="8"/>
      <c r="AB664" s="8"/>
    </row>
    <row r="665" spans="1:28" s="9" customFormat="1" ht="15.75" customHeight="1" x14ac:dyDescent="0.2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  <c r="AA665" s="8"/>
      <c r="AB665" s="8"/>
    </row>
    <row r="666" spans="1:28" s="9" customFormat="1" ht="15.75" customHeight="1" x14ac:dyDescent="0.2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  <c r="AA666" s="8"/>
      <c r="AB666" s="8"/>
    </row>
    <row r="667" spans="1:28" s="9" customFormat="1" ht="15.75" customHeight="1" x14ac:dyDescent="0.2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  <c r="AA667" s="8"/>
      <c r="AB667" s="8"/>
    </row>
    <row r="668" spans="1:28" s="9" customFormat="1" ht="15.75" customHeight="1" x14ac:dyDescent="0.2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  <c r="AA668" s="8"/>
      <c r="AB668" s="8"/>
    </row>
    <row r="669" spans="1:28" s="9" customFormat="1" ht="15.75" customHeight="1" x14ac:dyDescent="0.2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  <c r="AA669" s="8"/>
      <c r="AB669" s="8"/>
    </row>
    <row r="670" spans="1:28" s="9" customFormat="1" ht="15.75" customHeight="1" x14ac:dyDescent="0.2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  <c r="AA670" s="8"/>
      <c r="AB670" s="8"/>
    </row>
    <row r="671" spans="1:28" s="9" customFormat="1" ht="15.75" customHeight="1" x14ac:dyDescent="0.2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  <c r="AA671" s="8"/>
      <c r="AB671" s="8"/>
    </row>
    <row r="672" spans="1:28" s="9" customFormat="1" ht="15.75" customHeight="1" x14ac:dyDescent="0.2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  <c r="AA672" s="8"/>
      <c r="AB672" s="8"/>
    </row>
    <row r="673" spans="1:28" s="9" customFormat="1" ht="15.75" customHeight="1" x14ac:dyDescent="0.2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  <c r="AA673" s="8"/>
      <c r="AB673" s="8"/>
    </row>
    <row r="674" spans="1:28" s="9" customFormat="1" ht="15.75" customHeight="1" x14ac:dyDescent="0.2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  <c r="AA674" s="8"/>
      <c r="AB674" s="8"/>
    </row>
    <row r="675" spans="1:28" s="9" customFormat="1" ht="15.75" customHeight="1" x14ac:dyDescent="0.2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  <c r="AA675" s="8"/>
      <c r="AB675" s="8"/>
    </row>
    <row r="676" spans="1:28" s="9" customFormat="1" ht="15.75" customHeight="1" x14ac:dyDescent="0.2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  <c r="AA676" s="8"/>
      <c r="AB676" s="8"/>
    </row>
    <row r="677" spans="1:28" s="9" customFormat="1" ht="15.75" customHeight="1" x14ac:dyDescent="0.2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  <c r="AA677" s="8"/>
      <c r="AB677" s="8"/>
    </row>
    <row r="678" spans="1:28" s="9" customFormat="1" ht="15.75" customHeight="1" x14ac:dyDescent="0.2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  <c r="AA678" s="8"/>
      <c r="AB678" s="8"/>
    </row>
    <row r="679" spans="1:28" s="9" customFormat="1" ht="15.75" customHeight="1" x14ac:dyDescent="0.2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  <c r="AA679" s="8"/>
      <c r="AB679" s="8"/>
    </row>
    <row r="680" spans="1:28" s="9" customFormat="1" ht="15.75" customHeight="1" x14ac:dyDescent="0.2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  <c r="AA680" s="8"/>
      <c r="AB680" s="8"/>
    </row>
    <row r="681" spans="1:28" s="9" customFormat="1" ht="15.75" customHeight="1" x14ac:dyDescent="0.2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  <c r="AA681" s="8"/>
      <c r="AB681" s="8"/>
    </row>
    <row r="682" spans="1:28" s="9" customFormat="1" ht="15.75" customHeight="1" x14ac:dyDescent="0.2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  <c r="AA682" s="8"/>
      <c r="AB682" s="8"/>
    </row>
    <row r="683" spans="1:28" s="9" customFormat="1" ht="15.75" customHeight="1" x14ac:dyDescent="0.2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  <c r="AA683" s="8"/>
      <c r="AB683" s="8"/>
    </row>
    <row r="684" spans="1:28" s="9" customFormat="1" ht="15.75" customHeight="1" x14ac:dyDescent="0.2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  <c r="AA684" s="8"/>
      <c r="AB684" s="8"/>
    </row>
    <row r="685" spans="1:28" s="9" customFormat="1" ht="15.75" customHeight="1" x14ac:dyDescent="0.2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  <c r="AA685" s="8"/>
      <c r="AB685" s="8"/>
    </row>
    <row r="686" spans="1:28" s="9" customFormat="1" ht="15.75" customHeight="1" x14ac:dyDescent="0.2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  <c r="AA686" s="8"/>
      <c r="AB686" s="8"/>
    </row>
    <row r="687" spans="1:28" s="9" customFormat="1" ht="15.75" customHeight="1" x14ac:dyDescent="0.2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</row>
    <row r="688" spans="1:28" s="9" customFormat="1" ht="15.75" customHeight="1" x14ac:dyDescent="0.2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  <c r="AA688" s="8"/>
      <c r="AB688" s="8"/>
    </row>
    <row r="689" spans="1:28" s="9" customFormat="1" ht="15.75" customHeight="1" x14ac:dyDescent="0.2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  <c r="AA689" s="8"/>
      <c r="AB689" s="8"/>
    </row>
    <row r="690" spans="1:28" s="9" customFormat="1" ht="15.75" customHeight="1" x14ac:dyDescent="0.2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  <c r="AA690" s="8"/>
      <c r="AB690" s="8"/>
    </row>
    <row r="691" spans="1:28" s="9" customFormat="1" ht="15.75" customHeight="1" x14ac:dyDescent="0.2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  <c r="AA691" s="8"/>
      <c r="AB691" s="8"/>
    </row>
    <row r="692" spans="1:28" s="9" customFormat="1" ht="15.75" customHeight="1" x14ac:dyDescent="0.2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  <c r="AA692" s="8"/>
      <c r="AB692" s="8"/>
    </row>
    <row r="693" spans="1:28" s="9" customFormat="1" ht="15.75" customHeight="1" x14ac:dyDescent="0.2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  <c r="AA693" s="8"/>
      <c r="AB693" s="8"/>
    </row>
    <row r="694" spans="1:28" s="9" customFormat="1" ht="15.75" customHeight="1" x14ac:dyDescent="0.2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  <c r="AA694" s="8"/>
      <c r="AB694" s="8"/>
    </row>
    <row r="695" spans="1:28" s="9" customFormat="1" ht="15.75" customHeight="1" x14ac:dyDescent="0.2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  <c r="AA695" s="8"/>
      <c r="AB695" s="8"/>
    </row>
    <row r="696" spans="1:28" s="9" customFormat="1" ht="15.75" customHeight="1" x14ac:dyDescent="0.2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  <c r="AA696" s="8"/>
      <c r="AB696" s="8"/>
    </row>
    <row r="697" spans="1:28" s="9" customFormat="1" ht="15.75" customHeight="1" x14ac:dyDescent="0.2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  <c r="AA697" s="8"/>
      <c r="AB697" s="8"/>
    </row>
    <row r="698" spans="1:28" s="9" customFormat="1" ht="15.75" customHeight="1" x14ac:dyDescent="0.2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  <c r="AA698" s="8"/>
      <c r="AB698" s="8"/>
    </row>
    <row r="699" spans="1:28" s="9" customFormat="1" ht="15.75" customHeight="1" x14ac:dyDescent="0.2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  <c r="AA699" s="8"/>
      <c r="AB699" s="8"/>
    </row>
    <row r="700" spans="1:28" s="9" customFormat="1" ht="15.75" customHeight="1" x14ac:dyDescent="0.2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  <c r="AA700" s="8"/>
      <c r="AB700" s="8"/>
    </row>
    <row r="701" spans="1:28" s="9" customFormat="1" ht="15.75" customHeight="1" x14ac:dyDescent="0.2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  <c r="AA701" s="8"/>
      <c r="AB701" s="8"/>
    </row>
    <row r="702" spans="1:28" s="9" customFormat="1" ht="15.75" customHeight="1" x14ac:dyDescent="0.2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  <c r="AA702" s="8"/>
      <c r="AB702" s="8"/>
    </row>
    <row r="703" spans="1:28" s="9" customFormat="1" ht="15.75" customHeight="1" x14ac:dyDescent="0.2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  <c r="AA703" s="8"/>
      <c r="AB703" s="8"/>
    </row>
    <row r="704" spans="1:28" s="9" customFormat="1" ht="15.75" customHeight="1" x14ac:dyDescent="0.2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  <c r="AA704" s="8"/>
      <c r="AB704" s="8"/>
    </row>
    <row r="705" spans="1:28" s="9" customFormat="1" ht="15.75" customHeight="1" x14ac:dyDescent="0.2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  <c r="AA705" s="8"/>
      <c r="AB705" s="8"/>
    </row>
    <row r="706" spans="1:28" s="9" customFormat="1" ht="15.75" customHeight="1" x14ac:dyDescent="0.2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  <c r="AA706" s="8"/>
      <c r="AB706" s="8"/>
    </row>
    <row r="707" spans="1:28" s="9" customFormat="1" ht="15.75" customHeight="1" x14ac:dyDescent="0.2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  <c r="AA707" s="8"/>
      <c r="AB707" s="8"/>
    </row>
    <row r="708" spans="1:28" s="9" customFormat="1" ht="15.75" customHeight="1" x14ac:dyDescent="0.2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  <c r="AA708" s="8"/>
      <c r="AB708" s="8"/>
    </row>
    <row r="709" spans="1:28" s="9" customFormat="1" ht="15.75" customHeight="1" x14ac:dyDescent="0.2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  <c r="AA709" s="8"/>
      <c r="AB709" s="8"/>
    </row>
    <row r="710" spans="1:28" s="9" customFormat="1" ht="15.75" customHeight="1" x14ac:dyDescent="0.2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  <c r="AA710" s="8"/>
      <c r="AB710" s="8"/>
    </row>
    <row r="711" spans="1:28" s="9" customFormat="1" ht="15.75" customHeight="1" x14ac:dyDescent="0.2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  <c r="AA711" s="8"/>
      <c r="AB711" s="8"/>
    </row>
    <row r="712" spans="1:28" s="9" customFormat="1" ht="15.75" customHeight="1" x14ac:dyDescent="0.2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  <c r="AA712" s="8"/>
      <c r="AB712" s="8"/>
    </row>
    <row r="713" spans="1:28" s="9" customFormat="1" ht="15.75" customHeight="1" x14ac:dyDescent="0.2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  <c r="AA713" s="8"/>
      <c r="AB713" s="8"/>
    </row>
    <row r="714" spans="1:28" s="9" customFormat="1" ht="15.75" customHeight="1" x14ac:dyDescent="0.2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  <c r="AA714" s="8"/>
      <c r="AB714" s="8"/>
    </row>
    <row r="715" spans="1:28" s="9" customFormat="1" ht="15.75" customHeight="1" x14ac:dyDescent="0.2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  <c r="AA715" s="8"/>
      <c r="AB715" s="8"/>
    </row>
    <row r="716" spans="1:28" s="9" customFormat="1" ht="15.75" customHeight="1" x14ac:dyDescent="0.2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  <c r="AA716" s="8"/>
      <c r="AB716" s="8"/>
    </row>
    <row r="717" spans="1:28" s="9" customFormat="1" ht="15.75" customHeight="1" x14ac:dyDescent="0.2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  <c r="AA717" s="8"/>
      <c r="AB717" s="8"/>
    </row>
    <row r="718" spans="1:28" s="9" customFormat="1" ht="15.75" customHeight="1" x14ac:dyDescent="0.2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  <c r="AA718" s="8"/>
      <c r="AB718" s="8"/>
    </row>
    <row r="719" spans="1:28" s="9" customFormat="1" ht="15.75" customHeight="1" x14ac:dyDescent="0.2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  <c r="AA719" s="8"/>
      <c r="AB719" s="8"/>
    </row>
    <row r="720" spans="1:28" s="9" customFormat="1" ht="15.75" customHeight="1" x14ac:dyDescent="0.2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  <c r="AA720" s="8"/>
      <c r="AB720" s="8"/>
    </row>
    <row r="721" spans="1:28" s="9" customFormat="1" ht="15.75" customHeight="1" x14ac:dyDescent="0.2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  <c r="AA721" s="8"/>
      <c r="AB721" s="8"/>
    </row>
    <row r="722" spans="1:28" s="9" customFormat="1" ht="15.75" customHeight="1" x14ac:dyDescent="0.2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  <c r="AA722" s="8"/>
      <c r="AB722" s="8"/>
    </row>
    <row r="723" spans="1:28" s="9" customFormat="1" ht="15.75" customHeight="1" x14ac:dyDescent="0.2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  <c r="AA723" s="8"/>
      <c r="AB723" s="8"/>
    </row>
    <row r="724" spans="1:28" s="9" customFormat="1" ht="15.75" customHeight="1" x14ac:dyDescent="0.2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  <c r="AA724" s="8"/>
      <c r="AB724" s="8"/>
    </row>
    <row r="725" spans="1:28" s="9" customFormat="1" ht="15.75" customHeight="1" x14ac:dyDescent="0.2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  <c r="AA725" s="8"/>
      <c r="AB725" s="8"/>
    </row>
    <row r="726" spans="1:28" s="9" customFormat="1" ht="15.75" customHeight="1" x14ac:dyDescent="0.2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  <c r="AA726" s="8"/>
      <c r="AB726" s="8"/>
    </row>
    <row r="727" spans="1:28" s="9" customFormat="1" ht="15.75" customHeight="1" x14ac:dyDescent="0.2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  <c r="AA727" s="8"/>
      <c r="AB727" s="8"/>
    </row>
    <row r="728" spans="1:28" s="9" customFormat="1" ht="15.75" customHeight="1" x14ac:dyDescent="0.2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  <c r="AA728" s="8"/>
      <c r="AB728" s="8"/>
    </row>
    <row r="729" spans="1:28" s="9" customFormat="1" ht="15.75" customHeight="1" x14ac:dyDescent="0.2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  <c r="AA729" s="8"/>
      <c r="AB729" s="8"/>
    </row>
    <row r="730" spans="1:28" s="9" customFormat="1" ht="15.75" customHeight="1" x14ac:dyDescent="0.2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  <c r="AA730" s="8"/>
      <c r="AB730" s="8"/>
    </row>
    <row r="731" spans="1:28" s="9" customFormat="1" ht="15.75" customHeight="1" x14ac:dyDescent="0.2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  <c r="AA731" s="8"/>
      <c r="AB731" s="8"/>
    </row>
    <row r="732" spans="1:28" s="9" customFormat="1" ht="15.75" customHeight="1" x14ac:dyDescent="0.2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  <c r="AA732" s="8"/>
      <c r="AB732" s="8"/>
    </row>
    <row r="733" spans="1:28" s="9" customFormat="1" ht="15.75" customHeight="1" x14ac:dyDescent="0.2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  <c r="AA733" s="8"/>
      <c r="AB733" s="8"/>
    </row>
    <row r="734" spans="1:28" s="9" customFormat="1" ht="15.75" customHeight="1" x14ac:dyDescent="0.2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  <c r="AA734" s="8"/>
      <c r="AB734" s="8"/>
    </row>
    <row r="735" spans="1:28" s="9" customFormat="1" ht="15.75" customHeight="1" x14ac:dyDescent="0.2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  <c r="AA735" s="8"/>
      <c r="AB735" s="8"/>
    </row>
    <row r="736" spans="1:28" s="9" customFormat="1" ht="15.75" customHeight="1" x14ac:dyDescent="0.2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  <c r="AA736" s="8"/>
      <c r="AB736" s="8"/>
    </row>
    <row r="737" spans="1:28" s="9" customFormat="1" ht="15.75" customHeight="1" x14ac:dyDescent="0.2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  <c r="AA737" s="8"/>
      <c r="AB737" s="8"/>
    </row>
    <row r="738" spans="1:28" s="9" customFormat="1" ht="15.75" customHeight="1" x14ac:dyDescent="0.2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  <c r="AA738" s="8"/>
      <c r="AB738" s="8"/>
    </row>
    <row r="739" spans="1:28" s="9" customFormat="1" ht="15.75" customHeight="1" x14ac:dyDescent="0.2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  <c r="AA739" s="8"/>
      <c r="AB739" s="8"/>
    </row>
    <row r="740" spans="1:28" s="9" customFormat="1" ht="15.75" customHeight="1" x14ac:dyDescent="0.2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  <c r="AA740" s="8"/>
      <c r="AB740" s="8"/>
    </row>
    <row r="741" spans="1:28" s="9" customFormat="1" ht="15.75" customHeight="1" x14ac:dyDescent="0.2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  <c r="AA741" s="8"/>
      <c r="AB741" s="8"/>
    </row>
    <row r="742" spans="1:28" s="9" customFormat="1" ht="15.75" customHeight="1" x14ac:dyDescent="0.2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  <c r="AA742" s="8"/>
      <c r="AB742" s="8"/>
    </row>
    <row r="743" spans="1:28" s="9" customFormat="1" ht="15.75" customHeight="1" x14ac:dyDescent="0.2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  <c r="AA743" s="8"/>
      <c r="AB743" s="8"/>
    </row>
    <row r="744" spans="1:28" s="9" customFormat="1" ht="15.75" customHeight="1" x14ac:dyDescent="0.2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</row>
    <row r="745" spans="1:28" s="9" customFormat="1" ht="15.75" customHeight="1" x14ac:dyDescent="0.2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</row>
    <row r="746" spans="1:28" s="9" customFormat="1" ht="15.75" customHeight="1" x14ac:dyDescent="0.2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  <c r="AA746" s="8"/>
      <c r="AB746" s="8"/>
    </row>
    <row r="747" spans="1:28" s="9" customFormat="1" ht="15.75" customHeight="1" x14ac:dyDescent="0.2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  <c r="AA747" s="8"/>
      <c r="AB747" s="8"/>
    </row>
    <row r="748" spans="1:28" s="9" customFormat="1" ht="15.75" customHeight="1" x14ac:dyDescent="0.2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  <c r="AA748" s="8"/>
      <c r="AB748" s="8"/>
    </row>
    <row r="749" spans="1:28" s="9" customFormat="1" ht="15.75" customHeight="1" x14ac:dyDescent="0.2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  <c r="AA749" s="8"/>
      <c r="AB749" s="8"/>
    </row>
    <row r="750" spans="1:28" s="9" customFormat="1" ht="15.75" customHeight="1" x14ac:dyDescent="0.2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  <c r="AA750" s="8"/>
      <c r="AB750" s="8"/>
    </row>
    <row r="751" spans="1:28" s="9" customFormat="1" ht="15.75" customHeight="1" x14ac:dyDescent="0.2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  <c r="AA751" s="8"/>
      <c r="AB751" s="8"/>
    </row>
    <row r="752" spans="1:28" s="9" customFormat="1" ht="15.75" customHeight="1" x14ac:dyDescent="0.2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</row>
    <row r="753" spans="1:28" s="9" customFormat="1" ht="15.75" customHeight="1" x14ac:dyDescent="0.2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  <c r="AA753" s="8"/>
      <c r="AB753" s="8"/>
    </row>
    <row r="754" spans="1:28" s="9" customFormat="1" ht="15.75" customHeight="1" x14ac:dyDescent="0.2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  <c r="AA754" s="8"/>
      <c r="AB754" s="8"/>
    </row>
    <row r="755" spans="1:28" s="9" customFormat="1" ht="15.75" customHeight="1" x14ac:dyDescent="0.2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  <c r="AA755" s="8"/>
      <c r="AB755" s="8"/>
    </row>
    <row r="756" spans="1:28" s="9" customFormat="1" ht="15.75" customHeight="1" x14ac:dyDescent="0.2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  <c r="AA756" s="8"/>
      <c r="AB756" s="8"/>
    </row>
    <row r="757" spans="1:28" s="9" customFormat="1" ht="15.75" customHeight="1" x14ac:dyDescent="0.2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  <c r="AA757" s="8"/>
      <c r="AB757" s="8"/>
    </row>
    <row r="758" spans="1:28" s="9" customFormat="1" ht="15.75" customHeight="1" x14ac:dyDescent="0.2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</row>
    <row r="759" spans="1:28" s="9" customFormat="1" ht="15.75" customHeight="1" x14ac:dyDescent="0.2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  <c r="AA759" s="8"/>
      <c r="AB759" s="8"/>
    </row>
    <row r="760" spans="1:28" s="9" customFormat="1" ht="15.75" customHeight="1" x14ac:dyDescent="0.2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  <c r="AA760" s="8"/>
      <c r="AB760" s="8"/>
    </row>
    <row r="761" spans="1:28" s="9" customFormat="1" ht="15.75" customHeight="1" x14ac:dyDescent="0.2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  <c r="AA761" s="8"/>
      <c r="AB761" s="8"/>
    </row>
    <row r="762" spans="1:28" s="9" customFormat="1" ht="15.75" customHeight="1" x14ac:dyDescent="0.2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  <c r="AA762" s="8"/>
      <c r="AB762" s="8"/>
    </row>
    <row r="763" spans="1:28" s="9" customFormat="1" ht="15.75" customHeight="1" x14ac:dyDescent="0.2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  <c r="AA763" s="8"/>
      <c r="AB763" s="8"/>
    </row>
    <row r="764" spans="1:28" s="9" customFormat="1" ht="15.75" customHeight="1" x14ac:dyDescent="0.2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  <c r="AA764" s="8"/>
      <c r="AB764" s="8"/>
    </row>
    <row r="765" spans="1:28" s="9" customFormat="1" ht="15.75" customHeight="1" x14ac:dyDescent="0.2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  <c r="AA765" s="8"/>
      <c r="AB765" s="8"/>
    </row>
    <row r="766" spans="1:28" s="9" customFormat="1" ht="15.75" customHeight="1" x14ac:dyDescent="0.2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  <c r="AA766" s="8"/>
      <c r="AB766" s="8"/>
    </row>
    <row r="767" spans="1:28" s="9" customFormat="1" ht="15.75" customHeight="1" x14ac:dyDescent="0.2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  <c r="AA767" s="8"/>
      <c r="AB767" s="8"/>
    </row>
    <row r="768" spans="1:28" s="9" customFormat="1" ht="15.75" customHeight="1" x14ac:dyDescent="0.2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  <c r="AA768" s="8"/>
      <c r="AB768" s="8"/>
    </row>
    <row r="769" spans="1:28" s="9" customFormat="1" ht="15.75" customHeight="1" x14ac:dyDescent="0.2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  <c r="AA769" s="8"/>
      <c r="AB769" s="8"/>
    </row>
    <row r="770" spans="1:28" s="9" customFormat="1" ht="15.75" customHeight="1" x14ac:dyDescent="0.2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  <c r="AA770" s="8"/>
      <c r="AB770" s="8"/>
    </row>
    <row r="771" spans="1:28" s="9" customFormat="1" ht="15.75" customHeight="1" x14ac:dyDescent="0.2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  <c r="AA771" s="8"/>
      <c r="AB771" s="8"/>
    </row>
    <row r="772" spans="1:28" s="9" customFormat="1" ht="15.75" customHeight="1" x14ac:dyDescent="0.2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  <c r="AA772" s="8"/>
      <c r="AB772" s="8"/>
    </row>
    <row r="773" spans="1:28" s="9" customFormat="1" ht="15.75" customHeight="1" x14ac:dyDescent="0.2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  <c r="AA773" s="8"/>
      <c r="AB773" s="8"/>
    </row>
    <row r="774" spans="1:28" s="9" customFormat="1" ht="15.75" customHeight="1" x14ac:dyDescent="0.2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  <c r="AA774" s="8"/>
      <c r="AB774" s="8"/>
    </row>
    <row r="775" spans="1:28" s="9" customFormat="1" ht="15.75" customHeight="1" x14ac:dyDescent="0.2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  <c r="AA775" s="8"/>
      <c r="AB775" s="8"/>
    </row>
    <row r="776" spans="1:28" s="9" customFormat="1" ht="15.75" customHeight="1" x14ac:dyDescent="0.2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  <c r="AA776" s="8"/>
      <c r="AB776" s="8"/>
    </row>
    <row r="777" spans="1:28" s="9" customFormat="1" ht="15.75" customHeight="1" x14ac:dyDescent="0.2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  <c r="AA777" s="8"/>
      <c r="AB777" s="8"/>
    </row>
    <row r="778" spans="1:28" s="9" customFormat="1" ht="15.75" customHeight="1" x14ac:dyDescent="0.2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  <c r="AA778" s="8"/>
      <c r="AB778" s="8"/>
    </row>
    <row r="779" spans="1:28" s="9" customFormat="1" ht="15.75" customHeight="1" x14ac:dyDescent="0.2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  <c r="AA779" s="8"/>
      <c r="AB779" s="8"/>
    </row>
    <row r="780" spans="1:28" s="9" customFormat="1" ht="15.75" customHeight="1" x14ac:dyDescent="0.2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  <c r="AA780" s="8"/>
      <c r="AB780" s="8"/>
    </row>
    <row r="781" spans="1:28" s="9" customFormat="1" ht="15.75" customHeight="1" x14ac:dyDescent="0.2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  <c r="AA781" s="8"/>
      <c r="AB781" s="8"/>
    </row>
    <row r="782" spans="1:28" s="9" customFormat="1" ht="15.75" customHeight="1" x14ac:dyDescent="0.2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  <c r="AA782" s="8"/>
      <c r="AB782" s="8"/>
    </row>
    <row r="783" spans="1:28" s="9" customFormat="1" ht="15.75" customHeight="1" x14ac:dyDescent="0.2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  <c r="AA783" s="8"/>
      <c r="AB783" s="8"/>
    </row>
    <row r="784" spans="1:28" s="9" customFormat="1" ht="15.75" customHeight="1" x14ac:dyDescent="0.2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  <c r="AA784" s="8"/>
      <c r="AB784" s="8"/>
    </row>
    <row r="785" spans="1:28" s="9" customFormat="1" ht="15.75" customHeight="1" x14ac:dyDescent="0.2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  <c r="AA785" s="8"/>
      <c r="AB785" s="8"/>
    </row>
    <row r="786" spans="1:28" s="9" customFormat="1" ht="15.75" customHeight="1" x14ac:dyDescent="0.2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  <c r="AA786" s="8"/>
      <c r="AB786" s="8"/>
    </row>
    <row r="787" spans="1:28" s="9" customFormat="1" ht="15.75" customHeight="1" x14ac:dyDescent="0.2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  <c r="AA787" s="8"/>
      <c r="AB787" s="8"/>
    </row>
    <row r="788" spans="1:28" s="9" customFormat="1" ht="15.75" customHeight="1" x14ac:dyDescent="0.2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  <c r="AA788" s="8"/>
      <c r="AB788" s="8"/>
    </row>
    <row r="789" spans="1:28" s="9" customFormat="1" ht="15.75" customHeight="1" x14ac:dyDescent="0.2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  <c r="AA789" s="8"/>
      <c r="AB789" s="8"/>
    </row>
    <row r="790" spans="1:28" s="9" customFormat="1" ht="15.75" customHeight="1" x14ac:dyDescent="0.2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  <c r="AA790" s="8"/>
      <c r="AB790" s="8"/>
    </row>
    <row r="791" spans="1:28" s="9" customFormat="1" ht="15.75" customHeight="1" x14ac:dyDescent="0.2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  <c r="AA791" s="8"/>
      <c r="AB791" s="8"/>
    </row>
    <row r="792" spans="1:28" s="9" customFormat="1" ht="15.75" customHeight="1" x14ac:dyDescent="0.2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  <c r="AA792" s="8"/>
      <c r="AB792" s="8"/>
    </row>
    <row r="793" spans="1:28" s="9" customFormat="1" ht="15.75" customHeight="1" x14ac:dyDescent="0.2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  <c r="AA793" s="8"/>
      <c r="AB793" s="8"/>
    </row>
    <row r="794" spans="1:28" s="9" customFormat="1" ht="15.75" customHeight="1" x14ac:dyDescent="0.2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  <c r="AA794" s="8"/>
      <c r="AB794" s="8"/>
    </row>
    <row r="795" spans="1:28" s="9" customFormat="1" ht="15.75" customHeight="1" x14ac:dyDescent="0.2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  <c r="AA795" s="8"/>
      <c r="AB795" s="8"/>
    </row>
    <row r="796" spans="1:28" s="9" customFormat="1" ht="15.75" customHeight="1" x14ac:dyDescent="0.2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  <c r="AA796" s="8"/>
      <c r="AB796" s="8"/>
    </row>
    <row r="797" spans="1:28" s="9" customFormat="1" ht="15.75" customHeight="1" x14ac:dyDescent="0.2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  <c r="AA797" s="8"/>
      <c r="AB797" s="8"/>
    </row>
    <row r="798" spans="1:28" s="9" customFormat="1" ht="15.75" customHeight="1" x14ac:dyDescent="0.2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  <c r="AA798" s="8"/>
      <c r="AB798" s="8"/>
    </row>
    <row r="799" spans="1:28" s="9" customFormat="1" ht="15.75" customHeight="1" x14ac:dyDescent="0.2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  <c r="AA799" s="8"/>
      <c r="AB799" s="8"/>
    </row>
    <row r="800" spans="1:28" s="9" customFormat="1" ht="15.75" customHeight="1" x14ac:dyDescent="0.2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  <c r="AA800" s="8"/>
      <c r="AB800" s="8"/>
    </row>
    <row r="801" spans="1:28" s="9" customFormat="1" ht="15.75" customHeight="1" x14ac:dyDescent="0.2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  <c r="AA801" s="8"/>
      <c r="AB801" s="8"/>
    </row>
    <row r="802" spans="1:28" s="9" customFormat="1" ht="15.75" customHeight="1" x14ac:dyDescent="0.2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  <c r="AA802" s="8"/>
      <c r="AB802" s="8"/>
    </row>
    <row r="803" spans="1:28" s="9" customFormat="1" ht="15.75" customHeight="1" x14ac:dyDescent="0.2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  <c r="AA803" s="8"/>
      <c r="AB803" s="8"/>
    </row>
    <row r="804" spans="1:28" s="9" customFormat="1" ht="15.75" customHeight="1" x14ac:dyDescent="0.2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  <c r="AA804" s="8"/>
      <c r="AB804" s="8"/>
    </row>
    <row r="805" spans="1:28" s="9" customFormat="1" ht="15.75" customHeight="1" x14ac:dyDescent="0.2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  <c r="AA805" s="8"/>
      <c r="AB805" s="8"/>
    </row>
    <row r="806" spans="1:28" s="9" customFormat="1" ht="15.75" customHeight="1" x14ac:dyDescent="0.2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  <c r="AA806" s="8"/>
      <c r="AB806" s="8"/>
    </row>
    <row r="807" spans="1:28" s="9" customFormat="1" ht="15.75" customHeight="1" x14ac:dyDescent="0.2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  <c r="AA807" s="8"/>
      <c r="AB807" s="8"/>
    </row>
    <row r="808" spans="1:28" s="9" customFormat="1" ht="15.75" customHeight="1" x14ac:dyDescent="0.2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  <c r="AA808" s="8"/>
      <c r="AB808" s="8"/>
    </row>
    <row r="809" spans="1:28" s="9" customFormat="1" ht="15.75" customHeight="1" x14ac:dyDescent="0.2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  <c r="AA809" s="8"/>
      <c r="AB809" s="8"/>
    </row>
    <row r="810" spans="1:28" s="9" customFormat="1" ht="15.75" customHeight="1" x14ac:dyDescent="0.2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  <c r="AA810" s="8"/>
      <c r="AB810" s="8"/>
    </row>
    <row r="811" spans="1:28" s="9" customFormat="1" ht="15.75" customHeight="1" x14ac:dyDescent="0.2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  <c r="AA811" s="8"/>
      <c r="AB811" s="8"/>
    </row>
    <row r="812" spans="1:28" s="9" customFormat="1" ht="15.75" customHeight="1" x14ac:dyDescent="0.2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  <c r="AA812" s="8"/>
      <c r="AB812" s="8"/>
    </row>
    <row r="813" spans="1:28" s="9" customFormat="1" ht="15.75" customHeight="1" x14ac:dyDescent="0.2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  <c r="AA813" s="8"/>
      <c r="AB813" s="8"/>
    </row>
    <row r="814" spans="1:28" s="9" customFormat="1" ht="15.75" customHeight="1" x14ac:dyDescent="0.2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  <c r="AA814" s="8"/>
      <c r="AB814" s="8"/>
    </row>
    <row r="815" spans="1:28" s="9" customFormat="1" ht="15.75" customHeight="1" x14ac:dyDescent="0.2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  <c r="AA815" s="8"/>
      <c r="AB815" s="8"/>
    </row>
    <row r="816" spans="1:28" s="9" customFormat="1" ht="15.75" customHeight="1" x14ac:dyDescent="0.2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  <c r="AA816" s="8"/>
      <c r="AB816" s="8"/>
    </row>
    <row r="817" spans="1:28" s="9" customFormat="1" ht="15.75" customHeight="1" x14ac:dyDescent="0.2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  <c r="AA817" s="8"/>
      <c r="AB817" s="8"/>
    </row>
    <row r="818" spans="1:28" s="9" customFormat="1" ht="15.75" customHeight="1" x14ac:dyDescent="0.2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  <c r="AA818" s="8"/>
      <c r="AB818" s="8"/>
    </row>
    <row r="819" spans="1:28" s="9" customFormat="1" ht="15.75" customHeight="1" x14ac:dyDescent="0.2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  <c r="AA819" s="8"/>
      <c r="AB819" s="8"/>
    </row>
    <row r="820" spans="1:28" s="9" customFormat="1" ht="15.75" customHeight="1" x14ac:dyDescent="0.2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  <c r="AA820" s="8"/>
      <c r="AB820" s="8"/>
    </row>
    <row r="821" spans="1:28" s="9" customFormat="1" ht="15.75" customHeight="1" x14ac:dyDescent="0.2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  <c r="AA821" s="8"/>
      <c r="AB821" s="8"/>
    </row>
    <row r="822" spans="1:28" s="9" customFormat="1" ht="15.75" customHeight="1" x14ac:dyDescent="0.2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  <c r="AA822" s="8"/>
      <c r="AB822" s="8"/>
    </row>
    <row r="823" spans="1:28" s="9" customFormat="1" ht="15.75" customHeight="1" x14ac:dyDescent="0.2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  <c r="AA823" s="8"/>
      <c r="AB823" s="8"/>
    </row>
    <row r="824" spans="1:28" s="9" customFormat="1" ht="15.75" customHeight="1" x14ac:dyDescent="0.2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  <c r="AA824" s="8"/>
      <c r="AB824" s="8"/>
    </row>
    <row r="825" spans="1:28" s="9" customFormat="1" ht="15.75" customHeight="1" x14ac:dyDescent="0.2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  <c r="AA825" s="8"/>
      <c r="AB825" s="8"/>
    </row>
    <row r="826" spans="1:28" s="9" customFormat="1" ht="15.75" customHeight="1" x14ac:dyDescent="0.2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  <c r="AA826" s="8"/>
      <c r="AB826" s="8"/>
    </row>
    <row r="827" spans="1:28" s="9" customFormat="1" ht="15.75" customHeight="1" x14ac:dyDescent="0.2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  <c r="AA827" s="8"/>
      <c r="AB827" s="8"/>
    </row>
    <row r="828" spans="1:28" s="9" customFormat="1" ht="15.75" customHeight="1" x14ac:dyDescent="0.2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  <c r="AA828" s="8"/>
      <c r="AB828" s="8"/>
    </row>
    <row r="829" spans="1:28" s="9" customFormat="1" ht="15.75" customHeight="1" x14ac:dyDescent="0.2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  <c r="AA829" s="8"/>
      <c r="AB829" s="8"/>
    </row>
    <row r="830" spans="1:28" s="9" customFormat="1" ht="15.75" customHeight="1" x14ac:dyDescent="0.2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  <c r="AA830" s="8"/>
      <c r="AB830" s="8"/>
    </row>
    <row r="831" spans="1:28" s="9" customFormat="1" ht="15.75" customHeight="1" x14ac:dyDescent="0.2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  <c r="AA831" s="8"/>
      <c r="AB831" s="8"/>
    </row>
    <row r="832" spans="1:28" s="9" customFormat="1" ht="15.75" customHeight="1" x14ac:dyDescent="0.2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  <c r="AA832" s="8"/>
      <c r="AB832" s="8"/>
    </row>
    <row r="833" spans="1:28" s="9" customFormat="1" ht="15.75" customHeight="1" x14ac:dyDescent="0.2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  <c r="AA833" s="8"/>
      <c r="AB833" s="8"/>
    </row>
    <row r="834" spans="1:28" s="9" customFormat="1" ht="15.75" customHeight="1" x14ac:dyDescent="0.2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  <c r="AA834" s="8"/>
      <c r="AB834" s="8"/>
    </row>
    <row r="835" spans="1:28" s="9" customFormat="1" ht="15.75" customHeight="1" x14ac:dyDescent="0.2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  <c r="AA835" s="8"/>
      <c r="AB835" s="8"/>
    </row>
    <row r="836" spans="1:28" s="9" customFormat="1" ht="15.75" customHeight="1" x14ac:dyDescent="0.2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  <c r="AA836" s="8"/>
      <c r="AB836" s="8"/>
    </row>
    <row r="837" spans="1:28" s="9" customFormat="1" ht="15.75" customHeight="1" x14ac:dyDescent="0.2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  <c r="AA837" s="8"/>
      <c r="AB837" s="8"/>
    </row>
    <row r="838" spans="1:28" s="9" customFormat="1" ht="15.75" customHeight="1" x14ac:dyDescent="0.2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  <c r="AA838" s="8"/>
      <c r="AB838" s="8"/>
    </row>
    <row r="839" spans="1:28" s="9" customFormat="1" ht="15.75" customHeight="1" x14ac:dyDescent="0.2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  <c r="AA839" s="8"/>
      <c r="AB839" s="8"/>
    </row>
    <row r="840" spans="1:28" s="9" customFormat="1" ht="15.75" customHeight="1" x14ac:dyDescent="0.2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  <c r="AA840" s="8"/>
      <c r="AB840" s="8"/>
    </row>
    <row r="841" spans="1:28" s="9" customFormat="1" ht="15.75" customHeight="1" x14ac:dyDescent="0.2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  <c r="AA841" s="8"/>
      <c r="AB841" s="8"/>
    </row>
    <row r="842" spans="1:28" s="9" customFormat="1" ht="15.75" customHeight="1" x14ac:dyDescent="0.2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  <c r="AA842" s="8"/>
      <c r="AB842" s="8"/>
    </row>
    <row r="843" spans="1:28" s="9" customFormat="1" ht="15.75" customHeight="1" x14ac:dyDescent="0.2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  <c r="AA843" s="8"/>
      <c r="AB843" s="8"/>
    </row>
    <row r="844" spans="1:28" s="9" customFormat="1" ht="15.75" customHeight="1" x14ac:dyDescent="0.2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  <c r="AA844" s="8"/>
      <c r="AB844" s="8"/>
    </row>
    <row r="845" spans="1:28" s="9" customFormat="1" ht="15.75" customHeight="1" x14ac:dyDescent="0.2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  <c r="AA845" s="8"/>
      <c r="AB845" s="8"/>
    </row>
    <row r="846" spans="1:28" s="9" customFormat="1" ht="15.75" customHeight="1" x14ac:dyDescent="0.2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  <c r="AA846" s="8"/>
      <c r="AB846" s="8"/>
    </row>
    <row r="847" spans="1:28" s="9" customFormat="1" ht="15.75" customHeight="1" x14ac:dyDescent="0.2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  <c r="AA847" s="8"/>
      <c r="AB847" s="8"/>
    </row>
    <row r="848" spans="1:28" s="9" customFormat="1" ht="15.75" customHeight="1" x14ac:dyDescent="0.2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  <c r="AA848" s="8"/>
      <c r="AB848" s="8"/>
    </row>
    <row r="849" spans="1:28" s="9" customFormat="1" ht="15.75" customHeight="1" x14ac:dyDescent="0.2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  <c r="AA849" s="8"/>
      <c r="AB849" s="8"/>
    </row>
    <row r="850" spans="1:28" s="9" customFormat="1" ht="15.75" customHeight="1" x14ac:dyDescent="0.2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  <c r="AA850" s="8"/>
      <c r="AB850" s="8"/>
    </row>
    <row r="851" spans="1:28" s="9" customFormat="1" ht="15.75" customHeight="1" x14ac:dyDescent="0.2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  <c r="AA851" s="8"/>
      <c r="AB851" s="8"/>
    </row>
    <row r="852" spans="1:28" s="9" customFormat="1" ht="15.75" customHeight="1" x14ac:dyDescent="0.2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  <c r="AA852" s="8"/>
      <c r="AB852" s="8"/>
    </row>
    <row r="853" spans="1:28" s="9" customFormat="1" ht="15.75" customHeight="1" x14ac:dyDescent="0.2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  <c r="AA853" s="8"/>
      <c r="AB853" s="8"/>
    </row>
    <row r="854" spans="1:28" s="9" customFormat="1" ht="15.75" customHeight="1" x14ac:dyDescent="0.2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  <c r="AA854" s="8"/>
      <c r="AB854" s="8"/>
    </row>
    <row r="855" spans="1:28" s="9" customFormat="1" ht="15.75" customHeight="1" x14ac:dyDescent="0.2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  <c r="AA855" s="8"/>
      <c r="AB855" s="8"/>
    </row>
    <row r="856" spans="1:28" s="9" customFormat="1" ht="15.75" customHeight="1" x14ac:dyDescent="0.2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  <c r="AA856" s="8"/>
      <c r="AB856" s="8"/>
    </row>
    <row r="857" spans="1:28" s="9" customFormat="1" ht="15.75" customHeight="1" x14ac:dyDescent="0.2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  <c r="AA857" s="8"/>
      <c r="AB857" s="8"/>
    </row>
    <row r="858" spans="1:28" s="9" customFormat="1" ht="15.75" customHeight="1" x14ac:dyDescent="0.2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  <c r="AA858" s="8"/>
      <c r="AB858" s="8"/>
    </row>
    <row r="859" spans="1:28" s="9" customFormat="1" ht="15.75" customHeight="1" x14ac:dyDescent="0.2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  <c r="AA859" s="8"/>
      <c r="AB859" s="8"/>
    </row>
    <row r="860" spans="1:28" s="9" customFormat="1" ht="15.75" customHeight="1" x14ac:dyDescent="0.2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  <c r="AA860" s="8"/>
      <c r="AB860" s="8"/>
    </row>
    <row r="861" spans="1:28" s="9" customFormat="1" ht="15.75" customHeight="1" x14ac:dyDescent="0.2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  <c r="AA861" s="8"/>
      <c r="AB861" s="8"/>
    </row>
    <row r="862" spans="1:28" s="9" customFormat="1" ht="15.75" customHeight="1" x14ac:dyDescent="0.2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  <c r="AA862" s="8"/>
      <c r="AB862" s="8"/>
    </row>
    <row r="863" spans="1:28" s="9" customFormat="1" ht="15.75" customHeight="1" x14ac:dyDescent="0.2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  <c r="AA863" s="8"/>
      <c r="AB863" s="8"/>
    </row>
    <row r="864" spans="1:28" s="9" customFormat="1" ht="15.75" customHeight="1" x14ac:dyDescent="0.2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  <c r="AA864" s="8"/>
      <c r="AB864" s="8"/>
    </row>
    <row r="865" spans="1:28" s="9" customFormat="1" ht="15.75" customHeight="1" x14ac:dyDescent="0.2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  <c r="AA865" s="8"/>
      <c r="AB865" s="8"/>
    </row>
    <row r="866" spans="1:28" s="9" customFormat="1" ht="15.75" customHeight="1" x14ac:dyDescent="0.2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  <c r="AA866" s="8"/>
      <c r="AB866" s="8"/>
    </row>
    <row r="867" spans="1:28" s="9" customFormat="1" ht="15.75" customHeight="1" x14ac:dyDescent="0.2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  <c r="AA867" s="8"/>
      <c r="AB867" s="8"/>
    </row>
    <row r="868" spans="1:28" s="9" customFormat="1" ht="15.75" customHeight="1" x14ac:dyDescent="0.2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  <c r="AA868" s="8"/>
      <c r="AB868" s="8"/>
    </row>
    <row r="869" spans="1:28" s="9" customFormat="1" ht="15.75" customHeight="1" x14ac:dyDescent="0.2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  <c r="AA869" s="8"/>
      <c r="AB869" s="8"/>
    </row>
    <row r="870" spans="1:28" s="9" customFormat="1" ht="15.75" customHeight="1" x14ac:dyDescent="0.2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  <c r="AA870" s="8"/>
      <c r="AB870" s="8"/>
    </row>
    <row r="871" spans="1:28" s="9" customFormat="1" ht="15.75" customHeight="1" x14ac:dyDescent="0.2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  <c r="AA871" s="8"/>
      <c r="AB871" s="8"/>
    </row>
    <row r="872" spans="1:28" s="9" customFormat="1" ht="15.75" customHeight="1" x14ac:dyDescent="0.2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  <c r="AA872" s="8"/>
      <c r="AB872" s="8"/>
    </row>
    <row r="873" spans="1:28" s="9" customFormat="1" ht="15.75" customHeight="1" x14ac:dyDescent="0.2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  <c r="AA873" s="8"/>
      <c r="AB873" s="8"/>
    </row>
    <row r="874" spans="1:28" s="9" customFormat="1" ht="15.75" customHeight="1" x14ac:dyDescent="0.2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  <c r="AA874" s="8"/>
      <c r="AB874" s="8"/>
    </row>
    <row r="875" spans="1:28" s="9" customFormat="1" ht="15.75" customHeight="1" x14ac:dyDescent="0.2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  <c r="AA875" s="8"/>
      <c r="AB875" s="8"/>
    </row>
    <row r="876" spans="1:28" s="9" customFormat="1" ht="15.75" customHeight="1" x14ac:dyDescent="0.2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  <c r="AA876" s="8"/>
      <c r="AB876" s="8"/>
    </row>
    <row r="877" spans="1:28" s="9" customFormat="1" ht="15.75" customHeight="1" x14ac:dyDescent="0.2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  <c r="AA877" s="8"/>
      <c r="AB877" s="8"/>
    </row>
    <row r="878" spans="1:28" s="9" customFormat="1" ht="15.75" customHeight="1" x14ac:dyDescent="0.2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  <c r="AA878" s="8"/>
      <c r="AB878" s="8"/>
    </row>
    <row r="879" spans="1:28" s="9" customFormat="1" ht="15.75" customHeight="1" x14ac:dyDescent="0.2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  <c r="AA879" s="8"/>
      <c r="AB879" s="8"/>
    </row>
    <row r="880" spans="1:28" s="9" customFormat="1" ht="15.75" customHeight="1" x14ac:dyDescent="0.2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  <c r="AA880" s="8"/>
      <c r="AB880" s="8"/>
    </row>
    <row r="881" spans="1:28" s="9" customFormat="1" ht="15.75" customHeight="1" x14ac:dyDescent="0.2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  <c r="AA881" s="8"/>
      <c r="AB881" s="8"/>
    </row>
    <row r="882" spans="1:28" s="9" customFormat="1" ht="15.75" customHeight="1" x14ac:dyDescent="0.2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  <c r="AA882" s="8"/>
      <c r="AB882" s="8"/>
    </row>
    <row r="883" spans="1:28" s="9" customFormat="1" ht="15.75" customHeight="1" x14ac:dyDescent="0.2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  <c r="AA883" s="8"/>
      <c r="AB883" s="8"/>
    </row>
    <row r="884" spans="1:28" s="9" customFormat="1" ht="15.75" customHeight="1" x14ac:dyDescent="0.2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  <c r="AA884" s="8"/>
      <c r="AB884" s="8"/>
    </row>
    <row r="885" spans="1:28" s="9" customFormat="1" ht="15.75" customHeight="1" x14ac:dyDescent="0.2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  <c r="AA885" s="8"/>
      <c r="AB885" s="8"/>
    </row>
    <row r="886" spans="1:28" s="9" customFormat="1" ht="15.75" customHeight="1" x14ac:dyDescent="0.2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  <c r="AA886" s="8"/>
      <c r="AB886" s="8"/>
    </row>
    <row r="887" spans="1:28" s="9" customFormat="1" ht="15.75" customHeight="1" x14ac:dyDescent="0.2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  <c r="AA887" s="8"/>
      <c r="AB887" s="8"/>
    </row>
    <row r="888" spans="1:28" s="9" customFormat="1" ht="15.75" customHeight="1" x14ac:dyDescent="0.2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  <c r="AA888" s="8"/>
      <c r="AB888" s="8"/>
    </row>
    <row r="889" spans="1:28" s="9" customFormat="1" ht="15.75" customHeight="1" x14ac:dyDescent="0.2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  <c r="AA889" s="8"/>
      <c r="AB889" s="8"/>
    </row>
    <row r="890" spans="1:28" s="9" customFormat="1" ht="15.75" customHeight="1" x14ac:dyDescent="0.2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  <c r="AA890" s="8"/>
      <c r="AB890" s="8"/>
    </row>
    <row r="891" spans="1:28" s="9" customFormat="1" ht="15.75" customHeight="1" x14ac:dyDescent="0.2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  <c r="AA891" s="8"/>
      <c r="AB891" s="8"/>
    </row>
    <row r="892" spans="1:28" s="9" customFormat="1" ht="15.75" customHeight="1" x14ac:dyDescent="0.2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  <c r="AA892" s="8"/>
      <c r="AB892" s="8"/>
    </row>
    <row r="893" spans="1:28" s="9" customFormat="1" ht="15.75" customHeight="1" x14ac:dyDescent="0.2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  <c r="AA893" s="8"/>
      <c r="AB893" s="8"/>
    </row>
    <row r="894" spans="1:28" s="9" customFormat="1" ht="15.75" customHeight="1" x14ac:dyDescent="0.2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  <c r="AA894" s="8"/>
      <c r="AB894" s="8"/>
    </row>
    <row r="895" spans="1:28" s="9" customFormat="1" ht="15.75" customHeight="1" x14ac:dyDescent="0.2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  <c r="AA895" s="8"/>
      <c r="AB895" s="8"/>
    </row>
    <row r="896" spans="1:28" s="9" customFormat="1" ht="15.75" customHeight="1" x14ac:dyDescent="0.2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  <c r="AA896" s="8"/>
      <c r="AB896" s="8"/>
    </row>
    <row r="897" spans="1:28" s="9" customFormat="1" ht="15.75" customHeight="1" x14ac:dyDescent="0.2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  <c r="AA897" s="8"/>
      <c r="AB897" s="8"/>
    </row>
    <row r="898" spans="1:28" s="9" customFormat="1" ht="15.75" customHeight="1" x14ac:dyDescent="0.2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  <c r="AA898" s="8"/>
      <c r="AB898" s="8"/>
    </row>
    <row r="899" spans="1:28" s="9" customFormat="1" ht="15.75" customHeight="1" x14ac:dyDescent="0.2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  <c r="AA899" s="8"/>
      <c r="AB899" s="8"/>
    </row>
    <row r="900" spans="1:28" s="9" customFormat="1" ht="15.75" customHeight="1" x14ac:dyDescent="0.2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  <c r="AA900" s="8"/>
      <c r="AB900" s="8"/>
    </row>
    <row r="901" spans="1:28" s="9" customFormat="1" ht="15.75" customHeight="1" x14ac:dyDescent="0.2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  <c r="AA901" s="8"/>
      <c r="AB901" s="8"/>
    </row>
    <row r="902" spans="1:28" s="9" customFormat="1" ht="15.75" customHeight="1" x14ac:dyDescent="0.2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  <c r="AA902" s="8"/>
      <c r="AB902" s="8"/>
    </row>
    <row r="903" spans="1:28" s="9" customFormat="1" ht="15.75" customHeight="1" x14ac:dyDescent="0.2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  <c r="AA903" s="8"/>
      <c r="AB903" s="8"/>
    </row>
    <row r="904" spans="1:28" s="9" customFormat="1" ht="15.75" customHeight="1" x14ac:dyDescent="0.2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  <c r="AA904" s="8"/>
      <c r="AB904" s="8"/>
    </row>
    <row r="905" spans="1:28" s="9" customFormat="1" ht="15.75" customHeight="1" x14ac:dyDescent="0.2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  <c r="AA905" s="8"/>
      <c r="AB905" s="8"/>
    </row>
    <row r="906" spans="1:28" s="9" customFormat="1" ht="15.75" customHeight="1" x14ac:dyDescent="0.2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  <c r="AA906" s="8"/>
      <c r="AB906" s="8"/>
    </row>
    <row r="907" spans="1:28" s="9" customFormat="1" ht="15.75" customHeight="1" x14ac:dyDescent="0.2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  <c r="AA907" s="8"/>
      <c r="AB907" s="8"/>
    </row>
    <row r="908" spans="1:28" s="9" customFormat="1" ht="15.75" customHeight="1" x14ac:dyDescent="0.2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  <c r="AA908" s="8"/>
      <c r="AB908" s="8"/>
    </row>
    <row r="909" spans="1:28" s="9" customFormat="1" ht="15.75" customHeight="1" x14ac:dyDescent="0.2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  <c r="AA909" s="8"/>
      <c r="AB909" s="8"/>
    </row>
    <row r="910" spans="1:28" s="9" customFormat="1" ht="15.75" customHeight="1" x14ac:dyDescent="0.2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  <c r="AA910" s="8"/>
      <c r="AB910" s="8"/>
    </row>
    <row r="911" spans="1:28" s="9" customFormat="1" ht="15.75" customHeight="1" x14ac:dyDescent="0.2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  <c r="AA911" s="8"/>
      <c r="AB911" s="8"/>
    </row>
    <row r="912" spans="1:28" s="9" customFormat="1" ht="15.75" customHeight="1" x14ac:dyDescent="0.2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  <c r="AA912" s="8"/>
      <c r="AB912" s="8"/>
    </row>
    <row r="913" spans="1:28" s="9" customFormat="1" ht="15.75" customHeight="1" x14ac:dyDescent="0.2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  <c r="AA913" s="8"/>
      <c r="AB913" s="8"/>
    </row>
    <row r="914" spans="1:28" s="9" customFormat="1" ht="15.75" customHeight="1" x14ac:dyDescent="0.2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  <c r="AA914" s="8"/>
      <c r="AB914" s="8"/>
    </row>
    <row r="915" spans="1:28" s="9" customFormat="1" ht="15.75" customHeight="1" x14ac:dyDescent="0.2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  <c r="AA915" s="8"/>
      <c r="AB915" s="8"/>
    </row>
    <row r="916" spans="1:28" s="9" customFormat="1" ht="15.75" customHeight="1" x14ac:dyDescent="0.2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  <c r="AA916" s="8"/>
      <c r="AB916" s="8"/>
    </row>
    <row r="917" spans="1:28" s="9" customFormat="1" ht="15.75" customHeight="1" x14ac:dyDescent="0.2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  <c r="AA917" s="8"/>
      <c r="AB917" s="8"/>
    </row>
    <row r="918" spans="1:28" s="9" customFormat="1" ht="15.75" customHeight="1" x14ac:dyDescent="0.2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  <c r="AA918" s="8"/>
      <c r="AB918" s="8"/>
    </row>
    <row r="919" spans="1:28" s="9" customFormat="1" ht="15.75" customHeight="1" x14ac:dyDescent="0.2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  <c r="AA919" s="8"/>
      <c r="AB919" s="8"/>
    </row>
    <row r="920" spans="1:28" s="9" customFormat="1" ht="15.75" customHeight="1" x14ac:dyDescent="0.2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  <c r="AA920" s="8"/>
      <c r="AB920" s="8"/>
    </row>
    <row r="921" spans="1:28" s="9" customFormat="1" ht="15.75" customHeight="1" x14ac:dyDescent="0.2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  <c r="AA921" s="8"/>
      <c r="AB921" s="8"/>
    </row>
    <row r="922" spans="1:28" s="9" customFormat="1" ht="15.75" customHeight="1" x14ac:dyDescent="0.2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  <c r="AA922" s="8"/>
      <c r="AB922" s="8"/>
    </row>
    <row r="923" spans="1:28" s="9" customFormat="1" ht="15.75" customHeight="1" x14ac:dyDescent="0.2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  <c r="AA923" s="8"/>
      <c r="AB923" s="8"/>
    </row>
    <row r="924" spans="1:28" s="9" customFormat="1" ht="15.75" customHeight="1" x14ac:dyDescent="0.2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  <c r="AA924" s="8"/>
      <c r="AB924" s="8"/>
    </row>
    <row r="925" spans="1:28" s="9" customFormat="1" ht="15.75" customHeight="1" x14ac:dyDescent="0.2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  <c r="AA925" s="8"/>
      <c r="AB925" s="8"/>
    </row>
    <row r="926" spans="1:28" s="9" customFormat="1" ht="15.75" customHeight="1" x14ac:dyDescent="0.2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  <c r="AA926" s="8"/>
      <c r="AB926" s="8"/>
    </row>
    <row r="927" spans="1:28" s="9" customFormat="1" ht="15.75" customHeight="1" x14ac:dyDescent="0.2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  <c r="AA927" s="8"/>
      <c r="AB927" s="8"/>
    </row>
    <row r="928" spans="1:28" s="9" customFormat="1" ht="15.75" customHeight="1" x14ac:dyDescent="0.2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  <c r="AA928" s="8"/>
      <c r="AB928" s="8"/>
    </row>
    <row r="929" spans="1:28" s="9" customFormat="1" ht="15.75" customHeight="1" x14ac:dyDescent="0.2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</row>
    <row r="930" spans="1:28" s="9" customFormat="1" ht="15.75" customHeight="1" x14ac:dyDescent="0.2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</row>
    <row r="931" spans="1:28" s="9" customFormat="1" ht="15.75" customHeight="1" x14ac:dyDescent="0.2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</row>
    <row r="932" spans="1:28" s="9" customFormat="1" ht="15.75" customHeight="1" x14ac:dyDescent="0.2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</row>
    <row r="933" spans="1:28" s="9" customFormat="1" ht="15.75" customHeight="1" x14ac:dyDescent="0.2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</row>
    <row r="934" spans="1:28" s="9" customFormat="1" ht="15.75" customHeight="1" x14ac:dyDescent="0.2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</row>
    <row r="935" spans="1:28" s="9" customFormat="1" ht="15.75" customHeight="1" x14ac:dyDescent="0.2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</row>
    <row r="936" spans="1:28" s="9" customFormat="1" ht="15.75" customHeight="1" x14ac:dyDescent="0.2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</row>
    <row r="937" spans="1:28" s="9" customFormat="1" ht="15.75" customHeight="1" x14ac:dyDescent="0.2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</row>
    <row r="938" spans="1:28" s="9" customFormat="1" ht="15.75" customHeight="1" x14ac:dyDescent="0.2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</row>
    <row r="939" spans="1:28" s="9" customFormat="1" ht="15.75" customHeight="1" x14ac:dyDescent="0.2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</row>
    <row r="940" spans="1:28" s="9" customFormat="1" ht="15.75" customHeight="1" x14ac:dyDescent="0.2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</row>
    <row r="941" spans="1:28" s="9" customFormat="1" ht="15.75" customHeight="1" x14ac:dyDescent="0.2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</row>
    <row r="942" spans="1:28" s="9" customFormat="1" ht="15.75" customHeight="1" x14ac:dyDescent="0.2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</row>
    <row r="943" spans="1:28" s="9" customFormat="1" ht="15.75" customHeight="1" x14ac:dyDescent="0.2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</row>
    <row r="944" spans="1:28" s="9" customFormat="1" ht="15.75" customHeight="1" x14ac:dyDescent="0.2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</row>
    <row r="945" spans="1:28" s="9" customFormat="1" ht="15.75" customHeight="1" x14ac:dyDescent="0.2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</row>
    <row r="946" spans="1:28" s="9" customFormat="1" ht="15.75" customHeight="1" x14ac:dyDescent="0.2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</row>
    <row r="947" spans="1:28" s="9" customFormat="1" ht="15.75" customHeight="1" x14ac:dyDescent="0.2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</row>
    <row r="948" spans="1:28" s="9" customFormat="1" ht="15.75" customHeight="1" x14ac:dyDescent="0.2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</row>
    <row r="949" spans="1:28" s="9" customFormat="1" ht="15.75" customHeight="1" x14ac:dyDescent="0.2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</row>
    <row r="950" spans="1:28" s="9" customFormat="1" ht="15.75" customHeight="1" x14ac:dyDescent="0.2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</row>
    <row r="951" spans="1:28" s="9" customFormat="1" ht="15.75" customHeight="1" x14ac:dyDescent="0.2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</row>
    <row r="952" spans="1:28" s="9" customFormat="1" ht="15.75" customHeight="1" x14ac:dyDescent="0.2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</row>
    <row r="953" spans="1:28" s="9" customFormat="1" ht="15.75" customHeight="1" x14ac:dyDescent="0.2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</row>
    <row r="954" spans="1:28" s="9" customFormat="1" ht="15.75" customHeight="1" x14ac:dyDescent="0.2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</row>
    <row r="955" spans="1:28" s="9" customFormat="1" ht="15.75" customHeight="1" x14ac:dyDescent="0.2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</row>
    <row r="956" spans="1:28" s="9" customFormat="1" ht="15.75" customHeight="1" x14ac:dyDescent="0.2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</row>
    <row r="957" spans="1:28" s="9" customFormat="1" ht="15.75" customHeight="1" x14ac:dyDescent="0.2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</row>
    <row r="958" spans="1:28" s="9" customFormat="1" ht="15.75" customHeight="1" x14ac:dyDescent="0.2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</row>
    <row r="959" spans="1:28" s="9" customFormat="1" ht="15.75" customHeight="1" x14ac:dyDescent="0.2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</row>
    <row r="960" spans="1:28" s="9" customFormat="1" ht="15.75" customHeight="1" x14ac:dyDescent="0.2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</row>
    <row r="961" spans="1:28" s="9" customFormat="1" ht="15.75" customHeight="1" x14ac:dyDescent="0.2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</row>
    <row r="962" spans="1:28" s="9" customFormat="1" ht="15.75" customHeight="1" x14ac:dyDescent="0.2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</row>
    <row r="963" spans="1:28" s="9" customFormat="1" ht="15.75" customHeight="1" x14ac:dyDescent="0.2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</row>
    <row r="964" spans="1:28" s="9" customFormat="1" ht="15.75" customHeight="1" x14ac:dyDescent="0.2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</row>
    <row r="965" spans="1:28" s="9" customFormat="1" ht="15.75" customHeight="1" x14ac:dyDescent="0.2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</row>
    <row r="966" spans="1:28" s="9" customFormat="1" ht="15.75" customHeight="1" x14ac:dyDescent="0.2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</row>
    <row r="967" spans="1:28" s="9" customFormat="1" ht="15.75" customHeight="1" x14ac:dyDescent="0.2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</row>
    <row r="968" spans="1:28" s="9" customFormat="1" ht="15.75" customHeight="1" x14ac:dyDescent="0.2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</row>
    <row r="969" spans="1:28" s="9" customFormat="1" ht="15.75" customHeight="1" x14ac:dyDescent="0.2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</row>
    <row r="970" spans="1:28" s="9" customFormat="1" ht="15.75" customHeight="1" x14ac:dyDescent="0.2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</row>
    <row r="971" spans="1:28" s="9" customFormat="1" ht="15.75" customHeight="1" x14ac:dyDescent="0.2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</row>
    <row r="972" spans="1:28" s="9" customFormat="1" ht="15.75" customHeight="1" x14ac:dyDescent="0.2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</row>
    <row r="973" spans="1:28" s="9" customFormat="1" ht="15.75" customHeight="1" x14ac:dyDescent="0.2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</row>
    <row r="974" spans="1:28" s="9" customFormat="1" ht="15.75" customHeight="1" x14ac:dyDescent="0.2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</row>
    <row r="975" spans="1:28" s="9" customFormat="1" ht="15.75" customHeight="1" x14ac:dyDescent="0.2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</row>
    <row r="976" spans="1:28" s="9" customFormat="1" ht="15.75" customHeight="1" x14ac:dyDescent="0.2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</row>
    <row r="977" spans="1:28" s="9" customFormat="1" ht="15.75" customHeight="1" x14ac:dyDescent="0.2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</row>
    <row r="978" spans="1:28" s="9" customFormat="1" ht="15.75" customHeight="1" x14ac:dyDescent="0.2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</row>
    <row r="979" spans="1:28" s="9" customFormat="1" ht="15.75" customHeight="1" x14ac:dyDescent="0.2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</row>
    <row r="980" spans="1:28" s="9" customFormat="1" ht="15.75" customHeight="1" x14ac:dyDescent="0.2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</row>
    <row r="981" spans="1:28" s="9" customFormat="1" ht="15.75" customHeight="1" x14ac:dyDescent="0.2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</row>
    <row r="982" spans="1:28" s="9" customFormat="1" ht="15.75" customHeight="1" x14ac:dyDescent="0.2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</row>
    <row r="983" spans="1:28" s="9" customFormat="1" ht="15.75" customHeight="1" x14ac:dyDescent="0.2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</row>
    <row r="984" spans="1:28" s="9" customFormat="1" ht="15.75" customHeight="1" x14ac:dyDescent="0.2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</row>
    <row r="985" spans="1:28" s="9" customFormat="1" ht="15.75" customHeight="1" x14ac:dyDescent="0.2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</row>
    <row r="986" spans="1:28" s="9" customFormat="1" ht="15.75" customHeight="1" x14ac:dyDescent="0.2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</row>
    <row r="987" spans="1:28" s="9" customFormat="1" ht="15.75" customHeight="1" x14ac:dyDescent="0.2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</row>
    <row r="988" spans="1:28" s="9" customFormat="1" ht="15.75" customHeight="1" x14ac:dyDescent="0.2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</row>
    <row r="989" spans="1:28" s="9" customFormat="1" ht="15.75" customHeight="1" x14ac:dyDescent="0.2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</row>
    <row r="990" spans="1:28" s="9" customFormat="1" ht="15.75" customHeight="1" x14ac:dyDescent="0.2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</row>
    <row r="991" spans="1:28" s="9" customFormat="1" ht="15.75" customHeight="1" x14ac:dyDescent="0.2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</row>
    <row r="992" spans="1:28" s="9" customFormat="1" ht="15.75" customHeight="1" x14ac:dyDescent="0.2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</row>
    <row r="993" spans="1:28" s="9" customFormat="1" ht="15.75" customHeight="1" x14ac:dyDescent="0.2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</row>
    <row r="994" spans="1:28" s="9" customFormat="1" ht="15.75" customHeight="1" x14ac:dyDescent="0.2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</row>
    <row r="995" spans="1:28" s="9" customFormat="1" ht="15.75" customHeight="1" x14ac:dyDescent="0.2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</row>
    <row r="996" spans="1:28" s="9" customFormat="1" ht="15.75" customHeight="1" x14ac:dyDescent="0.2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</row>
    <row r="997" spans="1:28" s="9" customFormat="1" ht="15.75" customHeight="1" x14ac:dyDescent="0.2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</row>
    <row r="998" spans="1:28" s="9" customFormat="1" ht="15.75" customHeight="1" x14ac:dyDescent="0.2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</row>
    <row r="999" spans="1:28" s="9" customFormat="1" ht="15.75" customHeight="1" x14ac:dyDescent="0.2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</row>
    <row r="1000" spans="1:28" s="9" customFormat="1" ht="15.75" customHeight="1" x14ac:dyDescent="0.2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</row>
    <row r="1001" spans="1:28" s="9" customFormat="1" ht="15.75" customHeight="1" x14ac:dyDescent="0.2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Analysis</vt:lpstr>
      <vt:lpstr>Numerical</vt:lpstr>
      <vt:lpstr>N_Original</vt:lpstr>
      <vt:lpstr>N_TextBlob</vt:lpstr>
      <vt:lpstr>N_VADER</vt:lpstr>
      <vt:lpstr>N_DistilRoBERTa</vt:lpstr>
      <vt:lpstr>N_FinBERT</vt:lpstr>
      <vt:lpstr>N_BART Large Mnli</vt:lpstr>
      <vt:lpstr>N_BERT</vt:lpstr>
      <vt:lpstr>N_ChatGPT4</vt:lpstr>
      <vt:lpstr>Contextual</vt:lpstr>
      <vt:lpstr>C_Original</vt:lpstr>
      <vt:lpstr>C_TextBlob</vt:lpstr>
      <vt:lpstr>C_VADER</vt:lpstr>
      <vt:lpstr>C_DistilRoBERTa</vt:lpstr>
      <vt:lpstr>C_FinBERT</vt:lpstr>
      <vt:lpstr>C_BART Large Mnli</vt:lpstr>
      <vt:lpstr>C_BERT</vt:lpstr>
      <vt:lpstr>C_ChatGPT4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葭玫 劉</dc:creator>
  <cp:lastModifiedBy>葭玫 劉</cp:lastModifiedBy>
  <dcterms:created xsi:type="dcterms:W3CDTF">2024-02-24T03:20:02Z</dcterms:created>
  <dcterms:modified xsi:type="dcterms:W3CDTF">2024-02-28T14:18:35Z</dcterms:modified>
</cp:coreProperties>
</file>