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E8EFFEC8-F615-4E4E-8F29-84AF4E6F7952}" xr6:coauthVersionLast="47" xr6:coauthVersionMax="47" xr10:uidLastSave="{00000000-0000-0000-0000-000000000000}"/>
  <bookViews>
    <workbookView xWindow="1170" yWindow="1170" windowWidth="14400" windowHeight="8145" activeTab="1"/>
  </bookViews>
  <sheets>
    <sheet name="IN" sheetId="28" r:id="rId1"/>
    <sheet name="PK  (2)" sheetId="32" r:id="rId2"/>
  </sheets>
  <definedNames>
    <definedName name="_xlnm.Print_Area" localSheetId="0">IN!$A$1:$L$185</definedName>
    <definedName name="_xlnm.Print_Area" localSheetId="1">'PK  (2)'!$A$1:$U$210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28" l="1"/>
  <c r="L35" i="28" s="1"/>
  <c r="J56" i="28"/>
  <c r="J181" i="28" s="1"/>
  <c r="J67" i="28"/>
  <c r="L67" i="28" s="1"/>
  <c r="J76" i="28"/>
  <c r="L76" i="28" s="1"/>
  <c r="J87" i="28"/>
  <c r="L87" i="28" s="1"/>
  <c r="J100" i="28"/>
  <c r="L100" i="28" s="1"/>
  <c r="J111" i="28"/>
  <c r="L111" i="28" s="1"/>
  <c r="J124" i="28"/>
  <c r="L124" i="28" s="1"/>
  <c r="J138" i="28"/>
  <c r="L138" i="28" s="1"/>
  <c r="J150" i="28"/>
  <c r="L150" i="28" s="1"/>
  <c r="J167" i="28"/>
  <c r="L167" i="28" s="1"/>
  <c r="J175" i="28"/>
  <c r="L175" i="28" s="1"/>
  <c r="C7" i="32"/>
  <c r="C8" i="32"/>
  <c r="P8" i="32"/>
  <c r="C9" i="32"/>
  <c r="P9" i="32"/>
  <c r="C10" i="32"/>
  <c r="P10" i="32"/>
  <c r="C13" i="32"/>
  <c r="C14" i="32"/>
  <c r="C15" i="32"/>
  <c r="C16" i="32"/>
  <c r="C20" i="32"/>
  <c r="P22" i="32"/>
  <c r="C23" i="32"/>
  <c r="A29" i="32"/>
  <c r="A30" i="32"/>
  <c r="A32" i="32"/>
  <c r="A33" i="32"/>
  <c r="A34" i="32"/>
  <c r="A35" i="32"/>
  <c r="A36" i="32"/>
  <c r="B38" i="32"/>
  <c r="C38" i="32"/>
  <c r="D38" i="32"/>
  <c r="E38" i="32"/>
  <c r="F38" i="32"/>
  <c r="G38" i="32"/>
  <c r="H38" i="32"/>
  <c r="I38" i="32"/>
  <c r="J38" i="32"/>
  <c r="M38" i="32"/>
  <c r="O38" i="32"/>
  <c r="Q38" i="32"/>
  <c r="U38" i="32"/>
  <c r="U196" i="32" s="1"/>
  <c r="M39" i="32"/>
  <c r="O39" i="32"/>
  <c r="Q39" i="32"/>
  <c r="U39" i="32"/>
  <c r="B40" i="32"/>
  <c r="C40" i="32"/>
  <c r="D40" i="32"/>
  <c r="E40" i="32"/>
  <c r="F40" i="32"/>
  <c r="G40" i="32"/>
  <c r="H40" i="32"/>
  <c r="I40" i="32"/>
  <c r="J40" i="32"/>
  <c r="M40" i="32"/>
  <c r="O40" i="32"/>
  <c r="Q40" i="32"/>
  <c r="U40" i="32"/>
  <c r="B41" i="32"/>
  <c r="C41" i="32"/>
  <c r="D41" i="32"/>
  <c r="E41" i="32"/>
  <c r="F41" i="32"/>
  <c r="G41" i="32"/>
  <c r="H41" i="32"/>
  <c r="I41" i="32"/>
  <c r="J41" i="32"/>
  <c r="M41" i="32"/>
  <c r="O41" i="32"/>
  <c r="O196" i="32" s="1"/>
  <c r="Q41" i="32"/>
  <c r="U41" i="32"/>
  <c r="B42" i="32"/>
  <c r="C42" i="32"/>
  <c r="D42" i="32"/>
  <c r="E42" i="32"/>
  <c r="F42" i="32"/>
  <c r="G42" i="32"/>
  <c r="H42" i="32"/>
  <c r="I42" i="32"/>
  <c r="J42" i="32"/>
  <c r="B43" i="32"/>
  <c r="C43" i="32"/>
  <c r="D43" i="32"/>
  <c r="E43" i="32"/>
  <c r="F43" i="32"/>
  <c r="G43" i="32"/>
  <c r="H43" i="32"/>
  <c r="I43" i="32"/>
  <c r="J43" i="32"/>
  <c r="M43" i="32"/>
  <c r="O43" i="32"/>
  <c r="Q43" i="32"/>
  <c r="U43" i="32"/>
  <c r="B44" i="32"/>
  <c r="C44" i="32"/>
  <c r="D44" i="32"/>
  <c r="E44" i="32"/>
  <c r="F44" i="32"/>
  <c r="G44" i="32"/>
  <c r="H44" i="32"/>
  <c r="I44" i="32"/>
  <c r="J44" i="32"/>
  <c r="M44" i="32"/>
  <c r="O44" i="32"/>
  <c r="Q44" i="32"/>
  <c r="U44" i="32"/>
  <c r="M45" i="32"/>
  <c r="O45" i="32"/>
  <c r="Q45" i="32"/>
  <c r="U45" i="32"/>
  <c r="B46" i="32"/>
  <c r="C46" i="32"/>
  <c r="D46" i="32"/>
  <c r="E46" i="32"/>
  <c r="F46" i="32"/>
  <c r="G46" i="32"/>
  <c r="H46" i="32"/>
  <c r="I46" i="32"/>
  <c r="J46" i="32"/>
  <c r="M46" i="32"/>
  <c r="O46" i="32"/>
  <c r="Q46" i="32"/>
  <c r="U46" i="32"/>
  <c r="B47" i="32"/>
  <c r="C47" i="32"/>
  <c r="D47" i="32"/>
  <c r="E47" i="32"/>
  <c r="F47" i="32"/>
  <c r="G47" i="32"/>
  <c r="H47" i="32"/>
  <c r="I47" i="32"/>
  <c r="J47" i="32"/>
  <c r="M47" i="32"/>
  <c r="O47" i="32"/>
  <c r="Q47" i="32"/>
  <c r="U47" i="32"/>
  <c r="B48" i="32"/>
  <c r="C48" i="32"/>
  <c r="D48" i="32"/>
  <c r="E48" i="32"/>
  <c r="F48" i="32"/>
  <c r="G48" i="32"/>
  <c r="H48" i="32"/>
  <c r="I48" i="32"/>
  <c r="J48" i="32"/>
  <c r="B49" i="32"/>
  <c r="C49" i="32"/>
  <c r="D49" i="32"/>
  <c r="E49" i="32"/>
  <c r="F49" i="32"/>
  <c r="G49" i="32"/>
  <c r="H49" i="32"/>
  <c r="I49" i="32"/>
  <c r="J49" i="32"/>
  <c r="M49" i="32"/>
  <c r="O49" i="32"/>
  <c r="Q49" i="32"/>
  <c r="U49" i="32"/>
  <c r="B50" i="32"/>
  <c r="C50" i="32"/>
  <c r="D50" i="32"/>
  <c r="E50" i="32"/>
  <c r="F50" i="32"/>
  <c r="G50" i="32"/>
  <c r="H50" i="32"/>
  <c r="I50" i="32"/>
  <c r="J50" i="32"/>
  <c r="M50" i="32"/>
  <c r="O50" i="32"/>
  <c r="Q50" i="32"/>
  <c r="U50" i="32"/>
  <c r="B51" i="32"/>
  <c r="C51" i="32"/>
  <c r="D51" i="32"/>
  <c r="E51" i="32"/>
  <c r="F51" i="32"/>
  <c r="G51" i="32"/>
  <c r="H51" i="32"/>
  <c r="I51" i="32"/>
  <c r="J51" i="32"/>
  <c r="M51" i="32"/>
  <c r="O51" i="32"/>
  <c r="Q51" i="32"/>
  <c r="U51" i="32"/>
  <c r="B52" i="32"/>
  <c r="C52" i="32"/>
  <c r="D52" i="32"/>
  <c r="E52" i="32"/>
  <c r="F52" i="32"/>
  <c r="G52" i="32"/>
  <c r="H52" i="32"/>
  <c r="I52" i="32"/>
  <c r="J52" i="32"/>
  <c r="B53" i="32"/>
  <c r="C53" i="32"/>
  <c r="D53" i="32"/>
  <c r="E53" i="32"/>
  <c r="F53" i="32"/>
  <c r="G53" i="32"/>
  <c r="H53" i="32"/>
  <c r="I53" i="32"/>
  <c r="J53" i="32"/>
  <c r="M53" i="32"/>
  <c r="O53" i="32"/>
  <c r="Q53" i="32"/>
  <c r="U53" i="32"/>
  <c r="A55" i="32"/>
  <c r="A56" i="32"/>
  <c r="A57" i="32"/>
  <c r="A58" i="32"/>
  <c r="A59" i="32"/>
  <c r="B61" i="32"/>
  <c r="C61" i="32"/>
  <c r="D61" i="32"/>
  <c r="E61" i="32"/>
  <c r="F61" i="32"/>
  <c r="G61" i="32"/>
  <c r="H61" i="32"/>
  <c r="I61" i="32"/>
  <c r="J61" i="32"/>
  <c r="M61" i="32"/>
  <c r="O61" i="32"/>
  <c r="Q61" i="32"/>
  <c r="U61" i="32"/>
  <c r="M62" i="32"/>
  <c r="O62" i="32"/>
  <c r="Q62" i="32"/>
  <c r="U62" i="32"/>
  <c r="B63" i="32"/>
  <c r="C63" i="32"/>
  <c r="D63" i="32"/>
  <c r="E63" i="32"/>
  <c r="F63" i="32"/>
  <c r="G63" i="32"/>
  <c r="H63" i="32"/>
  <c r="I63" i="32"/>
  <c r="J63" i="32"/>
  <c r="M63" i="32"/>
  <c r="O63" i="32"/>
  <c r="Q63" i="32"/>
  <c r="U63" i="32"/>
  <c r="M64" i="32"/>
  <c r="O64" i="32"/>
  <c r="Q64" i="32"/>
  <c r="U64" i="32"/>
  <c r="B65" i="32"/>
  <c r="C65" i="32"/>
  <c r="D65" i="32"/>
  <c r="E65" i="32"/>
  <c r="F65" i="32"/>
  <c r="G65" i="32"/>
  <c r="H65" i="32"/>
  <c r="I65" i="32"/>
  <c r="J65" i="32"/>
  <c r="M65" i="32"/>
  <c r="O65" i="32"/>
  <c r="Q65" i="32"/>
  <c r="U65" i="32"/>
  <c r="M66" i="32"/>
  <c r="O66" i="32"/>
  <c r="Q66" i="32"/>
  <c r="U66" i="32"/>
  <c r="B67" i="32"/>
  <c r="C67" i="32"/>
  <c r="D67" i="32"/>
  <c r="E67" i="32"/>
  <c r="F67" i="32"/>
  <c r="G67" i="32"/>
  <c r="H67" i="32"/>
  <c r="I67" i="32"/>
  <c r="J67" i="32"/>
  <c r="M67" i="32"/>
  <c r="O67" i="32"/>
  <c r="Q67" i="32"/>
  <c r="U67" i="32"/>
  <c r="M68" i="32"/>
  <c r="O68" i="32"/>
  <c r="Q68" i="32"/>
  <c r="U68" i="32"/>
  <c r="A70" i="32"/>
  <c r="A71" i="32"/>
  <c r="A72" i="32"/>
  <c r="A73" i="32"/>
  <c r="A74" i="32"/>
  <c r="B76" i="32"/>
  <c r="C76" i="32"/>
  <c r="D76" i="32"/>
  <c r="E76" i="32"/>
  <c r="F76" i="32"/>
  <c r="G76" i="32"/>
  <c r="H76" i="32"/>
  <c r="I76" i="32"/>
  <c r="J76" i="32"/>
  <c r="M76" i="32"/>
  <c r="O76" i="32"/>
  <c r="Q76" i="32"/>
  <c r="U76" i="32"/>
  <c r="M77" i="32"/>
  <c r="O77" i="32"/>
  <c r="Q77" i="32"/>
  <c r="U77" i="32"/>
  <c r="B78" i="32"/>
  <c r="C78" i="32"/>
  <c r="D78" i="32"/>
  <c r="E78" i="32"/>
  <c r="F78" i="32"/>
  <c r="G78" i="32"/>
  <c r="H78" i="32"/>
  <c r="I78" i="32"/>
  <c r="J78" i="32"/>
  <c r="M78" i="32"/>
  <c r="O78" i="32"/>
  <c r="Q78" i="32"/>
  <c r="U78" i="32"/>
  <c r="M79" i="32"/>
  <c r="O79" i="32"/>
  <c r="Q79" i="32"/>
  <c r="U79" i="32"/>
  <c r="A81" i="32"/>
  <c r="A82" i="32"/>
  <c r="A83" i="32"/>
  <c r="A84" i="32"/>
  <c r="A85" i="32"/>
  <c r="B87" i="32"/>
  <c r="C87" i="32"/>
  <c r="D87" i="32"/>
  <c r="E87" i="32"/>
  <c r="F87" i="32"/>
  <c r="G87" i="32"/>
  <c r="H87" i="32"/>
  <c r="I87" i="32"/>
  <c r="J87" i="32"/>
  <c r="M87" i="32"/>
  <c r="O87" i="32"/>
  <c r="Q87" i="32"/>
  <c r="U87" i="32"/>
  <c r="B88" i="32"/>
  <c r="C88" i="32"/>
  <c r="D88" i="32"/>
  <c r="E88" i="32"/>
  <c r="F88" i="32"/>
  <c r="G88" i="32"/>
  <c r="H88" i="32"/>
  <c r="I88" i="32"/>
  <c r="J88" i="32"/>
  <c r="M88" i="32"/>
  <c r="O88" i="32"/>
  <c r="Q88" i="32"/>
  <c r="U88" i="32"/>
  <c r="B89" i="32"/>
  <c r="C89" i="32"/>
  <c r="D89" i="32"/>
  <c r="E89" i="32"/>
  <c r="F89" i="32"/>
  <c r="G89" i="32"/>
  <c r="H89" i="32"/>
  <c r="I89" i="32"/>
  <c r="J89" i="32"/>
  <c r="B90" i="32"/>
  <c r="C90" i="32"/>
  <c r="D90" i="32"/>
  <c r="E90" i="32"/>
  <c r="F90" i="32"/>
  <c r="G90" i="32"/>
  <c r="H90" i="32"/>
  <c r="I90" i="32"/>
  <c r="J90" i="32"/>
  <c r="M90" i="32"/>
  <c r="O90" i="32"/>
  <c r="Q90" i="32"/>
  <c r="U90" i="32"/>
  <c r="A92" i="32"/>
  <c r="A93" i="32"/>
  <c r="A94" i="32"/>
  <c r="A95" i="32"/>
  <c r="A96" i="32"/>
  <c r="B98" i="32"/>
  <c r="C98" i="32"/>
  <c r="D98" i="32"/>
  <c r="E98" i="32"/>
  <c r="F98" i="32"/>
  <c r="G98" i="32"/>
  <c r="H98" i="32"/>
  <c r="I98" i="32"/>
  <c r="J98" i="32"/>
  <c r="M98" i="32"/>
  <c r="O98" i="32"/>
  <c r="Q98" i="32"/>
  <c r="U98" i="32"/>
  <c r="M99" i="32"/>
  <c r="O99" i="32"/>
  <c r="Q99" i="32"/>
  <c r="U99" i="32"/>
  <c r="B100" i="32"/>
  <c r="C100" i="32"/>
  <c r="D100" i="32"/>
  <c r="E100" i="32"/>
  <c r="F100" i="32"/>
  <c r="G100" i="32"/>
  <c r="H100" i="32"/>
  <c r="I100" i="32"/>
  <c r="J100" i="32"/>
  <c r="M100" i="32"/>
  <c r="O100" i="32"/>
  <c r="Q100" i="32"/>
  <c r="U100" i="32"/>
  <c r="B101" i="32"/>
  <c r="C101" i="32"/>
  <c r="D101" i="32"/>
  <c r="E101" i="32"/>
  <c r="F101" i="32"/>
  <c r="G101" i="32"/>
  <c r="H101" i="32"/>
  <c r="I101" i="32"/>
  <c r="J101" i="32"/>
  <c r="M101" i="32"/>
  <c r="O101" i="32"/>
  <c r="Q101" i="32"/>
  <c r="U101" i="32"/>
  <c r="B102" i="32"/>
  <c r="C102" i="32"/>
  <c r="D102" i="32"/>
  <c r="E102" i="32"/>
  <c r="F102" i="32"/>
  <c r="G102" i="32"/>
  <c r="H102" i="32"/>
  <c r="I102" i="32"/>
  <c r="J102" i="32"/>
  <c r="B103" i="32"/>
  <c r="C103" i="32"/>
  <c r="D103" i="32"/>
  <c r="E103" i="32"/>
  <c r="F103" i="32"/>
  <c r="G103" i="32"/>
  <c r="H103" i="32"/>
  <c r="I103" i="32"/>
  <c r="J103" i="32"/>
  <c r="M103" i="32"/>
  <c r="O103" i="32"/>
  <c r="Q103" i="32"/>
  <c r="U103" i="32"/>
  <c r="A105" i="32"/>
  <c r="A106" i="32"/>
  <c r="A107" i="32"/>
  <c r="A108" i="32"/>
  <c r="A109" i="32"/>
  <c r="B111" i="32"/>
  <c r="C111" i="32"/>
  <c r="D111" i="32"/>
  <c r="E111" i="32"/>
  <c r="F111" i="32"/>
  <c r="G111" i="32"/>
  <c r="H111" i="32"/>
  <c r="I111" i="32"/>
  <c r="J111" i="32"/>
  <c r="M111" i="32"/>
  <c r="O111" i="32"/>
  <c r="Q111" i="32"/>
  <c r="U111" i="32"/>
  <c r="M112" i="32"/>
  <c r="O112" i="32"/>
  <c r="Q112" i="32"/>
  <c r="U112" i="32"/>
  <c r="B113" i="32"/>
  <c r="C113" i="32"/>
  <c r="D113" i="32"/>
  <c r="E113" i="32"/>
  <c r="F113" i="32"/>
  <c r="G113" i="32"/>
  <c r="H113" i="32"/>
  <c r="I113" i="32"/>
  <c r="J113" i="32"/>
  <c r="M113" i="32"/>
  <c r="O113" i="32"/>
  <c r="Q113" i="32"/>
  <c r="U113" i="32"/>
  <c r="M114" i="32"/>
  <c r="O114" i="32"/>
  <c r="Q114" i="32"/>
  <c r="U114" i="32"/>
  <c r="B115" i="32"/>
  <c r="C115" i="32"/>
  <c r="D115" i="32"/>
  <c r="E115" i="32"/>
  <c r="F115" i="32"/>
  <c r="G115" i="32"/>
  <c r="H115" i="32"/>
  <c r="I115" i="32"/>
  <c r="J115" i="32"/>
  <c r="M115" i="32"/>
  <c r="O115" i="32"/>
  <c r="Q115" i="32"/>
  <c r="U115" i="32"/>
  <c r="M116" i="32"/>
  <c r="O116" i="32"/>
  <c r="Q116" i="32"/>
  <c r="U116" i="32"/>
  <c r="B117" i="32"/>
  <c r="C117" i="32"/>
  <c r="D117" i="32"/>
  <c r="E117" i="32"/>
  <c r="F117" i="32"/>
  <c r="G117" i="32"/>
  <c r="H117" i="32"/>
  <c r="I117" i="32"/>
  <c r="J117" i="32"/>
  <c r="M117" i="32"/>
  <c r="O117" i="32"/>
  <c r="Q117" i="32"/>
  <c r="U117" i="32"/>
  <c r="M118" i="32"/>
  <c r="O118" i="32"/>
  <c r="Q118" i="32"/>
  <c r="U118" i="32"/>
  <c r="A120" i="32"/>
  <c r="A121" i="32"/>
  <c r="A122" i="32"/>
  <c r="A123" i="32"/>
  <c r="A124" i="32"/>
  <c r="B126" i="32"/>
  <c r="C126" i="32"/>
  <c r="D126" i="32"/>
  <c r="E126" i="32"/>
  <c r="F126" i="32"/>
  <c r="G126" i="32"/>
  <c r="H126" i="32"/>
  <c r="I126" i="32"/>
  <c r="J126" i="32"/>
  <c r="M126" i="32"/>
  <c r="O126" i="32"/>
  <c r="Q126" i="32"/>
  <c r="U126" i="32"/>
  <c r="B127" i="32"/>
  <c r="C127" i="32"/>
  <c r="D127" i="32"/>
  <c r="E127" i="32"/>
  <c r="F127" i="32"/>
  <c r="G127" i="32"/>
  <c r="H127" i="32"/>
  <c r="I127" i="32"/>
  <c r="J127" i="32"/>
  <c r="L127" i="32" s="1"/>
  <c r="M127" i="32" s="1"/>
  <c r="O127" i="32"/>
  <c r="Q127" i="32"/>
  <c r="U127" i="32"/>
  <c r="B128" i="32"/>
  <c r="C128" i="32"/>
  <c r="D128" i="32"/>
  <c r="E128" i="32"/>
  <c r="F128" i="32"/>
  <c r="G128" i="32"/>
  <c r="H128" i="32"/>
  <c r="I128" i="32"/>
  <c r="J128" i="32"/>
  <c r="B129" i="32"/>
  <c r="C129" i="32"/>
  <c r="D129" i="32"/>
  <c r="E129" i="32"/>
  <c r="F129" i="32"/>
  <c r="G129" i="32"/>
  <c r="H129" i="32"/>
  <c r="I129" i="32"/>
  <c r="J129" i="32"/>
  <c r="B130" i="32"/>
  <c r="C130" i="32"/>
  <c r="D130" i="32"/>
  <c r="E130" i="32"/>
  <c r="F130" i="32"/>
  <c r="G130" i="32"/>
  <c r="H130" i="32"/>
  <c r="I130" i="32"/>
  <c r="J130" i="32"/>
  <c r="M130" i="32"/>
  <c r="O130" i="32"/>
  <c r="Q130" i="32"/>
  <c r="U130" i="32"/>
  <c r="B131" i="32"/>
  <c r="C131" i="32"/>
  <c r="D131" i="32"/>
  <c r="E131" i="32"/>
  <c r="F131" i="32"/>
  <c r="G131" i="32"/>
  <c r="H131" i="32"/>
  <c r="I131" i="32"/>
  <c r="J131" i="32"/>
  <c r="M131" i="32"/>
  <c r="O131" i="32"/>
  <c r="Q131" i="32"/>
  <c r="U131" i="32"/>
  <c r="A133" i="32"/>
  <c r="A134" i="32"/>
  <c r="A135" i="32"/>
  <c r="A136" i="32"/>
  <c r="A137" i="32"/>
  <c r="B139" i="32"/>
  <c r="C139" i="32"/>
  <c r="D139" i="32"/>
  <c r="E139" i="32"/>
  <c r="F139" i="32"/>
  <c r="G139" i="32"/>
  <c r="H139" i="32"/>
  <c r="I139" i="32"/>
  <c r="J139" i="32"/>
  <c r="M139" i="32"/>
  <c r="O139" i="32"/>
  <c r="Q139" i="32"/>
  <c r="U139" i="32"/>
  <c r="B140" i="32"/>
  <c r="C140" i="32"/>
  <c r="D140" i="32"/>
  <c r="E140" i="32"/>
  <c r="F140" i="32"/>
  <c r="G140" i="32"/>
  <c r="H140" i="32"/>
  <c r="I140" i="32"/>
  <c r="J140" i="32"/>
  <c r="M140" i="32"/>
  <c r="O140" i="32"/>
  <c r="Q140" i="32"/>
  <c r="U140" i="32"/>
  <c r="B141" i="32"/>
  <c r="C141" i="32"/>
  <c r="D141" i="32"/>
  <c r="E141" i="32"/>
  <c r="F141" i="32"/>
  <c r="G141" i="32"/>
  <c r="H141" i="32"/>
  <c r="I141" i="32"/>
  <c r="J141" i="32"/>
  <c r="B142" i="32"/>
  <c r="C142" i="32"/>
  <c r="D142" i="32"/>
  <c r="E142" i="32"/>
  <c r="F142" i="32"/>
  <c r="G142" i="32"/>
  <c r="H142" i="32"/>
  <c r="I142" i="32"/>
  <c r="J142" i="32"/>
  <c r="B143" i="32"/>
  <c r="C143" i="32"/>
  <c r="D143" i="32"/>
  <c r="E143" i="32"/>
  <c r="F143" i="32"/>
  <c r="G143" i="32"/>
  <c r="H143" i="32"/>
  <c r="I143" i="32"/>
  <c r="J143" i="32"/>
  <c r="M143" i="32"/>
  <c r="O143" i="32"/>
  <c r="Q143" i="32"/>
  <c r="U143" i="32"/>
  <c r="B144" i="32"/>
  <c r="C144" i="32"/>
  <c r="D144" i="32"/>
  <c r="E144" i="32"/>
  <c r="F144" i="32"/>
  <c r="G144" i="32"/>
  <c r="H144" i="32"/>
  <c r="I144" i="32"/>
  <c r="J144" i="32"/>
  <c r="M144" i="32"/>
  <c r="O144" i="32"/>
  <c r="Q144" i="32"/>
  <c r="U144" i="32"/>
  <c r="B145" i="32"/>
  <c r="C145" i="32"/>
  <c r="D145" i="32"/>
  <c r="E145" i="32"/>
  <c r="F145" i="32"/>
  <c r="G145" i="32"/>
  <c r="H145" i="32"/>
  <c r="I145" i="32"/>
  <c r="J145" i="32"/>
  <c r="M145" i="32"/>
  <c r="O145" i="32"/>
  <c r="Q145" i="32"/>
  <c r="U145" i="32"/>
  <c r="M146" i="32"/>
  <c r="O146" i="32"/>
  <c r="Q146" i="32"/>
  <c r="U146" i="32"/>
  <c r="A148" i="32"/>
  <c r="A149" i="32"/>
  <c r="A150" i="32"/>
  <c r="A151" i="32"/>
  <c r="A152" i="32"/>
  <c r="B154" i="32"/>
  <c r="C154" i="32"/>
  <c r="D154" i="32"/>
  <c r="E154" i="32"/>
  <c r="F154" i="32"/>
  <c r="G154" i="32"/>
  <c r="H154" i="32"/>
  <c r="I154" i="32"/>
  <c r="J154" i="32"/>
  <c r="M154" i="32"/>
  <c r="O154" i="32"/>
  <c r="Q154" i="32"/>
  <c r="U154" i="32"/>
  <c r="B155" i="32"/>
  <c r="C155" i="32"/>
  <c r="D155" i="32"/>
  <c r="E155" i="32"/>
  <c r="F155" i="32"/>
  <c r="G155" i="32"/>
  <c r="H155" i="32"/>
  <c r="I155" i="32"/>
  <c r="J155" i="32"/>
  <c r="L155" i="32" s="1"/>
  <c r="M155" i="32" s="1"/>
  <c r="O155" i="32"/>
  <c r="Q155" i="32"/>
  <c r="U155" i="32"/>
  <c r="B156" i="32"/>
  <c r="C156" i="32"/>
  <c r="D156" i="32"/>
  <c r="E156" i="32"/>
  <c r="F156" i="32"/>
  <c r="G156" i="32"/>
  <c r="H156" i="32"/>
  <c r="I156" i="32"/>
  <c r="J156" i="32"/>
  <c r="B157" i="32"/>
  <c r="C157" i="32"/>
  <c r="D157" i="32"/>
  <c r="E157" i="32"/>
  <c r="F157" i="32"/>
  <c r="G157" i="32"/>
  <c r="H157" i="32"/>
  <c r="I157" i="32"/>
  <c r="J157" i="32"/>
  <c r="M157" i="32"/>
  <c r="O157" i="32"/>
  <c r="Q157" i="32"/>
  <c r="U157" i="32"/>
  <c r="B158" i="32"/>
  <c r="C158" i="32"/>
  <c r="D158" i="32"/>
  <c r="E158" i="32"/>
  <c r="F158" i="32"/>
  <c r="G158" i="32"/>
  <c r="H158" i="32"/>
  <c r="I158" i="32"/>
  <c r="J158" i="32"/>
  <c r="L159" i="32" s="1"/>
  <c r="M159" i="32" s="1"/>
  <c r="M158" i="32"/>
  <c r="O158" i="32"/>
  <c r="Q158" i="32"/>
  <c r="U158" i="32"/>
  <c r="O159" i="32"/>
  <c r="Q159" i="32"/>
  <c r="U159" i="32"/>
  <c r="A161" i="32"/>
  <c r="A162" i="32"/>
  <c r="A163" i="32"/>
  <c r="A164" i="32"/>
  <c r="A165" i="32"/>
  <c r="B167" i="32"/>
  <c r="C167" i="32"/>
  <c r="D167" i="32"/>
  <c r="E167" i="32"/>
  <c r="F167" i="32"/>
  <c r="G167" i="32"/>
  <c r="H167" i="32"/>
  <c r="I167" i="32"/>
  <c r="J167" i="32"/>
  <c r="M167" i="32"/>
  <c r="O167" i="32"/>
  <c r="Q167" i="32"/>
  <c r="U167" i="32"/>
  <c r="B168" i="32"/>
  <c r="C168" i="32"/>
  <c r="D168" i="32"/>
  <c r="E168" i="32"/>
  <c r="F168" i="32"/>
  <c r="G168" i="32"/>
  <c r="H168" i="32"/>
  <c r="I168" i="32"/>
  <c r="J168" i="32"/>
  <c r="M168" i="32"/>
  <c r="O168" i="32"/>
  <c r="Q168" i="32"/>
  <c r="U168" i="32"/>
  <c r="B169" i="32"/>
  <c r="C169" i="32"/>
  <c r="D169" i="32"/>
  <c r="E169" i="32"/>
  <c r="F169" i="32"/>
  <c r="G169" i="32"/>
  <c r="H169" i="32"/>
  <c r="I169" i="32"/>
  <c r="J169" i="32"/>
  <c r="M169" i="32"/>
  <c r="O169" i="32"/>
  <c r="Q169" i="32"/>
  <c r="U169" i="32"/>
  <c r="B170" i="32"/>
  <c r="C170" i="32"/>
  <c r="D170" i="32"/>
  <c r="E170" i="32"/>
  <c r="F170" i="32"/>
  <c r="G170" i="32"/>
  <c r="H170" i="32"/>
  <c r="I170" i="32"/>
  <c r="J170" i="32"/>
  <c r="M170" i="32"/>
  <c r="O170" i="32"/>
  <c r="Q170" i="32"/>
  <c r="U170" i="32"/>
  <c r="B171" i="32"/>
  <c r="C171" i="32"/>
  <c r="D171" i="32"/>
  <c r="E171" i="32"/>
  <c r="F171" i="32"/>
  <c r="G171" i="32"/>
  <c r="H171" i="32"/>
  <c r="I171" i="32"/>
  <c r="J171" i="32"/>
  <c r="M171" i="32"/>
  <c r="O171" i="32"/>
  <c r="Q171" i="32"/>
  <c r="U171" i="32"/>
  <c r="B172" i="32"/>
  <c r="C172" i="32"/>
  <c r="D172" i="32"/>
  <c r="E172" i="32"/>
  <c r="F172" i="32"/>
  <c r="G172" i="32"/>
  <c r="H172" i="32"/>
  <c r="I172" i="32"/>
  <c r="J172" i="32"/>
  <c r="M172" i="32"/>
  <c r="O172" i="32"/>
  <c r="Q172" i="32"/>
  <c r="U172" i="32"/>
  <c r="B173" i="32"/>
  <c r="C173" i="32"/>
  <c r="D173" i="32"/>
  <c r="E173" i="32"/>
  <c r="F173" i="32"/>
  <c r="G173" i="32"/>
  <c r="H173" i="32"/>
  <c r="I173" i="32"/>
  <c r="J173" i="32"/>
  <c r="B174" i="32"/>
  <c r="C174" i="32"/>
  <c r="D174" i="32"/>
  <c r="E174" i="32"/>
  <c r="F174" i="32"/>
  <c r="G174" i="32"/>
  <c r="H174" i="32"/>
  <c r="I174" i="32"/>
  <c r="J174" i="32"/>
  <c r="B175" i="32"/>
  <c r="C175" i="32"/>
  <c r="D175" i="32"/>
  <c r="E175" i="32"/>
  <c r="F175" i="32"/>
  <c r="G175" i="32"/>
  <c r="H175" i="32"/>
  <c r="I175" i="32"/>
  <c r="J175" i="32"/>
  <c r="M175" i="32"/>
  <c r="O175" i="32"/>
  <c r="Q175" i="32"/>
  <c r="U175" i="32"/>
  <c r="B176" i="32"/>
  <c r="C176" i="32"/>
  <c r="D176" i="32"/>
  <c r="E176" i="32"/>
  <c r="F176" i="32"/>
  <c r="G176" i="32"/>
  <c r="H176" i="32"/>
  <c r="I176" i="32"/>
  <c r="J176" i="32"/>
  <c r="B185" i="32"/>
  <c r="C185" i="32"/>
  <c r="D185" i="32"/>
  <c r="E185" i="32"/>
  <c r="F185" i="32"/>
  <c r="G185" i="32"/>
  <c r="H185" i="32"/>
  <c r="I185" i="32"/>
  <c r="J185" i="32"/>
  <c r="M185" i="32"/>
  <c r="O185" i="32"/>
  <c r="Q185" i="32"/>
  <c r="U185" i="32"/>
  <c r="M186" i="32"/>
  <c r="O186" i="32"/>
  <c r="Q186" i="32"/>
  <c r="U186" i="32"/>
  <c r="B187" i="32"/>
  <c r="C187" i="32"/>
  <c r="D187" i="32"/>
  <c r="E187" i="32"/>
  <c r="F187" i="32"/>
  <c r="G187" i="32"/>
  <c r="H187" i="32"/>
  <c r="I187" i="32"/>
  <c r="J187" i="32"/>
  <c r="M187" i="32"/>
  <c r="O187" i="32"/>
  <c r="Q187" i="32"/>
  <c r="U187" i="32"/>
  <c r="M188" i="32"/>
  <c r="O188" i="32"/>
  <c r="Q188" i="32"/>
  <c r="U188" i="32"/>
  <c r="B189" i="32"/>
  <c r="C189" i="32"/>
  <c r="D189" i="32"/>
  <c r="E189" i="32"/>
  <c r="F189" i="32"/>
  <c r="G189" i="32"/>
  <c r="H189" i="32"/>
  <c r="I189" i="32"/>
  <c r="J189" i="32"/>
  <c r="M189" i="32"/>
  <c r="O189" i="32"/>
  <c r="Q189" i="32"/>
  <c r="U189" i="32"/>
  <c r="M190" i="32"/>
  <c r="O190" i="32"/>
  <c r="Q190" i="32"/>
  <c r="U190" i="32"/>
  <c r="B191" i="32"/>
  <c r="C191" i="32"/>
  <c r="D191" i="32"/>
  <c r="E191" i="32"/>
  <c r="F191" i="32"/>
  <c r="G191" i="32"/>
  <c r="H191" i="32"/>
  <c r="I191" i="32"/>
  <c r="J191" i="32"/>
  <c r="M191" i="32"/>
  <c r="O191" i="32"/>
  <c r="Q191" i="32"/>
  <c r="U191" i="32"/>
  <c r="M192" i="32"/>
  <c r="O192" i="32"/>
  <c r="Q192" i="32"/>
  <c r="U192" i="32"/>
  <c r="A196" i="32"/>
  <c r="Q196" i="32"/>
  <c r="M196" i="32" l="1"/>
  <c r="L56" i="28"/>
  <c r="L181" i="28" s="1"/>
</calcChain>
</file>

<file path=xl/sharedStrings.xml><?xml version="1.0" encoding="utf-8"?>
<sst xmlns="http://schemas.openxmlformats.org/spreadsheetml/2006/main" count="917" uniqueCount="306">
  <si>
    <t>PT UWU JUMP INDONESIA</t>
  </si>
  <si>
    <t>KAMPUNG JATIRAWING, RT 13 RW 06, DESA GUNUNGSARI, KEC. PAGADEN, KAB. SUBANG, PROP. JAWA BARAT</t>
  </si>
  <si>
    <t xml:space="preserve">TEL: 0260-7609110 / NPWP # : 71.009.591.0-439.000  </t>
  </si>
  <si>
    <t>COMMERCIAL INVOICE</t>
  </si>
  <si>
    <t>Consignee :</t>
  </si>
  <si>
    <t>Arc’teryx Equipment</t>
  </si>
  <si>
    <t>INVOICE NO.</t>
  </si>
  <si>
    <t>a Division of Amer Sports Canada Inc</t>
  </si>
  <si>
    <t>REFF NO.</t>
  </si>
  <si>
    <t>ARC-25208-CA(CRD05.30)</t>
  </si>
  <si>
    <t>425 Boyne Street, New Westminster,</t>
  </si>
  <si>
    <t>YOUR REF.</t>
  </si>
  <si>
    <t>PO2486 - INDONESIA</t>
  </si>
  <si>
    <t>BC Canada V3M 5K3</t>
  </si>
  <si>
    <t>DATE.</t>
  </si>
  <si>
    <t>Ship To :</t>
  </si>
  <si>
    <t>Buyer :</t>
  </si>
  <si>
    <t>GREAT MANAGEMENT</t>
  </si>
  <si>
    <t>BUYER : ARCTERYX</t>
  </si>
  <si>
    <r>
      <t>SHIPMENT FROM</t>
    </r>
    <r>
      <rPr>
        <b/>
        <sz val="12"/>
        <rFont val="宋体"/>
      </rPr>
      <t>：</t>
    </r>
  </si>
  <si>
    <t>JAKARTA INDONESIA</t>
  </si>
  <si>
    <t>CRD</t>
  </si>
  <si>
    <t xml:space="preserve">TO:                           </t>
  </si>
  <si>
    <t>CANADA</t>
  </si>
  <si>
    <t xml:space="preserve">SHIPMENT PER S.S.: </t>
  </si>
  <si>
    <t>VESSEL VOYAGE</t>
  </si>
  <si>
    <t>SAILING ON OR ABOUT</t>
  </si>
  <si>
    <t>GOODS OF: SEE DESCRIPTION</t>
  </si>
  <si>
    <t>DESCRIPTION OF GOODS</t>
  </si>
  <si>
    <t>QUANTITY</t>
  </si>
  <si>
    <t>UNIT PRICE</t>
  </si>
  <si>
    <t>AMOUNT</t>
  </si>
  <si>
    <t>PCS</t>
  </si>
  <si>
    <t>@USD</t>
  </si>
  <si>
    <t>USD</t>
  </si>
  <si>
    <t>FOB INDONESIA USD</t>
  </si>
  <si>
    <t>ARCTERYX F25 PO2486 WITH 5/30 CRD</t>
  </si>
  <si>
    <t>FOR: S/C NO.: 25208</t>
  </si>
  <si>
    <t>S/T#X000006756-</t>
  </si>
  <si>
    <t>SHELL 50%TEC WOOL 50%RECYCLE POLYESTER LINING 100%POLYESTER</t>
  </si>
  <si>
    <t>BIRD HEAD TOQUE</t>
  </si>
  <si>
    <t>HAT/BEANIE</t>
  </si>
  <si>
    <t>SIZE: ONE SIZE</t>
  </si>
  <si>
    <t>SA4 PO NO#</t>
  </si>
  <si>
    <t>CARTON PO NO#</t>
  </si>
  <si>
    <t>SAP STYLE NO</t>
  </si>
  <si>
    <t>STYLE NAME #</t>
  </si>
  <si>
    <t>S4 Material</t>
  </si>
  <si>
    <t>Material No#</t>
  </si>
  <si>
    <t>COLOR</t>
  </si>
  <si>
    <t>Size</t>
  </si>
  <si>
    <t>Total QTY</t>
  </si>
  <si>
    <t>X000006756</t>
  </si>
  <si>
    <t>Bird Head Toque</t>
  </si>
  <si>
    <t>X000006756029</t>
  </si>
  <si>
    <t>X00000675625</t>
  </si>
  <si>
    <t>24K Black</t>
  </si>
  <si>
    <t>NA</t>
  </si>
  <si>
    <t>X000006756028</t>
  </si>
  <si>
    <t>X00000675624</t>
  </si>
  <si>
    <t>Aster / Blaze</t>
  </si>
  <si>
    <t>X000006756031</t>
  </si>
  <si>
    <t>X00000675627</t>
  </si>
  <si>
    <t>Bliss / Arctic Silk</t>
  </si>
  <si>
    <t>X000006756027</t>
  </si>
  <si>
    <t>X00000675623</t>
  </si>
  <si>
    <t>Blaze / Copper Sky</t>
  </si>
  <si>
    <t>X000006756026</t>
  </si>
  <si>
    <t>X00000675622</t>
  </si>
  <si>
    <t>Mars / Dynasty</t>
  </si>
  <si>
    <t>X000006756025</t>
  </si>
  <si>
    <t>X00000675621</t>
  </si>
  <si>
    <t>Nightscape / Glacial</t>
  </si>
  <si>
    <t>X000006756004</t>
  </si>
  <si>
    <t>L08023800</t>
  </si>
  <si>
    <t>Orca</t>
  </si>
  <si>
    <t>X000006756024</t>
  </si>
  <si>
    <t>X00000675620</t>
  </si>
  <si>
    <t>Solitude / Arctic Silk</t>
  </si>
  <si>
    <t>S/T#X000007423-</t>
  </si>
  <si>
    <t>50%TEC WOOL 50%RECYCLE POLYESTER</t>
  </si>
  <si>
    <t>MALLOW TOQUE</t>
  </si>
  <si>
    <t>X000007423</t>
  </si>
  <si>
    <t>Mallow Toque</t>
  </si>
  <si>
    <t>X000007423001</t>
  </si>
  <si>
    <t>X00000742303</t>
  </si>
  <si>
    <t>Black</t>
  </si>
  <si>
    <t>X000007423013</t>
  </si>
  <si>
    <t>X00000742312</t>
  </si>
  <si>
    <t>Solitude</t>
  </si>
  <si>
    <t>X000007423014</t>
  </si>
  <si>
    <t>X00000742313</t>
  </si>
  <si>
    <t>Nightscape</t>
  </si>
  <si>
    <t>S/T#X000007428-</t>
  </si>
  <si>
    <t>SHELL:50%TEC WOOL 50%RECYCLE POLYESTER LINING:100%POLYESTER</t>
  </si>
  <si>
    <t>GROTTO HEADBAND</t>
  </si>
  <si>
    <t>HEADBAND</t>
  </si>
  <si>
    <t>X000007428</t>
  </si>
  <si>
    <t>Grotto Headband</t>
  </si>
  <si>
    <t>X000007428012</t>
  </si>
  <si>
    <t>X00000742811</t>
  </si>
  <si>
    <t>Solitude / Void</t>
  </si>
  <si>
    <t>X000007428009</t>
  </si>
  <si>
    <t>X00000742808</t>
  </si>
  <si>
    <t>Mars / Bliss</t>
  </si>
  <si>
    <t>S/T#X000007590-</t>
  </si>
  <si>
    <t>WORD HEAD TOQUE</t>
  </si>
  <si>
    <t>X000007590</t>
  </si>
  <si>
    <t>Word Head Toque</t>
  </si>
  <si>
    <t>X000007590004</t>
  </si>
  <si>
    <t>X00000759003</t>
  </si>
  <si>
    <t>X000007590009</t>
  </si>
  <si>
    <t>X00000759009</t>
  </si>
  <si>
    <t>S/T#X000009930-</t>
  </si>
  <si>
    <t>RIBBED TOQUE</t>
  </si>
  <si>
    <t>X000009930</t>
  </si>
  <si>
    <t>Ribbed Toque</t>
  </si>
  <si>
    <t>X000009930004</t>
  </si>
  <si>
    <t>X00000993001</t>
  </si>
  <si>
    <t>Black / Arctic Silk</t>
  </si>
  <si>
    <t>X000009930003</t>
  </si>
  <si>
    <t>X00000993002</t>
  </si>
  <si>
    <t>X000009930002</t>
  </si>
  <si>
    <t>X00000993003</t>
  </si>
  <si>
    <t>S/T#X000009931-</t>
  </si>
  <si>
    <t xml:space="preserve">COLOR BLOCK TOQUE </t>
  </si>
  <si>
    <t>X000009931</t>
  </si>
  <si>
    <t>Color Block Toque</t>
  </si>
  <si>
    <t>X000009931004</t>
  </si>
  <si>
    <t>X00000993103</t>
  </si>
  <si>
    <t>X000009931006</t>
  </si>
  <si>
    <t>X00000993105</t>
  </si>
  <si>
    <t>Void / Black</t>
  </si>
  <si>
    <t>X000009931005</t>
  </si>
  <si>
    <t>X00000993104</t>
  </si>
  <si>
    <t>Blk Sapphire / Vitality</t>
  </si>
  <si>
    <t>X000009931002</t>
  </si>
  <si>
    <t>X00000993101</t>
  </si>
  <si>
    <t>Rune / Arctic Silk</t>
  </si>
  <si>
    <t>S/T#X000009932-</t>
  </si>
  <si>
    <t>GROTTO RIB TOQUE</t>
  </si>
  <si>
    <t>X000009932</t>
  </si>
  <si>
    <t>Grotto Rib Toque</t>
  </si>
  <si>
    <t>X000009932005</t>
  </si>
  <si>
    <t>X00000993202</t>
  </si>
  <si>
    <t>Black / Graphite</t>
  </si>
  <si>
    <t>X000009932004</t>
  </si>
  <si>
    <t>X00000993204</t>
  </si>
  <si>
    <t>Bliss / Dk Bliss</t>
  </si>
  <si>
    <t>X000009932003</t>
  </si>
  <si>
    <t>X00000993203</t>
  </si>
  <si>
    <t>Tatsu / Olive Moss</t>
  </si>
  <si>
    <t>S/T#X000010065-</t>
  </si>
  <si>
    <t>100%RECYCLE POLYESTER</t>
  </si>
  <si>
    <t>BIRD WORD TOQUE</t>
  </si>
  <si>
    <t>X000010065</t>
  </si>
  <si>
    <t>Bird Word Toque</t>
  </si>
  <si>
    <t>X000010065001</t>
  </si>
  <si>
    <t>X00001006501</t>
  </si>
  <si>
    <t>X000010065005</t>
  </si>
  <si>
    <t>X00001006505</t>
  </si>
  <si>
    <t>X000010065003</t>
  </si>
  <si>
    <t>X00001006502</t>
  </si>
  <si>
    <t>X000010065004</t>
  </si>
  <si>
    <t>X00001006503</t>
  </si>
  <si>
    <t>S/T#X000010066-</t>
  </si>
  <si>
    <t>SHELL:100%RECYCLED POLYESTER LINING:100%POLYESTER</t>
  </si>
  <si>
    <t xml:space="preserve">EMBROIDERED BIRD TOQUE </t>
  </si>
  <si>
    <t>X000010066</t>
  </si>
  <si>
    <t>Embroidered Bird Toque</t>
  </si>
  <si>
    <t>X000010066002</t>
  </si>
  <si>
    <t>X00001006602</t>
  </si>
  <si>
    <t>Arctic Silk</t>
  </si>
  <si>
    <t>X000010066001</t>
  </si>
  <si>
    <t>X00001006601</t>
  </si>
  <si>
    <t>X000010066004</t>
  </si>
  <si>
    <t>X00001006604</t>
  </si>
  <si>
    <t>Aster / Azalea</t>
  </si>
  <si>
    <t>S/T#X000010067-</t>
  </si>
  <si>
    <t>100%RECYCLED POLYESTER</t>
  </si>
  <si>
    <t xml:space="preserve">GROTTO TOQUE </t>
  </si>
  <si>
    <t>X000010067</t>
  </si>
  <si>
    <t>Grotto Toque</t>
  </si>
  <si>
    <t>X000010067004</t>
  </si>
  <si>
    <t>X00001006701</t>
  </si>
  <si>
    <t>Black / Void</t>
  </si>
  <si>
    <t>X000010067005</t>
  </si>
  <si>
    <t>X00001006706</t>
  </si>
  <si>
    <t>Carob / Canvas</t>
  </si>
  <si>
    <t>X000010067003</t>
  </si>
  <si>
    <t>X00001006707</t>
  </si>
  <si>
    <t>Dynasty / Azalea</t>
  </si>
  <si>
    <t>X000010067009</t>
  </si>
  <si>
    <t>X00001006709</t>
  </si>
  <si>
    <t>X000010067007</t>
  </si>
  <si>
    <t>X00001006702</t>
  </si>
  <si>
    <t>Copper Sky / Blaze</t>
  </si>
  <si>
    <t>S/T#X000010085-</t>
  </si>
  <si>
    <t>100%MERINO WOOL</t>
  </si>
  <si>
    <t>CHUNKY RIBBED TOQUE</t>
  </si>
  <si>
    <t>X000010085</t>
  </si>
  <si>
    <t>Chunky Ribbed Toque</t>
  </si>
  <si>
    <t>X000010085001</t>
  </si>
  <si>
    <t>X00001008501</t>
  </si>
  <si>
    <t>Black Heather</t>
  </si>
  <si>
    <t>X000010085002</t>
  </si>
  <si>
    <t>X00001008502</t>
  </si>
  <si>
    <t>Euphoria</t>
  </si>
  <si>
    <t>X000010085003</t>
  </si>
  <si>
    <t>X00001008503</t>
  </si>
  <si>
    <t>Olive Moss / Bliss</t>
  </si>
  <si>
    <t>X000010085004</t>
  </si>
  <si>
    <t>X00001008504</t>
  </si>
  <si>
    <t>Solitude Heather / Arc Silk</t>
  </si>
  <si>
    <t>SIGN BY.</t>
  </si>
  <si>
    <t>HSU YUNG TSE</t>
  </si>
  <si>
    <t>KAMPUNG JATIRAWING, KEL. GUNUNGSARI, KEC. PAGADEN, KAB. SUBANG, PROP. JAWA BARAT</t>
  </si>
  <si>
    <t>TEL: 0260-7609110 / NPWP # 71.009.591.0-439.000</t>
  </si>
  <si>
    <t>PACKING LIST</t>
  </si>
  <si>
    <t>Consignee:</t>
  </si>
  <si>
    <t xml:space="preserve">Ship To: </t>
  </si>
  <si>
    <t>Buyer</t>
  </si>
  <si>
    <t>CASE NOS</t>
  </si>
  <si>
    <t>CARTON</t>
  </si>
  <si>
    <t>QTY / CARTON</t>
  </si>
  <si>
    <t>TOTAL
QTY</t>
  </si>
  <si>
    <t>N.W / ctn.</t>
  </si>
  <si>
    <t>TOTAL
N.W.</t>
  </si>
  <si>
    <t>G.W. / ctn</t>
  </si>
  <si>
    <t>TOTAL
G.W.</t>
  </si>
  <si>
    <t>MEAS.
CM</t>
  </si>
  <si>
    <t>TOTAL
CBM</t>
  </si>
  <si>
    <t>1-8</t>
  </si>
  <si>
    <t>9</t>
  </si>
  <si>
    <t>10-12</t>
  </si>
  <si>
    <t>13</t>
  </si>
  <si>
    <t>14-17</t>
  </si>
  <si>
    <t>18-19</t>
  </si>
  <si>
    <t>20</t>
  </si>
  <si>
    <t>21-25</t>
  </si>
  <si>
    <t>26</t>
  </si>
  <si>
    <t>27-29</t>
  </si>
  <si>
    <t>30-39</t>
  </si>
  <si>
    <t>40</t>
  </si>
  <si>
    <t>41-50</t>
  </si>
  <si>
    <t>1-11</t>
  </si>
  <si>
    <t>12</t>
  </si>
  <si>
    <t>13-20</t>
  </si>
  <si>
    <t>21-24</t>
  </si>
  <si>
    <t>25-30</t>
  </si>
  <si>
    <t>31</t>
  </si>
  <si>
    <t>1-5</t>
  </si>
  <si>
    <t>6</t>
  </si>
  <si>
    <t>ARC-25208-CA(CRD05.31)</t>
  </si>
  <si>
    <t>1-7</t>
  </si>
  <si>
    <t>8</t>
  </si>
  <si>
    <t>9-12</t>
  </si>
  <si>
    <t>1-9</t>
  </si>
  <si>
    <t>10</t>
  </si>
  <si>
    <t>11-17</t>
  </si>
  <si>
    <t>1-6</t>
  </si>
  <si>
    <t>7</t>
  </si>
  <si>
    <t>8-15</t>
  </si>
  <si>
    <t>16</t>
  </si>
  <si>
    <t>17-22</t>
  </si>
  <si>
    <t>8-9</t>
  </si>
  <si>
    <t>10-21</t>
  </si>
  <si>
    <t>22</t>
  </si>
  <si>
    <t>23-29</t>
  </si>
  <si>
    <t>30</t>
  </si>
  <si>
    <t>31-38</t>
  </si>
  <si>
    <t>39</t>
  </si>
  <si>
    <t>8-12</t>
  </si>
  <si>
    <t>11-18</t>
  </si>
  <si>
    <t>19-24</t>
  </si>
  <si>
    <t>25</t>
  </si>
  <si>
    <t>8-10</t>
  </si>
  <si>
    <t>11-12</t>
  </si>
  <si>
    <t>10-11</t>
  </si>
  <si>
    <t>12-16</t>
  </si>
  <si>
    <t>17-21</t>
  </si>
  <si>
    <t>22-24</t>
  </si>
  <si>
    <t>18</t>
  </si>
  <si>
    <t>19-28</t>
  </si>
  <si>
    <t>29</t>
  </si>
  <si>
    <t>30-53</t>
  </si>
  <si>
    <t>54</t>
  </si>
  <si>
    <t>CTNS</t>
  </si>
  <si>
    <t>KGS</t>
  </si>
  <si>
    <t>CBM</t>
  </si>
  <si>
    <t>SAY TOTAL THREE HUNDRED NINE (309) CARTON ONLY.</t>
  </si>
  <si>
    <t>SHIPPING  MARKS:</t>
  </si>
  <si>
    <t>Pre-Perforated Carton</t>
  </si>
  <si>
    <t>Short Side :</t>
  </si>
  <si>
    <t>Long Side :</t>
  </si>
  <si>
    <t>ARC TAS PO#</t>
  </si>
  <si>
    <t>Madison 88 Limited</t>
  </si>
  <si>
    <t>CARTON #      OF</t>
  </si>
  <si>
    <t>15 West 36th Street</t>
  </si>
  <si>
    <t>14th Floor New York</t>
  </si>
  <si>
    <t>NW :      kg</t>
  </si>
  <si>
    <t>NY 10018 USA</t>
  </si>
  <si>
    <t>GW :      kg</t>
  </si>
  <si>
    <t>BY SEA</t>
  </si>
  <si>
    <t xml:space="preserve">DIMENSIONS : </t>
  </si>
  <si>
    <t>Made in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</si>
</sst>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3" formatCode="_(* #,##0.00_);_(* \(#,##0.00\);_(* &quot;-&quot;??_);_(@_)"/>
    <numFmt numFmtId="168" formatCode="_ * #,##0.00_ ;_ * \-#,##0.00_ ;_ * &quot;-&quot;??_ ;_ @_ "/>
    <numFmt numFmtId="172" formatCode="0.00000%"/>
    <numFmt numFmtId="173" formatCode="[$-410]d/mmm;@"/>
    <numFmt numFmtId="174" formatCode="General_)"/>
    <numFmt numFmtId="175" formatCode="0.00_)"/>
    <numFmt numFmtId="176" formatCode="#,##0.0_);\(#,##0.0\)"/>
    <numFmt numFmtId="177" formatCode="0.000"/>
    <numFmt numFmtId="178" formatCode="#,##0.0000"/>
    <numFmt numFmtId="179" formatCode="#,##0.00000"/>
    <numFmt numFmtId="180" formatCode="#,##0.000000"/>
    <numFmt numFmtId="181" formatCode="_-* #,##0.00_-;\-* #,##0.00_-;_-* &quot;-&quot;??_-;_-@_-"/>
    <numFmt numFmtId="182" formatCode="0.0000000000"/>
    <numFmt numFmtId="183" formatCode="[$-409]d\-mmm\-yyyy;@"/>
    <numFmt numFmtId="184" formatCode="_-* #,##0\ _F_-;\-* #,##0\ _F_-;_-* &quot;-&quot;\ _F_-;_-@_-"/>
    <numFmt numFmtId="185" formatCode="_-* #,##0.00\ _F_-;\-* #,##0.00\ _F_-;_-* &quot;-&quot;??\ _F_-;_-@_-"/>
    <numFmt numFmtId="186" formatCode="_-* #,##0\ &quot;F&quot;_-;\-* #,##0\ &quot;F&quot;_-;_-* &quot;-&quot;\ &quot;F&quot;_-;_-@_-"/>
    <numFmt numFmtId="187" formatCode="_-* #,##0.00\ &quot;F&quot;_-;\-* #,##0.00\ &quot;F&quot;_-;_-* &quot;-&quot;??\ &quot;F&quot;_-;_-@_-"/>
    <numFmt numFmtId="188" formatCode="###0.000;[Red]\-###0.000"/>
    <numFmt numFmtId="189" formatCode="_-* #,##0_-;\-* #,##0_-;_-* &quot;-&quot;_-;_-@_-"/>
    <numFmt numFmtId="190" formatCode="&quot;$&quot;#,##0;\-&quot;$&quot;#,##0"/>
    <numFmt numFmtId="191" formatCode="_-&quot;$&quot;* #,##0.00_-;\-&quot;$&quot;* #,##0.00_-;_-&quot;$&quot;* &quot;-&quot;??_-;_-@_-"/>
    <numFmt numFmtId="192" formatCode="###0.0000;[Red]\-###0.0000"/>
    <numFmt numFmtId="193" formatCode="_-&quot;¥&quot;* #,##0.00_-;\-&quot;¥&quot;* #,##0.00_-;_-&quot;¥&quot;* &quot;-&quot;??_-;_-@_-"/>
    <numFmt numFmtId="194" formatCode="_-\¥* #,##0.00_-;\-\¥* #,##0.00_-;_-\¥* &quot;-&quot;??_-;_-@_-"/>
    <numFmt numFmtId="195" formatCode="&quot;&quot;0&quot; ctns&quot;"/>
    <numFmt numFmtId="196" formatCode="&quot;*&quot;0&quot;&quot;"/>
    <numFmt numFmtId="197" formatCode="&quot;&quot;0&quot; PCS&quot;"/>
    <numFmt numFmtId="198" formatCode="[$-409]d/mmm/yy;@"/>
    <numFmt numFmtId="199" formatCode="dd/mmm/yy"/>
    <numFmt numFmtId="200" formatCode="0.00_ "/>
    <numFmt numFmtId="201" formatCode="&quot;/&quot;0&quot; &amp;&quot;"/>
    <numFmt numFmtId="202" formatCode="&quot;US$&quot;0.00&quot;/PCS&quot;"/>
    <numFmt numFmtId="203" formatCode="&quot;US$&quot;#,#00.00&quot;&quot;"/>
  </numFmts>
  <fonts count="53">
    <font>
      <sz val="12"/>
      <name val="宋体"/>
    </font>
    <font>
      <b/>
      <sz val="18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u val="double"/>
      <sz val="20"/>
      <name val="Calibri"/>
      <family val="2"/>
    </font>
    <font>
      <b/>
      <sz val="16"/>
      <name val="Calibri"/>
      <family val="2"/>
    </font>
    <font>
      <b/>
      <u/>
      <sz val="12"/>
      <name val="Calibri"/>
      <family val="2"/>
    </font>
    <font>
      <b/>
      <u val="double"/>
      <sz val="1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宋体"/>
    </font>
    <font>
      <sz val="8"/>
      <name val="Times New Roman"/>
      <family val="1"/>
    </font>
    <font>
      <sz val="9"/>
      <name val="Times New Roman"/>
      <family val="1"/>
    </font>
    <font>
      <b/>
      <i/>
      <sz val="16"/>
      <name val="Helv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2"/>
      <color indexed="9"/>
      <name val="Helv"/>
      <family val="2"/>
    </font>
    <font>
      <sz val="11"/>
      <color indexed="8"/>
      <name val="Calibri"/>
      <family val="2"/>
    </font>
    <font>
      <sz val="9"/>
      <name val="宋体"/>
    </font>
    <font>
      <sz val="11"/>
      <name val="돋움"/>
      <family val="2"/>
    </font>
    <font>
      <u/>
      <sz val="10"/>
      <color indexed="12"/>
      <name val="Verdana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2"/>
      <name val="바탕체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MS Sans Serif"/>
      <family val="2"/>
    </font>
    <font>
      <sz val="10"/>
      <color indexed="16"/>
      <name val="MS Serif"/>
      <family val="1"/>
    </font>
    <font>
      <b/>
      <sz val="12"/>
      <name val="Arial"/>
      <family val="2"/>
    </font>
    <font>
      <sz val="12"/>
      <name val="Helv"/>
      <family val="2"/>
    </font>
    <font>
      <sz val="10"/>
      <name val="Frutiger"/>
      <family val="2"/>
    </font>
    <font>
      <sz val="8"/>
      <name val="MS Sans Serif"/>
      <family val="2"/>
    </font>
    <font>
      <sz val="8"/>
      <name val="Helv"/>
      <family val="2"/>
    </font>
    <font>
      <sz val="10"/>
      <name val="Tms Rmn"/>
      <family val="1"/>
    </font>
    <font>
      <b/>
      <sz val="8"/>
      <color indexed="8"/>
      <name val="Helv"/>
      <family val="2"/>
    </font>
    <font>
      <b/>
      <sz val="12"/>
      <name val="宋体"/>
    </font>
    <font>
      <sz val="12"/>
      <name val="宋体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Segoe UI Semilight"/>
      <family val="2"/>
    </font>
    <font>
      <u/>
      <sz val="11"/>
      <color theme="10"/>
      <name val="宋体"/>
    </font>
    <font>
      <b/>
      <sz val="12"/>
      <color theme="9" tint="-0.249977111117893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33CC"/>
      <name val="Calibri"/>
      <family val="2"/>
    </font>
    <font>
      <b/>
      <sz val="9"/>
      <color theme="9" tint="-0.249977111117893"/>
      <name val="Calibri"/>
      <family val="2"/>
    </font>
    <font>
      <b/>
      <sz val="16"/>
      <color theme="9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45">
    <xf numFmtId="0" fontId="0" fillId="0" borderId="0"/>
    <xf numFmtId="168" fontId="39" fillId="0" borderId="0" applyFont="0" applyFill="0" applyBorder="0" applyAlignment="0" applyProtection="0"/>
    <xf numFmtId="0" fontId="40" fillId="0" borderId="0"/>
    <xf numFmtId="0" fontId="11" fillId="0" borderId="0"/>
    <xf numFmtId="172" fontId="12" fillId="0" borderId="0" applyFont="0" applyFill="0" applyBorder="0" applyAlignment="0" applyProtection="0"/>
    <xf numFmtId="0" fontId="13" fillId="0" borderId="0">
      <alignment vertical="center"/>
    </xf>
    <xf numFmtId="0" fontId="41" fillId="0" borderId="0">
      <alignment vertical="center"/>
    </xf>
    <xf numFmtId="14" fontId="14" fillId="0" borderId="0">
      <alignment horizontal="center" wrapText="1"/>
      <protection locked="0"/>
    </xf>
    <xf numFmtId="0" fontId="39" fillId="0" borderId="0" applyProtection="0"/>
    <xf numFmtId="0" fontId="11" fillId="0" borderId="0"/>
    <xf numFmtId="0" fontId="39" fillId="0" borderId="0"/>
    <xf numFmtId="173" fontId="11" fillId="0" borderId="0">
      <alignment vertical="top"/>
    </xf>
    <xf numFmtId="0" fontId="40" fillId="0" borderId="0"/>
    <xf numFmtId="0" fontId="42" fillId="0" borderId="0"/>
    <xf numFmtId="0" fontId="12" fillId="0" borderId="0"/>
    <xf numFmtId="174" fontId="15" fillId="0" borderId="0" applyFill="0" applyBorder="0" applyAlignment="0"/>
    <xf numFmtId="0" fontId="40" fillId="0" borderId="0"/>
    <xf numFmtId="0" fontId="40" fillId="0" borderId="0"/>
    <xf numFmtId="0" fontId="11" fillId="0" borderId="0"/>
    <xf numFmtId="0" fontId="40" fillId="0" borderId="0">
      <alignment vertical="center"/>
    </xf>
    <xf numFmtId="173" fontId="11" fillId="0" borderId="0">
      <alignment vertical="top"/>
    </xf>
    <xf numFmtId="175" fontId="16" fillId="0" borderId="0"/>
    <xf numFmtId="0" fontId="41" fillId="0" borderId="0">
      <alignment vertical="center"/>
    </xf>
    <xf numFmtId="0" fontId="12" fillId="0" borderId="0" applyNumberFormat="0" applyFont="0" applyFill="0" applyBorder="0" applyAlignment="0" applyProtection="0">
      <alignment horizontal="left"/>
    </xf>
    <xf numFmtId="0" fontId="11" fillId="0" borderId="0"/>
    <xf numFmtId="0" fontId="39" fillId="0" borderId="0" applyNumberFormat="0" applyFont="0" applyFill="0" applyBorder="0" applyAlignment="0" applyProtection="0">
      <alignment horizontal="left"/>
    </xf>
    <xf numFmtId="0" fontId="17" fillId="0" borderId="0">
      <alignment vertical="top"/>
    </xf>
    <xf numFmtId="0" fontId="18" fillId="2" borderId="1" applyNumberFormat="0" applyBorder="0" applyAlignment="0" applyProtection="0"/>
    <xf numFmtId="0" fontId="12" fillId="0" borderId="0"/>
    <xf numFmtId="176" fontId="19" fillId="4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168" fontId="39" fillId="0" borderId="0" applyFont="0" applyFill="0" applyBorder="0" applyAlignment="0" applyProtection="0"/>
    <xf numFmtId="0" fontId="17" fillId="0" borderId="0">
      <alignment vertical="top"/>
    </xf>
    <xf numFmtId="0" fontId="21" fillId="0" borderId="0">
      <alignment vertical="center"/>
    </xf>
    <xf numFmtId="0" fontId="17" fillId="0" borderId="0">
      <alignment vertical="top"/>
    </xf>
    <xf numFmtId="0" fontId="17" fillId="0" borderId="0">
      <alignment vertical="top"/>
    </xf>
    <xf numFmtId="0" fontId="17" fillId="0" borderId="0">
      <alignment vertical="top"/>
    </xf>
    <xf numFmtId="0" fontId="14" fillId="0" borderId="0">
      <alignment horizontal="center" wrapText="1"/>
      <protection locked="0"/>
    </xf>
    <xf numFmtId="0" fontId="13" fillId="0" borderId="0">
      <alignment vertical="center"/>
    </xf>
    <xf numFmtId="172" fontId="11" fillId="0" borderId="0" applyFill="0" applyBorder="0" applyAlignment="0"/>
    <xf numFmtId="174" fontId="15" fillId="0" borderId="0" applyFill="0" applyBorder="0" applyAlignment="0"/>
    <xf numFmtId="177" fontId="15" fillId="0" borderId="0" applyFill="0" applyBorder="0" applyAlignment="0"/>
    <xf numFmtId="178" fontId="11" fillId="0" borderId="0" applyFill="0" applyBorder="0" applyAlignment="0"/>
    <xf numFmtId="179" fontId="11" fillId="0" borderId="0" applyFill="0" applyBorder="0" applyAlignment="0"/>
    <xf numFmtId="0" fontId="40" fillId="0" borderId="0"/>
    <xf numFmtId="172" fontId="11" fillId="0" borderId="0" applyFill="0" applyBorder="0" applyAlignment="0"/>
    <xf numFmtId="180" fontId="11" fillId="0" borderId="0" applyFill="0" applyBorder="0" applyAlignment="0"/>
    <xf numFmtId="0" fontId="22" fillId="0" borderId="0">
      <alignment vertical="center"/>
    </xf>
    <xf numFmtId="174" fontId="15" fillId="0" borderId="0" applyFill="0" applyBorder="0" applyAlignment="0"/>
    <xf numFmtId="172" fontId="3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172" fontId="39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72" fontId="39" fillId="0" borderId="0" applyFont="0" applyFill="0" applyBorder="0" applyAlignment="0" applyProtection="0"/>
    <xf numFmtId="0" fontId="39" fillId="0" borderId="0" applyNumberFormat="0" applyFont="0" applyFill="0" applyBorder="0" applyAlignment="0" applyProtection="0">
      <alignment horizontal="left"/>
    </xf>
    <xf numFmtId="0" fontId="43" fillId="0" borderId="0" applyNumberFormat="0" applyFill="0" applyBorder="0" applyAlignment="0" applyProtection="0"/>
    <xf numFmtId="172" fontId="39" fillId="0" borderId="0" applyFont="0" applyFill="0" applyBorder="0" applyAlignment="0" applyProtection="0"/>
    <xf numFmtId="0" fontId="40" fillId="0" borderId="0"/>
    <xf numFmtId="0" fontId="13" fillId="0" borderId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39" fillId="0" borderId="0" applyFont="0" applyFill="0" applyBorder="0" applyAlignment="0" applyProtection="0"/>
    <xf numFmtId="43" fontId="13" fillId="0" borderId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4" fontId="39" fillId="0" borderId="0" applyFont="0" applyFill="0" applyBorder="0" applyAlignment="0" applyProtection="0"/>
    <xf numFmtId="43" fontId="44" fillId="0" borderId="0" applyFont="0" applyFill="0" applyBorder="0" applyAlignment="0" applyProtection="0"/>
    <xf numFmtId="174" fontId="39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6" fillId="0" borderId="0" applyBorder="0">
      <alignment vertical="center"/>
    </xf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27" fillId="0" borderId="0" applyNumberFormat="0" applyAlignment="0">
      <alignment horizontal="left"/>
    </xf>
    <xf numFmtId="0" fontId="27" fillId="0" borderId="0" applyNumberFormat="0" applyAlignment="0">
      <alignment horizontal="left"/>
    </xf>
    <xf numFmtId="0" fontId="40" fillId="0" borderId="0"/>
    <xf numFmtId="0" fontId="28" fillId="0" borderId="0" applyNumberFormat="0" applyAlignment="0"/>
    <xf numFmtId="174" fontId="15" fillId="0" borderId="0" applyFill="0" applyBorder="0" applyAlignment="0"/>
    <xf numFmtId="0" fontId="40" fillId="0" borderId="0"/>
    <xf numFmtId="0" fontId="28" fillId="0" borderId="0" applyNumberFormat="0" applyAlignment="0"/>
    <xf numFmtId="174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2" fillId="0" borderId="0"/>
    <xf numFmtId="174" fontId="39" fillId="0" borderId="0" applyFont="0" applyFill="0" applyBorder="0" applyAlignment="0" applyProtection="0"/>
    <xf numFmtId="14" fontId="17" fillId="0" borderId="0" applyFill="0" applyBorder="0" applyAlignment="0"/>
    <xf numFmtId="38" fontId="29" fillId="0" borderId="2">
      <alignment vertical="center"/>
    </xf>
    <xf numFmtId="172" fontId="11" fillId="0" borderId="0" applyFill="0" applyBorder="0" applyAlignment="0"/>
    <xf numFmtId="174" fontId="15" fillId="0" borderId="0" applyFill="0" applyBorder="0" applyAlignment="0"/>
    <xf numFmtId="0" fontId="40" fillId="0" borderId="0"/>
    <xf numFmtId="0" fontId="13" fillId="0" borderId="0">
      <alignment vertical="center"/>
    </xf>
    <xf numFmtId="172" fontId="11" fillId="0" borderId="0" applyFill="0" applyBorder="0" applyAlignment="0"/>
    <xf numFmtId="180" fontId="11" fillId="0" borderId="0" applyFill="0" applyBorder="0" applyAlignment="0"/>
    <xf numFmtId="183" fontId="40" fillId="0" borderId="0"/>
    <xf numFmtId="174" fontId="15" fillId="0" borderId="0" applyFill="0" applyBorder="0" applyAlignment="0"/>
    <xf numFmtId="180" fontId="11" fillId="0" borderId="0" applyFill="0" applyBorder="0" applyAlignment="0"/>
    <xf numFmtId="0" fontId="30" fillId="0" borderId="0" applyNumberFormat="0" applyAlignment="0">
      <alignment horizontal="left"/>
    </xf>
    <xf numFmtId="0" fontId="40" fillId="0" borderId="0"/>
    <xf numFmtId="0" fontId="30" fillId="0" borderId="0" applyNumberFormat="0" applyAlignment="0">
      <alignment horizontal="left"/>
    </xf>
    <xf numFmtId="10" fontId="39" fillId="0" borderId="0" applyFont="0" applyFill="0" applyBorder="0" applyAlignment="0" applyProtection="0"/>
    <xf numFmtId="0" fontId="18" fillId="3" borderId="0" applyNumberFormat="0" applyBorder="0" applyAlignment="0" applyProtection="0"/>
    <xf numFmtId="0" fontId="31" fillId="0" borderId="3" applyNumberFormat="0" applyAlignment="0" applyProtection="0">
      <alignment horizontal="left" vertical="center"/>
    </xf>
    <xf numFmtId="0" fontId="31" fillId="0" borderId="4">
      <alignment horizontal="left" vertical="center"/>
    </xf>
    <xf numFmtId="176" fontId="32" fillId="5" borderId="0"/>
    <xf numFmtId="172" fontId="11" fillId="0" borderId="0" applyFill="0" applyBorder="0" applyAlignment="0"/>
    <xf numFmtId="174" fontId="15" fillId="0" borderId="0" applyFill="0" applyBorder="0" applyAlignment="0"/>
    <xf numFmtId="172" fontId="11" fillId="0" borderId="0" applyFill="0" applyBorder="0" applyAlignment="0"/>
    <xf numFmtId="180" fontId="11" fillId="0" borderId="0" applyFill="0" applyBorder="0" applyAlignment="0"/>
    <xf numFmtId="184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12" fillId="0" borderId="0"/>
    <xf numFmtId="186" fontId="39" fillId="0" borderId="0" applyFont="0" applyFill="0" applyBorder="0" applyAlignment="0" applyProtection="0"/>
    <xf numFmtId="187" fontId="39" fillId="0" borderId="0" applyFont="0" applyFill="0" applyBorder="0" applyAlignment="0" applyProtection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173" fontId="40" fillId="0" borderId="0"/>
    <xf numFmtId="173" fontId="40" fillId="0" borderId="0"/>
    <xf numFmtId="173" fontId="40" fillId="0" borderId="0"/>
    <xf numFmtId="173" fontId="40" fillId="0" borderId="0"/>
    <xf numFmtId="183" fontId="42" fillId="0" borderId="0"/>
    <xf numFmtId="0" fontId="40" fillId="0" borderId="0"/>
    <xf numFmtId="183" fontId="42" fillId="0" borderId="0"/>
    <xf numFmtId="0" fontId="40" fillId="0" borderId="0"/>
    <xf numFmtId="173" fontId="34" fillId="0" borderId="0"/>
    <xf numFmtId="0" fontId="40" fillId="0" borderId="0"/>
    <xf numFmtId="173" fontId="34" fillId="0" borderId="0"/>
    <xf numFmtId="0" fontId="40" fillId="0" borderId="0"/>
    <xf numFmtId="0" fontId="11" fillId="0" borderId="0">
      <alignment vertical="top"/>
    </xf>
    <xf numFmtId="173" fontId="11" fillId="0" borderId="0">
      <alignment vertical="top"/>
    </xf>
    <xf numFmtId="173" fontId="11" fillId="0" borderId="0">
      <alignment vertical="top"/>
    </xf>
    <xf numFmtId="0" fontId="17" fillId="0" borderId="0"/>
    <xf numFmtId="0" fontId="40" fillId="0" borderId="0">
      <alignment vertical="top"/>
    </xf>
    <xf numFmtId="0" fontId="40" fillId="0" borderId="0">
      <alignment vertical="top"/>
    </xf>
    <xf numFmtId="0" fontId="11" fillId="0" borderId="0"/>
    <xf numFmtId="0" fontId="11" fillId="0" borderId="0"/>
    <xf numFmtId="0" fontId="11" fillId="0" borderId="0"/>
    <xf numFmtId="0" fontId="22" fillId="0" borderId="0">
      <alignment vertical="center"/>
    </xf>
    <xf numFmtId="0" fontId="11" fillId="0" borderId="0">
      <alignment vertical="top"/>
    </xf>
    <xf numFmtId="0" fontId="45" fillId="0" borderId="0"/>
    <xf numFmtId="0" fontId="40" fillId="0" borderId="0"/>
    <xf numFmtId="188" fontId="11" fillId="0" borderId="0" applyFill="0" applyBorder="0" applyAlignment="0"/>
    <xf numFmtId="0" fontId="40" fillId="0" borderId="0"/>
    <xf numFmtId="0" fontId="40" fillId="0" borderId="0"/>
    <xf numFmtId="183" fontId="40" fillId="0" borderId="0"/>
    <xf numFmtId="173" fontId="11" fillId="0" borderId="0"/>
    <xf numFmtId="183" fontId="40" fillId="0" borderId="0"/>
    <xf numFmtId="173" fontId="11" fillId="0" borderId="0"/>
    <xf numFmtId="183" fontId="40" fillId="0" borderId="0"/>
    <xf numFmtId="173" fontId="11" fillId="0" borderId="0"/>
    <xf numFmtId="183" fontId="40" fillId="0" borderId="0"/>
    <xf numFmtId="173" fontId="11" fillId="0" borderId="0"/>
    <xf numFmtId="183" fontId="40" fillId="0" borderId="0"/>
    <xf numFmtId="183" fontId="40" fillId="0" borderId="0"/>
    <xf numFmtId="183" fontId="40" fillId="0" borderId="0"/>
    <xf numFmtId="183" fontId="40" fillId="0" borderId="0"/>
    <xf numFmtId="0" fontId="20" fillId="0" borderId="0"/>
    <xf numFmtId="0" fontId="20" fillId="0" borderId="0"/>
    <xf numFmtId="0" fontId="20" fillId="0" borderId="0"/>
    <xf numFmtId="0" fontId="26" fillId="0" borderId="0" applyBorder="0">
      <alignment vertical="center"/>
    </xf>
    <xf numFmtId="183" fontId="40" fillId="0" borderId="0"/>
    <xf numFmtId="0" fontId="35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82" fontId="39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9" fillId="0" borderId="0"/>
    <xf numFmtId="0" fontId="39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39" fillId="0" borderId="0"/>
    <xf numFmtId="0" fontId="42" fillId="0" borderId="0"/>
    <xf numFmtId="0" fontId="42" fillId="0" borderId="0"/>
    <xf numFmtId="0" fontId="1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181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21" fillId="0" borderId="0">
      <alignment vertical="center"/>
    </xf>
    <xf numFmtId="182" fontId="12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0" fontId="39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39" fillId="0" borderId="0" applyFont="0" applyFill="0" applyBorder="0" applyAlignment="0" applyProtection="0"/>
    <xf numFmtId="10" fontId="39" fillId="0" borderId="0" applyFont="0" applyFill="0" applyBorder="0" applyAlignment="0" applyProtection="0"/>
    <xf numFmtId="172" fontId="11" fillId="0" borderId="0" applyFill="0" applyBorder="0" applyAlignment="0"/>
    <xf numFmtId="172" fontId="11" fillId="0" borderId="0" applyFill="0" applyBorder="0" applyAlignment="0"/>
    <xf numFmtId="174" fontId="15" fillId="0" borderId="0" applyFill="0" applyBorder="0" applyAlignment="0"/>
    <xf numFmtId="190" fontId="36" fillId="0" borderId="0"/>
    <xf numFmtId="190" fontId="36" fillId="0" borderId="0"/>
    <xf numFmtId="191" fontId="39" fillId="0" borderId="0" applyFont="0" applyFill="0" applyBorder="0" applyAlignment="0" applyProtection="0">
      <alignment vertical="center"/>
    </xf>
    <xf numFmtId="190" fontId="36" fillId="0" borderId="0"/>
    <xf numFmtId="190" fontId="36" fillId="0" borderId="0"/>
    <xf numFmtId="0" fontId="39" fillId="0" borderId="0" applyNumberFormat="0" applyFont="0" applyFill="0" applyBorder="0" applyAlignment="0" applyProtection="0">
      <alignment horizontal="left"/>
    </xf>
    <xf numFmtId="0" fontId="39" fillId="0" borderId="0" applyNumberFormat="0" applyFont="0" applyFill="0" applyBorder="0" applyAlignment="0" applyProtection="0">
      <alignment horizontal="left"/>
    </xf>
    <xf numFmtId="0" fontId="46" fillId="0" borderId="0" applyNumberFormat="0" applyFill="0" applyBorder="0" applyAlignment="0" applyProtection="0">
      <alignment vertical="center"/>
    </xf>
    <xf numFmtId="40" fontId="37" fillId="0" borderId="0" applyBorder="0">
      <alignment horizontal="right"/>
    </xf>
    <xf numFmtId="49" fontId="17" fillId="0" borderId="0" applyFill="0" applyBorder="0" applyAlignment="0"/>
    <xf numFmtId="192" fontId="11" fillId="0" borderId="0" applyFill="0" applyBorder="0" applyAlignment="0"/>
    <xf numFmtId="0" fontId="26" fillId="0" borderId="0"/>
    <xf numFmtId="0" fontId="39" fillId="0" borderId="0"/>
    <xf numFmtId="168" fontId="1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39" fillId="0" borderId="0" applyProtection="0"/>
    <xf numFmtId="0" fontId="40" fillId="0" borderId="0">
      <alignment vertical="center"/>
    </xf>
    <xf numFmtId="0" fontId="4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39" fillId="0" borderId="0"/>
    <xf numFmtId="0" fontId="39" fillId="0" borderId="0"/>
    <xf numFmtId="0" fontId="17" fillId="0" borderId="0">
      <alignment vertical="top"/>
    </xf>
    <xf numFmtId="193" fontId="13" fillId="0" borderId="0" applyFont="0" applyFill="0" applyBorder="0" applyAlignment="0" applyProtection="0">
      <alignment vertical="center"/>
    </xf>
    <xf numFmtId="194" fontId="1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28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/>
    <xf numFmtId="0" fontId="3" fillId="0" borderId="0" xfId="0" applyFont="1" applyFill="1" applyAlignment="1">
      <alignment horizontal="center" wrapText="1"/>
    </xf>
    <xf numFmtId="195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wrapText="1" shrinkToFit="1"/>
    </xf>
    <xf numFmtId="1" fontId="3" fillId="0" borderId="0" xfId="0" applyNumberFormat="1" applyFont="1" applyFill="1" applyAlignment="1">
      <alignment shrinkToFit="1"/>
    </xf>
    <xf numFmtId="0" fontId="47" fillId="0" borderId="0" xfId="0" applyFont="1" applyFill="1"/>
    <xf numFmtId="2" fontId="3" fillId="0" borderId="0" xfId="0" applyNumberFormat="1" applyFont="1" applyFill="1" applyAlignment="1">
      <alignment shrinkToFit="1"/>
    </xf>
    <xf numFmtId="196" fontId="3" fillId="0" borderId="0" xfId="0" applyNumberFormat="1" applyFont="1" applyFill="1"/>
    <xf numFmtId="197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197" fontId="6" fillId="0" borderId="0" xfId="0" applyNumberFormat="1" applyFont="1" applyFill="1" applyAlignment="1">
      <alignment horizontal="center" wrapText="1"/>
    </xf>
    <xf numFmtId="49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wrapText="1"/>
    </xf>
    <xf numFmtId="0" fontId="48" fillId="0" borderId="0" xfId="0" applyFont="1" applyFill="1" applyAlignment="1">
      <alignment vertical="center" wrapText="1"/>
    </xf>
    <xf numFmtId="0" fontId="49" fillId="0" borderId="0" xfId="0" applyFont="1" applyFill="1" applyBorder="1" applyAlignment="1">
      <alignment horizontal="left" vertical="center" wrapText="1"/>
    </xf>
    <xf numFmtId="0" fontId="4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197" fontId="3" fillId="0" borderId="0" xfId="0" applyNumberFormat="1" applyFont="1" applyFill="1" applyAlignment="1">
      <alignment horizontal="left" wrapText="1"/>
    </xf>
    <xf numFmtId="197" fontId="3" fillId="0" borderId="0" xfId="0" applyNumberFormat="1" applyFont="1" applyFill="1" applyAlignment="1">
      <alignment vertical="center"/>
    </xf>
    <xf numFmtId="0" fontId="3" fillId="0" borderId="0" xfId="0" applyFont="1" applyFill="1" applyAlignment="1"/>
    <xf numFmtId="197" fontId="3" fillId="0" borderId="0" xfId="0" applyNumberFormat="1" applyFont="1" applyFill="1" applyAlignment="1"/>
    <xf numFmtId="0" fontId="3" fillId="0" borderId="0" xfId="0" applyFont="1" applyFill="1" applyAlignment="1">
      <alignment wrapText="1"/>
    </xf>
    <xf numFmtId="0" fontId="48" fillId="0" borderId="0" xfId="0" applyFont="1" applyFill="1"/>
    <xf numFmtId="197" fontId="3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/>
    <xf numFmtId="198" fontId="3" fillId="0" borderId="0" xfId="204" applyNumberFormat="1" applyFont="1" applyFill="1" applyAlignment="1">
      <alignment vertical="center" wrapText="1"/>
    </xf>
    <xf numFmtId="49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wrapText="1"/>
    </xf>
    <xf numFmtId="0" fontId="3" fillId="0" borderId="5" xfId="0" applyFont="1" applyFill="1" applyBorder="1"/>
    <xf numFmtId="0" fontId="3" fillId="8" borderId="0" xfId="0" applyNumberFormat="1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 wrapText="1"/>
    </xf>
    <xf numFmtId="0" fontId="50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197" fontId="51" fillId="0" borderId="0" xfId="0" applyNumberFormat="1" applyFont="1" applyFill="1" applyAlignment="1">
      <alignment horizontal="center"/>
    </xf>
    <xf numFmtId="0" fontId="5" fillId="0" borderId="0" xfId="204" applyFont="1" applyFill="1" applyAlignment="1">
      <alignment vertical="center" wrapText="1"/>
    </xf>
    <xf numFmtId="0" fontId="5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189" fontId="3" fillId="8" borderId="0" xfId="204" applyNumberFormat="1" applyFont="1" applyFill="1" applyAlignment="1">
      <alignment horizontal="left" vertical="center"/>
    </xf>
    <xf numFmtId="0" fontId="3" fillId="0" borderId="0" xfId="204" applyFont="1" applyFill="1" applyAlignment="1">
      <alignment horizontal="left" vertical="center"/>
    </xf>
    <xf numFmtId="189" fontId="3" fillId="0" borderId="0" xfId="204" applyNumberFormat="1" applyFont="1" applyFill="1" applyAlignment="1">
      <alignment horizontal="left" vertical="center"/>
    </xf>
    <xf numFmtId="199" fontId="3" fillId="0" borderId="0" xfId="204" applyNumberFormat="1" applyFont="1" applyFill="1" applyAlignment="1">
      <alignment horizontal="left" vertical="center" wrapText="1"/>
    </xf>
    <xf numFmtId="0" fontId="3" fillId="0" borderId="0" xfId="204" applyFont="1" applyFill="1" applyAlignment="1">
      <alignment vertical="center" wrapText="1"/>
    </xf>
    <xf numFmtId="0" fontId="3" fillId="0" borderId="0" xfId="0" applyFont="1" applyFill="1" applyAlignment="1">
      <alignment horizontal="center"/>
    </xf>
    <xf numFmtId="0" fontId="3" fillId="0" borderId="0" xfId="204" applyFont="1" applyFill="1" applyAlignment="1">
      <alignment horizontal="right" vertical="center"/>
    </xf>
    <xf numFmtId="198" fontId="47" fillId="0" borderId="0" xfId="204" applyNumberFormat="1" applyFont="1" applyFill="1" applyAlignment="1">
      <alignment horizontal="left" vertical="center" wrapText="1"/>
    </xf>
    <xf numFmtId="0" fontId="47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7" fillId="0" borderId="5" xfId="0" applyFont="1" applyFill="1" applyBorder="1"/>
    <xf numFmtId="0" fontId="47" fillId="0" borderId="0" xfId="0" applyFont="1" applyFill="1" applyBorder="1"/>
    <xf numFmtId="3" fontId="3" fillId="0" borderId="1" xfId="0" applyNumberFormat="1" applyFont="1" applyFill="1" applyBorder="1" applyAlignment="1">
      <alignment horizontal="center" vertical="center" wrapText="1"/>
    </xf>
    <xf numFmtId="200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00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89" fontId="5" fillId="0" borderId="0" xfId="204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189" fontId="3" fillId="0" borderId="0" xfId="204" applyNumberFormat="1" applyFont="1" applyFill="1" applyAlignment="1">
      <alignment horizontal="left" vertical="center" wrapText="1"/>
    </xf>
    <xf numFmtId="189" fontId="3" fillId="8" borderId="0" xfId="204" applyNumberFormat="1" applyFont="1" applyFill="1" applyAlignment="1">
      <alignment horizontal="left" vertical="center" wrapText="1"/>
    </xf>
    <xf numFmtId="0" fontId="3" fillId="8" borderId="0" xfId="0" applyFont="1" applyFill="1"/>
    <xf numFmtId="198" fontId="3" fillId="0" borderId="0" xfId="204" applyNumberFormat="1" applyFont="1" applyFill="1" applyAlignment="1">
      <alignment horizontal="left" vertical="center" wrapText="1"/>
    </xf>
    <xf numFmtId="0" fontId="3" fillId="0" borderId="10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200" fontId="3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200" fontId="3" fillId="0" borderId="0" xfId="0" applyNumberFormat="1" applyFont="1" applyFill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/>
    </xf>
    <xf numFmtId="200" fontId="3" fillId="10" borderId="1" xfId="0" applyNumberFormat="1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 wrapText="1"/>
    </xf>
    <xf numFmtId="200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0" borderId="0" xfId="204" applyFont="1" applyFill="1" applyAlignment="1">
      <alignment horizontal="left" vertical="top"/>
    </xf>
    <xf numFmtId="1" fontId="3" fillId="0" borderId="12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center" wrapText="1"/>
    </xf>
    <xf numFmtId="49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3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1" fontId="9" fillId="0" borderId="0" xfId="0" applyNumberFormat="1" applyFont="1" applyFill="1" applyBorder="1" applyAlignment="1" applyProtection="1">
      <alignment vertical="center"/>
    </xf>
    <xf numFmtId="1" fontId="3" fillId="0" borderId="0" xfId="0" applyNumberFormat="1" applyFont="1" applyFill="1" applyBorder="1" applyAlignment="1" applyProtection="1">
      <alignment vertical="center"/>
    </xf>
    <xf numFmtId="0" fontId="3" fillId="0" borderId="0" xfId="62" applyFont="1" applyFill="1" applyBorder="1" applyAlignment="1">
      <alignment vertical="center"/>
    </xf>
    <xf numFmtId="49" fontId="3" fillId="0" borderId="0" xfId="0" applyNumberFormat="1" applyFont="1" applyFill="1" applyBorder="1"/>
    <xf numFmtId="49" fontId="3" fillId="0" borderId="0" xfId="0" applyNumberFormat="1" applyFont="1" applyFill="1" applyAlignment="1">
      <alignment horizontal="right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95" fontId="3" fillId="0" borderId="12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 shrinkToFit="1"/>
    </xf>
    <xf numFmtId="1" fontId="3" fillId="0" borderId="12" xfId="0" applyNumberFormat="1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 wrapText="1" shrinkToFit="1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 shrinkToFit="1"/>
    </xf>
    <xf numFmtId="195" fontId="3" fillId="0" borderId="10" xfId="0" applyNumberFormat="1" applyFont="1" applyFill="1" applyBorder="1" applyAlignment="1">
      <alignment horizontal="center"/>
    </xf>
    <xf numFmtId="197" fontId="3" fillId="0" borderId="10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/>
    </xf>
    <xf numFmtId="2" fontId="3" fillId="0" borderId="10" xfId="0" applyNumberFormat="1" applyFont="1" applyFill="1" applyBorder="1" applyAlignment="1">
      <alignment horizontal="center" vertical="center" shrinkToFit="1"/>
    </xf>
    <xf numFmtId="2" fontId="3" fillId="0" borderId="0" xfId="0" applyNumberFormat="1" applyFont="1" applyFill="1" applyAlignment="1">
      <alignment horizontal="left" wrapText="1" shrinkToFit="1"/>
    </xf>
    <xf numFmtId="1" fontId="3" fillId="0" borderId="0" xfId="0" applyNumberFormat="1" applyFont="1" applyFill="1" applyAlignment="1">
      <alignment horizontal="left" shrinkToFit="1"/>
    </xf>
    <xf numFmtId="0" fontId="47" fillId="0" borderId="0" xfId="0" applyFont="1" applyFill="1" applyAlignment="1">
      <alignment horizontal="left"/>
    </xf>
    <xf numFmtId="177" fontId="3" fillId="0" borderId="0" xfId="0" applyNumberFormat="1" applyFont="1" applyFill="1" applyAlignment="1">
      <alignment vertical="center"/>
    </xf>
    <xf numFmtId="2" fontId="3" fillId="0" borderId="12" xfId="0" applyNumberFormat="1" applyFont="1" applyFill="1" applyBorder="1" applyAlignment="1">
      <alignment horizontal="left" vertical="center"/>
    </xf>
    <xf numFmtId="2" fontId="3" fillId="0" borderId="12" xfId="0" applyNumberFormat="1" applyFont="1" applyFill="1" applyBorder="1" applyAlignment="1">
      <alignment horizontal="center" shrinkToFit="1"/>
    </xf>
    <xf numFmtId="2" fontId="3" fillId="0" borderId="12" xfId="0" applyNumberFormat="1" applyFont="1" applyFill="1" applyBorder="1" applyAlignment="1">
      <alignment horizontal="center"/>
    </xf>
    <xf numFmtId="196" fontId="3" fillId="0" borderId="10" xfId="0" applyNumberFormat="1" applyFont="1" applyFill="1" applyBorder="1" applyAlignment="1">
      <alignment horizontal="left"/>
    </xf>
    <xf numFmtId="177" fontId="3" fillId="0" borderId="10" xfId="1" applyNumberFormat="1" applyFont="1" applyFill="1" applyBorder="1" applyAlignment="1">
      <alignment horizontal="center" shrinkToFit="1"/>
    </xf>
    <xf numFmtId="2" fontId="3" fillId="0" borderId="0" xfId="0" applyNumberFormat="1" applyFont="1" applyFill="1" applyAlignment="1">
      <alignment horizontal="left" shrinkToFit="1"/>
    </xf>
    <xf numFmtId="196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201" fontId="3" fillId="0" borderId="0" xfId="0" applyNumberFormat="1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197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97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50" fillId="0" borderId="0" xfId="0" applyFont="1" applyFill="1"/>
    <xf numFmtId="0" fontId="3" fillId="0" borderId="0" xfId="204" applyFont="1" applyFill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/>
    </xf>
    <xf numFmtId="197" fontId="3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19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 readingOrder="1"/>
    </xf>
    <xf numFmtId="189" fontId="3" fillId="8" borderId="0" xfId="204" applyNumberFormat="1" applyFont="1" applyFill="1" applyAlignment="1">
      <alignment vertical="center"/>
    </xf>
    <xf numFmtId="189" fontId="3" fillId="0" borderId="0" xfId="204" applyNumberFormat="1" applyFont="1" applyFill="1" applyAlignment="1">
      <alignment vertical="center"/>
    </xf>
    <xf numFmtId="183" fontId="3" fillId="0" borderId="0" xfId="204" applyNumberFormat="1" applyFont="1" applyFill="1" applyAlignment="1">
      <alignment horizontal="left" vertical="center" wrapText="1"/>
    </xf>
    <xf numFmtId="0" fontId="3" fillId="0" borderId="1" xfId="204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2" xfId="204" applyFont="1" applyFill="1" applyBorder="1" applyAlignment="1">
      <alignment horizontal="center" vertical="center"/>
    </xf>
    <xf numFmtId="0" fontId="3" fillId="0" borderId="0" xfId="204" applyFont="1" applyFill="1" applyAlignment="1">
      <alignment horizontal="center" vertical="center"/>
    </xf>
    <xf numFmtId="202" fontId="3" fillId="0" borderId="0" xfId="0" applyNumberFormat="1" applyFont="1" applyFill="1" applyAlignment="1">
      <alignment horizontal="center" vertical="center"/>
    </xf>
    <xf numFmtId="203" fontId="3" fillId="0" borderId="0" xfId="1" applyNumberFormat="1" applyFont="1" applyFill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8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 applyProtection="1">
      <alignment horizontal="left" vertical="center"/>
    </xf>
    <xf numFmtId="0" fontId="49" fillId="0" borderId="0" xfId="0" applyFont="1" applyFill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3" fontId="3" fillId="0" borderId="0" xfId="0" applyNumberFormat="1" applyFont="1" applyFill="1" applyAlignment="1" applyProtection="1">
      <alignment horizontal="center" vertical="center"/>
    </xf>
    <xf numFmtId="3" fontId="49" fillId="0" borderId="1" xfId="0" applyNumberFormat="1" applyFont="1" applyFill="1" applyBorder="1" applyAlignment="1">
      <alignment horizontal="center" vertical="center"/>
    </xf>
    <xf numFmtId="3" fontId="49" fillId="0" borderId="0" xfId="0" applyNumberFormat="1" applyFont="1" applyFill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3" fontId="49" fillId="0" borderId="1" xfId="0" applyNumberFormat="1" applyFont="1" applyFill="1" applyBorder="1" applyAlignment="1">
      <alignment horizontal="center" vertical="center"/>
    </xf>
    <xf numFmtId="3" fontId="49" fillId="0" borderId="1" xfId="0" applyNumberFormat="1" applyFont="1" applyFill="1" applyBorder="1" applyAlignment="1">
      <alignment horizontal="center" vertical="center" wrapText="1"/>
    </xf>
    <xf numFmtId="197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 wrapText="1"/>
    </xf>
    <xf numFmtId="197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shrinkToFit="1"/>
    </xf>
    <xf numFmtId="203" fontId="3" fillId="0" borderId="0" xfId="1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left" shrinkToFit="1"/>
    </xf>
    <xf numFmtId="201" fontId="3" fillId="0" borderId="10" xfId="0" applyNumberFormat="1" applyFont="1" applyFill="1" applyBorder="1" applyAlignment="1"/>
    <xf numFmtId="201" fontId="3" fillId="0" borderId="0" xfId="0" applyNumberFormat="1" applyFont="1" applyFill="1" applyAlignment="1"/>
    <xf numFmtId="201" fontId="2" fillId="0" borderId="0" xfId="0" applyNumberFormat="1" applyFont="1" applyFill="1" applyAlignment="1">
      <alignment horizontal="left"/>
    </xf>
    <xf numFmtId="201" fontId="3" fillId="0" borderId="0" xfId="0" applyNumberFormat="1" applyFont="1" applyFill="1" applyAlignment="1">
      <alignment horizontal="left"/>
    </xf>
    <xf numFmtId="0" fontId="3" fillId="0" borderId="0" xfId="204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97" fontId="6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83" fontId="3" fillId="8" borderId="1" xfId="204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204" applyFont="1" applyFill="1" applyAlignment="1">
      <alignment horizontal="left" vertical="center"/>
    </xf>
    <xf numFmtId="199" fontId="3" fillId="0" borderId="0" xfId="204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 wrapText="1"/>
    </xf>
    <xf numFmtId="197" fontId="3" fillId="0" borderId="0" xfId="0" applyNumberFormat="1" applyFont="1" applyFill="1" applyAlignment="1">
      <alignment horizontal="left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83" fontId="3" fillId="8" borderId="8" xfId="0" applyNumberFormat="1" applyFont="1" applyFill="1" applyBorder="1" applyAlignment="1">
      <alignment horizontal="center" vertical="center"/>
    </xf>
    <xf numFmtId="183" fontId="3" fillId="8" borderId="9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00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/>
    </xf>
    <xf numFmtId="200" fontId="3" fillId="0" borderId="6" xfId="0" applyNumberFormat="1" applyFont="1" applyFill="1" applyBorder="1" applyAlignment="1">
      <alignment horizontal="center" vertical="center" wrapText="1"/>
    </xf>
    <xf numFmtId="200" fontId="3" fillId="0" borderId="7" xfId="0" applyNumberFormat="1" applyFont="1" applyFill="1" applyBorder="1" applyAlignment="1">
      <alignment horizontal="center" vertical="center" wrapText="1"/>
    </xf>
    <xf numFmtId="200" fontId="3" fillId="0" borderId="1" xfId="0" applyNumberFormat="1" applyFont="1" applyFill="1" applyBorder="1" applyAlignment="1">
      <alignment horizontal="center" vertical="center" wrapText="1"/>
    </xf>
    <xf numFmtId="200" fontId="3" fillId="0" borderId="11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</cellXfs>
  <cellStyles count="245">
    <cellStyle name="_x0004_" xfId="32"/>
    <cellStyle name="%" xfId="3"/>
    <cellStyle name="% 2" xfId="18"/>
    <cellStyle name="%_AFR Master Contact List_02 Dec2011" xfId="30"/>
    <cellStyle name="%_AFR Master Contact List_02 Dec2011 2" xfId="33"/>
    <cellStyle name="_x0004__AFR Master Contact List_02 Dec2011" xfId="9"/>
    <cellStyle name="_x0004__AFR Master Contact List_02 Dec2011 2" xfId="34"/>
    <cellStyle name="_ET_STYLE_NoName_00_" xfId="36"/>
    <cellStyle name="_ET_STYLE_NoName_00__PK " xfId="38"/>
    <cellStyle name="_ET_STYLE_NoName_00__PK _1" xfId="39"/>
    <cellStyle name="_ET_STYLE_NoName_00__PK _2" xfId="40"/>
    <cellStyle name="_ET_STYLE_NoName_00__YJ-IV" xfId="26"/>
    <cellStyle name="_Missing PO Notification - 0731" xfId="14"/>
    <cellStyle name="_Sears NO ASN REPORT 02-29-08 -update-" xfId="28"/>
    <cellStyle name="3232_Worksheet in D: Implementation DOCs Bosch Wuxi Bosch Wuxi_DGF SOP Ver 0.1" xfId="24"/>
    <cellStyle name="args.style" xfId="41"/>
    <cellStyle name="Calc Currency (0)" xfId="43"/>
    <cellStyle name="Calc Currency (2)" xfId="44"/>
    <cellStyle name="Calc Percent (0)" xfId="45"/>
    <cellStyle name="Calc Percent (1)" xfId="46"/>
    <cellStyle name="Calc Percent (2)" xfId="47"/>
    <cellStyle name="Calc Units (0)" xfId="49"/>
    <cellStyle name="Calc Units (1)" xfId="50"/>
    <cellStyle name="Calc Units (2)" xfId="52"/>
    <cellStyle name="Comma" xfId="1" builtinId="3"/>
    <cellStyle name="Comma [00]" xfId="53"/>
    <cellStyle name="Comma [00] 2" xfId="4"/>
    <cellStyle name="Comma [00] 3" xfId="55"/>
    <cellStyle name="Comma [00] 3 2" xfId="57"/>
    <cellStyle name="Comma [00] 4" xfId="60"/>
    <cellStyle name="Comma 11" xfId="63"/>
    <cellStyle name="Comma 11 2" xfId="64"/>
    <cellStyle name="Comma 2" xfId="65"/>
    <cellStyle name="Comma 3" xfId="66"/>
    <cellStyle name="Comma 3 2" xfId="67"/>
    <cellStyle name="Comma 3 3" xfId="68"/>
    <cellStyle name="Comma 46" xfId="69"/>
    <cellStyle name="Comma 46 2" xfId="70"/>
    <cellStyle name="Comma 5" xfId="72"/>
    <cellStyle name="Comma 5 2" xfId="74"/>
    <cellStyle name="Comma 8" xfId="76"/>
    <cellStyle name="Comma 8 2" xfId="77"/>
    <cellStyle name="Copied" xfId="78"/>
    <cellStyle name="Copied 2" xfId="79"/>
    <cellStyle name="COST1" xfId="81"/>
    <cellStyle name="COST1 2" xfId="84"/>
    <cellStyle name="Currency [00]" xfId="85"/>
    <cellStyle name="Currency [00] 2" xfId="87"/>
    <cellStyle name="Currency [00] 3" xfId="71"/>
    <cellStyle name="Currency [00] 3 2" xfId="73"/>
    <cellStyle name="Currency [00] 4" xfId="89"/>
    <cellStyle name="Date Short" xfId="90"/>
    <cellStyle name="DELTA" xfId="91"/>
    <cellStyle name="Enter Currency (0)" xfId="92"/>
    <cellStyle name="Enter Currency (2)" xfId="93"/>
    <cellStyle name="Enter Units (0)" xfId="96"/>
    <cellStyle name="Enter Units (1)" xfId="97"/>
    <cellStyle name="Enter Units (2)" xfId="99"/>
    <cellStyle name="Entered" xfId="101"/>
    <cellStyle name="Entered 2" xfId="103"/>
    <cellStyle name="Grey" xfId="105"/>
    <cellStyle name="Header1" xfId="106"/>
    <cellStyle name="Header2" xfId="107"/>
    <cellStyle name="Hyperlink 2" xfId="54"/>
    <cellStyle name="Hyperlink 2 2" xfId="56"/>
    <cellStyle name="Hyperlink 3" xfId="59"/>
    <cellStyle name="Input [yellow]" xfId="27"/>
    <cellStyle name="Input Cells" xfId="108"/>
    <cellStyle name="Link Currency (0)" xfId="109"/>
    <cellStyle name="Link Currency (2)" xfId="110"/>
    <cellStyle name="Link Units (0)" xfId="111"/>
    <cellStyle name="Link Units (1)" xfId="112"/>
    <cellStyle name="Link Units (2)" xfId="15"/>
    <cellStyle name="Linked Cells" xfId="29"/>
    <cellStyle name="Milliers [0]_!!!GO" xfId="113"/>
    <cellStyle name="Milliers_!!!GO" xfId="114"/>
    <cellStyle name="Monétaire [0]_!!!GO" xfId="116"/>
    <cellStyle name="Monétaire_!!!GO" xfId="117"/>
    <cellStyle name="Norm੎੎" xfId="118"/>
    <cellStyle name="Normal" xfId="0" builtinId="0"/>
    <cellStyle name="Normal - Style1" xfId="21"/>
    <cellStyle name="Normal 10" xfId="80"/>
    <cellStyle name="Normal 10 2" xfId="83"/>
    <cellStyle name="Normal 107" xfId="2"/>
    <cellStyle name="Normal 107 2" xfId="17"/>
    <cellStyle name="Normal 109" xfId="119"/>
    <cellStyle name="Normal 109 2" xfId="120"/>
    <cellStyle name="Normal 11" xfId="121"/>
    <cellStyle name="Normal 11 2" xfId="122"/>
    <cellStyle name="Normal 12" xfId="123"/>
    <cellStyle name="Normal 12 2" xfId="124"/>
    <cellStyle name="Normal 13" xfId="125"/>
    <cellStyle name="Normal 14" xfId="126"/>
    <cellStyle name="Normal 15" xfId="128"/>
    <cellStyle name="Normal 15 2" xfId="130"/>
    <cellStyle name="Normal 16" xfId="132"/>
    <cellStyle name="Normal 16 2" xfId="134"/>
    <cellStyle name="Normal 17" xfId="136"/>
    <cellStyle name="Normal 17 2" xfId="138"/>
    <cellStyle name="Normal 18" xfId="95"/>
    <cellStyle name="Normal 19" xfId="62"/>
    <cellStyle name="Normal 2" xfId="139"/>
    <cellStyle name="Normal 2 10" xfId="140"/>
    <cellStyle name="Normal 2 10 2" xfId="141"/>
    <cellStyle name="Normal 2 2" xfId="142"/>
    <cellStyle name="Normal 2 2 2" xfId="143"/>
    <cellStyle name="Normal 2 2 2 2" xfId="20"/>
    <cellStyle name="Normal 2 2 2 2 2" xfId="11"/>
    <cellStyle name="Normal 2 2 3" xfId="144"/>
    <cellStyle name="Normal 2 3" xfId="146"/>
    <cellStyle name="Normal 2 3 2" xfId="147"/>
    <cellStyle name="Normal 2 4" xfId="148"/>
    <cellStyle name="Normal 2 4 2" xfId="51"/>
    <cellStyle name="Normal 2 5" xfId="149"/>
    <cellStyle name="Normal 2 6" xfId="150"/>
    <cellStyle name="Normal 2 8" xfId="151"/>
    <cellStyle name="Normal 2 8 2" xfId="153"/>
    <cellStyle name="Normal 20" xfId="127"/>
    <cellStyle name="Normal 20 2" xfId="129"/>
    <cellStyle name="Normal 21" xfId="131"/>
    <cellStyle name="Normal 21 2" xfId="133"/>
    <cellStyle name="Normal 22" xfId="135"/>
    <cellStyle name="Normal 22 2" xfId="137"/>
    <cellStyle name="Normal 23" xfId="94"/>
    <cellStyle name="Normal 23 2" xfId="154"/>
    <cellStyle name="Normal 24" xfId="61"/>
    <cellStyle name="Normal 25" xfId="156"/>
    <cellStyle name="Normal 25 2" xfId="158"/>
    <cellStyle name="Normal 26" xfId="160"/>
    <cellStyle name="Normal 26 2" xfId="162"/>
    <cellStyle name="Normal 29" xfId="164"/>
    <cellStyle name="Normal 29 2" xfId="166"/>
    <cellStyle name="Normal 3" xfId="167"/>
    <cellStyle name="Normal 3 2" xfId="168"/>
    <cellStyle name="Normal 3 2 2" xfId="169"/>
    <cellStyle name="Normal 3 3" xfId="170"/>
    <cellStyle name="Normal 3 3 2" xfId="75"/>
    <cellStyle name="Normal 3 4" xfId="31"/>
    <cellStyle name="Normal 30" xfId="155"/>
    <cellStyle name="Normal 30 2" xfId="157"/>
    <cellStyle name="Normal 31" xfId="159"/>
    <cellStyle name="Normal 31 2" xfId="161"/>
    <cellStyle name="Normal 34" xfId="163"/>
    <cellStyle name="Normal 34 2" xfId="165"/>
    <cellStyle name="Normal 38" xfId="98"/>
    <cellStyle name="Normal 38 2" xfId="171"/>
    <cellStyle name="Normal 4" xfId="173"/>
    <cellStyle name="Normal 4 2" xfId="174"/>
    <cellStyle name="Normal 4 2 2" xfId="175"/>
    <cellStyle name="Normal 4 2 2 2" xfId="176"/>
    <cellStyle name="Normal 4 2 3" xfId="178"/>
    <cellStyle name="Normal 4 2 3 2" xfId="179"/>
    <cellStyle name="Normal 4 2 4" xfId="180"/>
    <cellStyle name="Normal 4 3" xfId="181"/>
    <cellStyle name="Normal 4 3 2" xfId="182"/>
    <cellStyle name="Normal 5" xfId="183"/>
    <cellStyle name="Normal 5 2" xfId="184"/>
    <cellStyle name="Normal 5 3" xfId="10"/>
    <cellStyle name="Normal 55" xfId="185"/>
    <cellStyle name="Normal 55 2" xfId="186"/>
    <cellStyle name="Normal 57" xfId="13"/>
    <cellStyle name="Normal 57 2" xfId="88"/>
    <cellStyle name="Normal 6" xfId="42"/>
    <cellStyle name="Normal 6 2" xfId="187"/>
    <cellStyle name="Normal 65" xfId="188"/>
    <cellStyle name="Normal 65 2" xfId="189"/>
    <cellStyle name="Normal 7" xfId="190"/>
    <cellStyle name="Normal 7 2" xfId="5"/>
    <cellStyle name="Normal 76" xfId="191"/>
    <cellStyle name="Normal 76 2" xfId="192"/>
    <cellStyle name="Normal 77" xfId="193"/>
    <cellStyle name="Normal 77 2" xfId="194"/>
    <cellStyle name="Normal 8" xfId="195"/>
    <cellStyle name="Normal 9" xfId="196"/>
    <cellStyle name="Normalny_week 30" xfId="145"/>
    <cellStyle name="Œ…‹æØ‚è [0.00]_Region Orders (2)" xfId="197"/>
    <cellStyle name="Œ…‹æØ‚è_Region Orders (2)" xfId="198"/>
    <cellStyle name="per.style" xfId="7"/>
    <cellStyle name="Percent [0]" xfId="199"/>
    <cellStyle name="Percent [0] 2" xfId="200"/>
    <cellStyle name="Percent [0] 3" xfId="201"/>
    <cellStyle name="Percent [0] 3 2" xfId="202"/>
    <cellStyle name="Percent [0] 4" xfId="203"/>
    <cellStyle name="Percent [00]" xfId="86"/>
    <cellStyle name="Percent [00] 2" xfId="205"/>
    <cellStyle name="Percent [00] 3" xfId="206"/>
    <cellStyle name="Percent [00] 3 2" xfId="177"/>
    <cellStyle name="Percent [00] 4" xfId="207"/>
    <cellStyle name="Percent [2]" xfId="208"/>
    <cellStyle name="Percent [2] 2" xfId="209"/>
    <cellStyle name="Percent [2] 3" xfId="210"/>
    <cellStyle name="Percent [2] 3 2" xfId="211"/>
    <cellStyle name="Percent [2] 4" xfId="104"/>
    <cellStyle name="PrePop Currency (0)" xfId="212"/>
    <cellStyle name="PrePop Currency (2)" xfId="82"/>
    <cellStyle name="PrePop Units (0)" xfId="213"/>
    <cellStyle name="PrePop Units (1)" xfId="100"/>
    <cellStyle name="PrePop Units (2)" xfId="214"/>
    <cellStyle name="pricing" xfId="215"/>
    <cellStyle name="pricing 2" xfId="216"/>
    <cellStyle name="pricing 2 2" xfId="218"/>
    <cellStyle name="pricing 3" xfId="219"/>
    <cellStyle name="PSChar" xfId="58"/>
    <cellStyle name="PSChar 2" xfId="23"/>
    <cellStyle name="PSChar 3" xfId="25"/>
    <cellStyle name="PSChar 3 2" xfId="220"/>
    <cellStyle name="PSChar 4" xfId="221"/>
    <cellStyle name="RevList" xfId="172"/>
    <cellStyle name="Subtotal" xfId="223"/>
    <cellStyle name="Text Indent A" xfId="224"/>
    <cellStyle name="Text Indent B" xfId="152"/>
    <cellStyle name="Text Indent C" xfId="225"/>
    <cellStyle name="통화_T250 T252" xfId="217"/>
    <cellStyle name="표준_fax" xfId="226"/>
    <cellStyle name="一般 2" xfId="227"/>
    <cellStyle name="千位分隔 2" xfId="228"/>
    <cellStyle name="千位分隔 3" xfId="229"/>
    <cellStyle name="千位分隔 3 2" xfId="35"/>
    <cellStyle name="千位分隔_PK " xfId="230"/>
    <cellStyle name="常规 2" xfId="8"/>
    <cellStyle name="常规 2 2" xfId="19"/>
    <cellStyle name="常规 2 2 2" xfId="231"/>
    <cellStyle name="常规 2 3" xfId="12"/>
    <cellStyle name="常规 2 3 2" xfId="16"/>
    <cellStyle name="常规 2 4" xfId="6"/>
    <cellStyle name="常规 2 4 2" xfId="232"/>
    <cellStyle name="常规 2 5" xfId="22"/>
    <cellStyle name="常规 3" xfId="233"/>
    <cellStyle name="常规 3 2" xfId="234"/>
    <cellStyle name="常规 4" xfId="115"/>
    <cellStyle name="常规 5" xfId="102"/>
    <cellStyle name="常规 5 2" xfId="48"/>
    <cellStyle name="常规 6" xfId="235"/>
    <cellStyle name="常规 6 2" xfId="236"/>
    <cellStyle name="常规 7" xfId="237"/>
    <cellStyle name="常规 7 2" xfId="238"/>
    <cellStyle name="常规 8" xfId="239"/>
    <cellStyle name="常规 8 2" xfId="240"/>
    <cellStyle name="常规_12542" xfId="37"/>
    <cellStyle name="常规_13512" xfId="204"/>
    <cellStyle name="样式 1" xfId="241"/>
    <cellStyle name="货币 2" xfId="242"/>
    <cellStyle name="货币 2 2" xfId="243"/>
    <cellStyle name="超链接 2" xfId="222"/>
    <cellStyle name="超链接 2 2" xfId="2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202</xdr:row>
      <xdr:rowOff>238125</xdr:rowOff>
    </xdr:from>
    <xdr:to>
      <xdr:col>1</xdr:col>
      <xdr:colOff>971550</xdr:colOff>
      <xdr:row>207</xdr:row>
      <xdr:rowOff>9525</xdr:rowOff>
    </xdr:to>
    <xdr:pic>
      <xdr:nvPicPr>
        <xdr:cNvPr id="211221" name="Picture 1">
          <a:extLst>
            <a:ext uri="{FF2B5EF4-FFF2-40B4-BE49-F238E27FC236}">
              <a16:creationId xmlns:a16="http://schemas.microsoft.com/office/drawing/2014/main" id="{06AC408C-2F17-4A32-9E3C-A41C5A4B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9770625"/>
          <a:ext cx="16954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L222"/>
  <sheetViews>
    <sheetView showGridLines="0" view="pageBreakPreview" topLeftCell="A4" zoomScale="70" zoomScaleNormal="85" workbookViewId="0">
      <selection activeCell="E11" sqref="E11"/>
    </sheetView>
  </sheetViews>
  <sheetFormatPr defaultRowHeight="15.75"/>
  <cols>
    <col min="1" max="1" width="17.25" style="8" customWidth="1"/>
    <col min="2" max="2" width="15.125" style="36" customWidth="1"/>
    <col min="3" max="3" width="14.25" style="36" customWidth="1"/>
    <col min="4" max="4" width="23.25" style="36" customWidth="1"/>
    <col min="5" max="5" width="15.875" style="36" customWidth="1"/>
    <col min="6" max="6" width="14.5" style="3" customWidth="1"/>
    <col min="7" max="7" width="20.75" style="3" customWidth="1"/>
    <col min="8" max="9" width="9" style="3"/>
    <col min="10" max="10" width="12.375" style="165" customWidth="1"/>
    <col min="11" max="11" width="15" style="3" bestFit="1" customWidth="1"/>
    <col min="12" max="12" width="17.125" style="14" customWidth="1"/>
    <col min="13" max="16384" width="9" style="3"/>
  </cols>
  <sheetData>
    <row r="1" spans="1:12" s="1" customFormat="1" ht="22.5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s="2" customFormat="1" ht="17.25" customHeight="1">
      <c r="A2" s="234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" customFormat="1" ht="14.25" customHeight="1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s="2" customFormat="1" ht="6.75" customHeight="1">
      <c r="A4" s="17"/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</row>
    <row r="5" spans="1:12" s="1" customFormat="1" ht="24.95" customHeight="1">
      <c r="A5" s="237" t="s">
        <v>3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</row>
    <row r="6" spans="1:12" s="1" customFormat="1" ht="9.75" customHeight="1">
      <c r="A6" s="19"/>
      <c r="B6" s="166"/>
      <c r="C6" s="166"/>
      <c r="D6" s="166"/>
      <c r="E6" s="166"/>
      <c r="F6" s="167"/>
      <c r="G6" s="167"/>
      <c r="H6" s="167"/>
      <c r="I6" s="20"/>
      <c r="J6" s="20"/>
      <c r="K6" s="20"/>
    </row>
    <row r="7" spans="1:12" s="1" customFormat="1" ht="9.75" customHeight="1">
      <c r="A7" s="19"/>
      <c r="B7" s="21"/>
      <c r="C7" s="166"/>
      <c r="D7" s="21"/>
      <c r="E7" s="21"/>
      <c r="F7" s="20"/>
      <c r="G7" s="20"/>
      <c r="H7" s="20"/>
      <c r="I7" s="20"/>
      <c r="J7" s="20"/>
      <c r="K7" s="20"/>
    </row>
    <row r="8" spans="1:12" ht="15" customHeight="1">
      <c r="A8" s="22" t="s">
        <v>4</v>
      </c>
      <c r="B8" s="3"/>
      <c r="C8" s="168" t="s">
        <v>5</v>
      </c>
      <c r="D8" s="24"/>
      <c r="E8" s="24"/>
      <c r="F8" s="24"/>
      <c r="G8" s="141"/>
      <c r="H8" s="141"/>
      <c r="I8" s="141"/>
      <c r="J8" s="68" t="s">
        <v>6</v>
      </c>
      <c r="L8" s="3"/>
    </row>
    <row r="9" spans="1:12" ht="15" customHeight="1">
      <c r="A9" s="22"/>
      <c r="B9" s="3"/>
      <c r="C9" s="168" t="s">
        <v>7</v>
      </c>
      <c r="D9" s="24"/>
      <c r="E9" s="24"/>
      <c r="F9" s="24"/>
      <c r="G9" s="34"/>
      <c r="H9" s="34"/>
      <c r="I9" s="34"/>
      <c r="J9" s="3" t="s">
        <v>8</v>
      </c>
      <c r="K9" s="67" t="s">
        <v>9</v>
      </c>
      <c r="L9" s="186"/>
    </row>
    <row r="10" spans="1:12" ht="15" customHeight="1">
      <c r="A10" s="22"/>
      <c r="B10" s="3"/>
      <c r="C10" s="168" t="s">
        <v>10</v>
      </c>
      <c r="D10" s="24"/>
      <c r="E10" s="24"/>
      <c r="F10" s="24"/>
      <c r="G10" s="141"/>
      <c r="H10" s="141"/>
      <c r="I10" s="141"/>
      <c r="J10" s="68" t="s">
        <v>11</v>
      </c>
      <c r="K10" s="69" t="s">
        <v>12</v>
      </c>
      <c r="L10" s="187"/>
    </row>
    <row r="11" spans="1:12" ht="15" customHeight="1">
      <c r="A11" s="25"/>
      <c r="B11" s="3"/>
      <c r="C11" s="168" t="s">
        <v>13</v>
      </c>
      <c r="D11" s="24"/>
      <c r="E11" s="24"/>
      <c r="F11" s="24"/>
      <c r="G11" s="141"/>
      <c r="H11" s="141"/>
      <c r="I11" s="141"/>
      <c r="J11" s="68" t="s">
        <v>14</v>
      </c>
      <c r="K11" s="188">
        <v>45763</v>
      </c>
      <c r="L11" s="97"/>
    </row>
    <row r="12" spans="1:12" ht="15" customHeight="1">
      <c r="A12" s="25"/>
      <c r="B12" s="3"/>
      <c r="C12" s="169"/>
      <c r="D12" s="24"/>
      <c r="E12" s="24"/>
      <c r="F12" s="24"/>
      <c r="G12" s="141"/>
      <c r="H12" s="141"/>
      <c r="I12" s="141"/>
      <c r="J12" s="68"/>
      <c r="K12" s="97"/>
      <c r="L12" s="97"/>
    </row>
    <row r="13" spans="1:12" ht="15" customHeight="1">
      <c r="A13" s="25"/>
      <c r="B13" s="3"/>
      <c r="C13" s="24"/>
      <c r="D13" s="24"/>
      <c r="E13" s="24"/>
      <c r="F13" s="24"/>
      <c r="G13" s="141"/>
      <c r="H13" s="141"/>
      <c r="I13" s="141"/>
      <c r="J13" s="68"/>
      <c r="K13" s="97"/>
      <c r="L13" s="97"/>
    </row>
    <row r="14" spans="1:12" ht="15" customHeight="1">
      <c r="A14" s="25"/>
      <c r="B14" s="3"/>
      <c r="C14" s="24"/>
      <c r="D14" s="24"/>
      <c r="E14" s="24"/>
      <c r="F14" s="24"/>
      <c r="G14" s="141"/>
      <c r="H14" s="141"/>
      <c r="I14" s="141"/>
      <c r="J14" s="68"/>
      <c r="K14" s="97"/>
      <c r="L14" s="97"/>
    </row>
    <row r="15" spans="1:12" ht="15" customHeight="1">
      <c r="A15" s="22" t="s">
        <v>15</v>
      </c>
      <c r="B15" s="3"/>
      <c r="C15" s="168" t="s">
        <v>5</v>
      </c>
      <c r="D15" s="24"/>
      <c r="E15" s="24"/>
      <c r="F15" s="24"/>
      <c r="G15" s="141"/>
      <c r="H15" s="141"/>
      <c r="I15" s="141"/>
      <c r="J15" s="68"/>
      <c r="K15" s="97"/>
      <c r="L15" s="97"/>
    </row>
    <row r="16" spans="1:12" ht="15" customHeight="1">
      <c r="A16" s="25"/>
      <c r="B16" s="3"/>
      <c r="C16" s="168" t="s">
        <v>7</v>
      </c>
      <c r="D16" s="24"/>
      <c r="E16" s="24"/>
      <c r="F16" s="24"/>
      <c r="G16" s="141"/>
      <c r="H16" s="141"/>
      <c r="I16" s="141"/>
      <c r="J16" s="68"/>
      <c r="K16" s="97"/>
      <c r="L16" s="97"/>
    </row>
    <row r="17" spans="1:12" ht="15" customHeight="1">
      <c r="A17" s="25"/>
      <c r="B17" s="3"/>
      <c r="C17" s="168" t="s">
        <v>10</v>
      </c>
      <c r="D17" s="24"/>
      <c r="E17" s="24"/>
      <c r="F17" s="24"/>
      <c r="G17" s="141"/>
      <c r="H17" s="141"/>
      <c r="I17" s="141"/>
      <c r="J17" s="68"/>
      <c r="K17" s="97"/>
      <c r="L17" s="97"/>
    </row>
    <row r="18" spans="1:12" ht="30" customHeight="1">
      <c r="A18" s="3"/>
      <c r="B18" s="3"/>
      <c r="C18" s="168" t="s">
        <v>13</v>
      </c>
      <c r="D18" s="24"/>
      <c r="E18" s="24"/>
      <c r="F18" s="24"/>
      <c r="G18" s="141"/>
      <c r="H18" s="141"/>
      <c r="I18" s="141"/>
      <c r="J18" s="3"/>
      <c r="L18" s="97"/>
    </row>
    <row r="19" spans="1:12" ht="30" customHeight="1">
      <c r="A19" s="3"/>
      <c r="B19" s="3"/>
      <c r="C19" s="169"/>
      <c r="D19" s="24"/>
      <c r="E19" s="24"/>
      <c r="F19" s="24"/>
      <c r="G19" s="141"/>
      <c r="H19" s="141"/>
      <c r="I19" s="141"/>
      <c r="J19" s="3"/>
      <c r="L19" s="97"/>
    </row>
    <row r="20" spans="1:12" ht="30" customHeight="1">
      <c r="A20" s="3"/>
      <c r="B20" s="3"/>
      <c r="C20" s="24"/>
      <c r="D20" s="24"/>
      <c r="E20" s="24"/>
      <c r="F20" s="24"/>
      <c r="G20" s="141"/>
      <c r="H20" s="141"/>
      <c r="I20" s="141"/>
      <c r="J20" s="3"/>
      <c r="L20" s="97"/>
    </row>
    <row r="21" spans="1:12" ht="15" customHeight="1">
      <c r="A21" s="3" t="s">
        <v>16</v>
      </c>
      <c r="B21" s="3"/>
      <c r="C21" s="170" t="s">
        <v>17</v>
      </c>
      <c r="D21" s="170"/>
      <c r="E21" s="170"/>
      <c r="F21" s="30"/>
      <c r="G21" s="31"/>
      <c r="H21" s="31"/>
      <c r="I21" s="24"/>
      <c r="J21" s="7"/>
      <c r="K21" s="7"/>
      <c r="L21" s="7"/>
    </row>
    <row r="22" spans="1:12" ht="15" customHeight="1">
      <c r="A22" s="3"/>
      <c r="B22" s="171"/>
      <c r="C22" s="171"/>
      <c r="D22" s="171"/>
      <c r="E22" s="171"/>
      <c r="F22" s="30"/>
      <c r="G22" s="31"/>
      <c r="H22" s="4"/>
      <c r="J22" s="7" t="s">
        <v>18</v>
      </c>
      <c r="K22" s="7"/>
      <c r="L22" s="7"/>
    </row>
    <row r="23" spans="1:12" ht="15" customHeight="1">
      <c r="A23" s="25" t="s">
        <v>19</v>
      </c>
      <c r="B23" s="3"/>
      <c r="C23" s="33" t="s">
        <v>20</v>
      </c>
      <c r="D23" s="172"/>
      <c r="E23" s="172"/>
      <c r="F23" s="173"/>
      <c r="G23" s="173"/>
      <c r="H23" s="174"/>
      <c r="I23" s="174"/>
      <c r="J23" s="189" t="s">
        <v>21</v>
      </c>
      <c r="K23" s="238">
        <v>45807</v>
      </c>
      <c r="L23" s="238"/>
    </row>
    <row r="24" spans="1:12" ht="15" customHeight="1">
      <c r="A24" s="25" t="s">
        <v>22</v>
      </c>
      <c r="B24" s="3"/>
      <c r="C24" s="34" t="s">
        <v>23</v>
      </c>
      <c r="D24" s="27"/>
      <c r="E24" s="27"/>
      <c r="F24" s="66"/>
      <c r="G24" s="173"/>
      <c r="H24" s="174"/>
      <c r="I24" s="33"/>
      <c r="J24" s="72"/>
      <c r="K24" s="190"/>
      <c r="L24" s="3"/>
    </row>
    <row r="25" spans="1:12" ht="15" customHeight="1">
      <c r="A25" s="25" t="s">
        <v>24</v>
      </c>
      <c r="B25" s="108"/>
      <c r="H25" s="33"/>
      <c r="I25" s="33"/>
      <c r="J25" s="72"/>
      <c r="K25" s="72"/>
      <c r="L25" s="3"/>
    </row>
    <row r="26" spans="1:12" ht="15" customHeight="1">
      <c r="A26" s="25" t="s">
        <v>25</v>
      </c>
      <c r="C26" s="37"/>
      <c r="D26" s="27"/>
      <c r="E26" s="27"/>
      <c r="H26" s="33"/>
      <c r="I26" s="33"/>
      <c r="J26" s="72"/>
      <c r="K26" s="72"/>
      <c r="L26" s="3"/>
    </row>
    <row r="27" spans="1:12" ht="15" customHeight="1">
      <c r="A27" s="39" t="s">
        <v>26</v>
      </c>
      <c r="B27" s="39"/>
      <c r="C27" s="39"/>
      <c r="D27" s="39"/>
      <c r="E27" s="39"/>
      <c r="F27" s="39"/>
      <c r="J27" s="72"/>
      <c r="K27" s="72"/>
      <c r="L27" s="7"/>
    </row>
    <row r="28" spans="1:12" ht="15" customHeight="1">
      <c r="A28" s="25" t="s">
        <v>27</v>
      </c>
      <c r="B28" s="27"/>
      <c r="C28" s="27"/>
      <c r="D28" s="27"/>
      <c r="E28" s="27"/>
      <c r="J28" s="72"/>
      <c r="L28" s="3"/>
    </row>
    <row r="29" spans="1:12" ht="18.75" customHeight="1">
      <c r="A29" s="239" t="s">
        <v>28</v>
      </c>
      <c r="B29" s="239"/>
      <c r="C29" s="239"/>
      <c r="D29" s="175"/>
      <c r="E29" s="175"/>
      <c r="F29" s="176"/>
      <c r="G29" s="176"/>
      <c r="H29" s="176"/>
      <c r="I29" s="176"/>
      <c r="J29" s="191" t="s">
        <v>29</v>
      </c>
      <c r="K29" s="191" t="s">
        <v>30</v>
      </c>
      <c r="L29" s="191" t="s">
        <v>31</v>
      </c>
    </row>
    <row r="30" spans="1:12" ht="15" customHeight="1">
      <c r="A30" s="25"/>
      <c r="B30" s="27"/>
      <c r="C30" s="27"/>
      <c r="D30" s="27"/>
      <c r="E30" s="27"/>
      <c r="J30" s="192" t="s">
        <v>32</v>
      </c>
      <c r="K30" s="232" t="s">
        <v>33</v>
      </c>
      <c r="L30" s="192" t="s">
        <v>34</v>
      </c>
    </row>
    <row r="31" spans="1:12" ht="15" customHeight="1">
      <c r="A31" s="3"/>
      <c r="B31" s="3"/>
      <c r="C31" s="3"/>
      <c r="D31" s="3"/>
      <c r="E31" s="3"/>
      <c r="J31" s="3"/>
      <c r="K31" s="240" t="s">
        <v>35</v>
      </c>
      <c r="L31" s="240"/>
    </row>
    <row r="32" spans="1:12" s="6" customFormat="1" ht="15" customHeight="1">
      <c r="A32" s="177" t="s">
        <v>36</v>
      </c>
      <c r="B32" s="178"/>
    </row>
    <row r="33" spans="1:12" s="6" customFormat="1" ht="15" customHeight="1">
      <c r="A33" s="179" t="s">
        <v>37</v>
      </c>
      <c r="B33" s="180"/>
      <c r="C33" s="180"/>
      <c r="D33" s="180"/>
      <c r="E33" s="180"/>
      <c r="F33" s="181"/>
      <c r="G33" s="53"/>
      <c r="H33" s="182"/>
      <c r="I33" s="184"/>
      <c r="J33" s="109"/>
      <c r="K33" s="109"/>
      <c r="L33" s="109"/>
    </row>
    <row r="34" spans="1:12" s="6" customFormat="1" ht="15" customHeight="1">
      <c r="A34" s="179"/>
      <c r="B34" s="180"/>
      <c r="C34" s="180"/>
      <c r="D34" s="180"/>
      <c r="E34" s="180"/>
      <c r="F34" s="183"/>
      <c r="H34" s="184"/>
      <c r="I34" s="184"/>
      <c r="J34" s="109"/>
      <c r="K34" s="109"/>
      <c r="L34" s="109"/>
    </row>
    <row r="35" spans="1:12" s="6" customFormat="1" ht="30" customHeight="1">
      <c r="A35" s="37" t="s">
        <v>38</v>
      </c>
      <c r="B35" s="180"/>
      <c r="C35" s="180"/>
      <c r="D35" s="180"/>
      <c r="E35" s="180"/>
      <c r="F35" s="183"/>
      <c r="H35" s="184"/>
      <c r="I35" s="184"/>
      <c r="J35" s="182">
        <f>SUM(I41:I54)</f>
        <v>9580</v>
      </c>
      <c r="K35" s="193">
        <v>3.08</v>
      </c>
      <c r="L35" s="194">
        <f>J35*K35</f>
        <v>29506.400000000001</v>
      </c>
    </row>
    <row r="36" spans="1:12" s="6" customFormat="1" ht="30" customHeight="1">
      <c r="A36" s="37" t="s">
        <v>39</v>
      </c>
      <c r="B36" s="180"/>
      <c r="C36" s="180"/>
      <c r="D36" s="180"/>
      <c r="E36" s="180"/>
      <c r="F36" s="183"/>
      <c r="H36" s="184"/>
      <c r="I36" s="184"/>
      <c r="J36" s="182"/>
      <c r="K36" s="109"/>
      <c r="L36" s="109"/>
    </row>
    <row r="37" spans="1:12" s="6" customFormat="1" ht="30" customHeight="1">
      <c r="A37" s="37" t="s">
        <v>40</v>
      </c>
      <c r="B37" s="180"/>
      <c r="C37" s="180"/>
      <c r="D37" s="180"/>
      <c r="E37" s="180"/>
      <c r="F37" s="183"/>
      <c r="H37" s="184"/>
      <c r="I37" s="184"/>
      <c r="J37" s="109"/>
      <c r="K37" s="109"/>
      <c r="L37" s="109"/>
    </row>
    <row r="38" spans="1:12" s="6" customFormat="1" ht="30" customHeight="1">
      <c r="A38" s="37" t="s">
        <v>41</v>
      </c>
      <c r="B38" s="180"/>
      <c r="C38" s="180"/>
      <c r="D38" s="180"/>
      <c r="E38" s="180"/>
      <c r="F38" s="183"/>
      <c r="H38" s="184"/>
      <c r="I38" s="184"/>
      <c r="J38" s="109"/>
      <c r="K38" s="109"/>
      <c r="L38" s="109"/>
    </row>
    <row r="39" spans="1:12" s="6" customFormat="1" ht="30" customHeight="1">
      <c r="A39" s="37" t="s">
        <v>42</v>
      </c>
      <c r="B39" s="180"/>
      <c r="C39" s="180"/>
      <c r="D39" s="180"/>
      <c r="E39" s="180"/>
      <c r="F39" s="183"/>
      <c r="H39" s="184"/>
      <c r="I39" s="184"/>
      <c r="J39" s="109"/>
      <c r="K39" s="109"/>
      <c r="L39" s="109"/>
    </row>
    <row r="40" spans="1:12" s="6" customFormat="1" ht="30" customHeight="1">
      <c r="A40" s="56" t="s">
        <v>43</v>
      </c>
      <c r="B40" s="56" t="s">
        <v>44</v>
      </c>
      <c r="C40" s="56" t="s">
        <v>45</v>
      </c>
      <c r="D40" s="56" t="s">
        <v>46</v>
      </c>
      <c r="E40" s="56" t="s">
        <v>47</v>
      </c>
      <c r="F40" s="56" t="s">
        <v>48</v>
      </c>
      <c r="G40" s="56" t="s">
        <v>49</v>
      </c>
      <c r="H40" s="56" t="s">
        <v>50</v>
      </c>
      <c r="I40" s="79" t="s">
        <v>51</v>
      </c>
      <c r="J40" s="109"/>
      <c r="K40" s="109"/>
      <c r="L40" s="109"/>
    </row>
    <row r="41" spans="1:12" s="6" customFormat="1" ht="30" customHeight="1">
      <c r="A41" s="102">
        <v>6300126592</v>
      </c>
      <c r="B41" s="102">
        <v>6300126592</v>
      </c>
      <c r="C41" s="102" t="s">
        <v>52</v>
      </c>
      <c r="D41" s="102" t="s">
        <v>53</v>
      </c>
      <c r="E41" s="102" t="s">
        <v>54</v>
      </c>
      <c r="F41" s="102" t="s">
        <v>55</v>
      </c>
      <c r="G41" s="102" t="s">
        <v>56</v>
      </c>
      <c r="H41" s="57" t="s">
        <v>57</v>
      </c>
      <c r="I41" s="102">
        <v>1724</v>
      </c>
      <c r="J41" s="109"/>
      <c r="K41" s="109"/>
      <c r="L41" s="109"/>
    </row>
    <row r="42" spans="1:12" s="6" customFormat="1" ht="30" customHeight="1">
      <c r="A42" s="102">
        <v>6300126592</v>
      </c>
      <c r="B42" s="102">
        <v>6300126592</v>
      </c>
      <c r="C42" s="102" t="s">
        <v>52</v>
      </c>
      <c r="D42" s="102" t="s">
        <v>53</v>
      </c>
      <c r="E42" s="102" t="s">
        <v>58</v>
      </c>
      <c r="F42" s="102" t="s">
        <v>59</v>
      </c>
      <c r="G42" s="102" t="s">
        <v>60</v>
      </c>
      <c r="H42" s="57" t="s">
        <v>57</v>
      </c>
      <c r="I42" s="102">
        <v>600</v>
      </c>
      <c r="J42" s="109"/>
      <c r="K42" s="109"/>
      <c r="L42" s="109"/>
    </row>
    <row r="43" spans="1:12" s="6" customFormat="1" ht="30" customHeight="1">
      <c r="A43" s="102">
        <v>6300126592</v>
      </c>
      <c r="B43" s="102">
        <v>6300126592</v>
      </c>
      <c r="C43" s="102" t="s">
        <v>52</v>
      </c>
      <c r="D43" s="102" t="s">
        <v>53</v>
      </c>
      <c r="E43" s="102" t="s">
        <v>58</v>
      </c>
      <c r="F43" s="102" t="s">
        <v>59</v>
      </c>
      <c r="G43" s="102" t="s">
        <v>60</v>
      </c>
      <c r="H43" s="57" t="s">
        <v>57</v>
      </c>
      <c r="I43" s="102">
        <v>35</v>
      </c>
      <c r="J43" s="109"/>
      <c r="K43" s="109"/>
      <c r="L43" s="109"/>
    </row>
    <row r="44" spans="1:12" s="6" customFormat="1" ht="30" customHeight="1">
      <c r="A44" s="102">
        <v>6300126592</v>
      </c>
      <c r="B44" s="102">
        <v>6300126592</v>
      </c>
      <c r="C44" s="102" t="s">
        <v>52</v>
      </c>
      <c r="D44" s="102" t="s">
        <v>53</v>
      </c>
      <c r="E44" s="102" t="s">
        <v>61</v>
      </c>
      <c r="F44" s="102" t="s">
        <v>62</v>
      </c>
      <c r="G44" s="102" t="s">
        <v>63</v>
      </c>
      <c r="H44" s="57" t="s">
        <v>57</v>
      </c>
      <c r="I44" s="102">
        <v>65</v>
      </c>
      <c r="J44" s="109"/>
      <c r="K44" s="109"/>
      <c r="L44" s="109"/>
    </row>
    <row r="45" spans="1:12" s="6" customFormat="1" ht="30" customHeight="1">
      <c r="A45" s="102">
        <v>6300126592</v>
      </c>
      <c r="B45" s="102">
        <v>6300126592</v>
      </c>
      <c r="C45" s="102" t="s">
        <v>52</v>
      </c>
      <c r="D45" s="102" t="s">
        <v>53</v>
      </c>
      <c r="E45" s="102" t="s">
        <v>61</v>
      </c>
      <c r="F45" s="102" t="s">
        <v>62</v>
      </c>
      <c r="G45" s="102" t="s">
        <v>63</v>
      </c>
      <c r="H45" s="57" t="s">
        <v>57</v>
      </c>
      <c r="I45" s="102">
        <v>800</v>
      </c>
      <c r="J45" s="109"/>
      <c r="K45" s="109"/>
      <c r="L45" s="109"/>
    </row>
    <row r="46" spans="1:12" s="6" customFormat="1" ht="30" customHeight="1">
      <c r="A46" s="102">
        <v>6300126592</v>
      </c>
      <c r="B46" s="102">
        <v>6300126592</v>
      </c>
      <c r="C46" s="102" t="s">
        <v>52</v>
      </c>
      <c r="D46" s="102" t="s">
        <v>53</v>
      </c>
      <c r="E46" s="102" t="s">
        <v>64</v>
      </c>
      <c r="F46" s="102" t="s">
        <v>65</v>
      </c>
      <c r="G46" s="102" t="s">
        <v>66</v>
      </c>
      <c r="H46" s="57" t="s">
        <v>57</v>
      </c>
      <c r="I46" s="102">
        <v>555</v>
      </c>
      <c r="J46" s="109"/>
      <c r="K46" s="109"/>
      <c r="L46" s="109"/>
    </row>
    <row r="47" spans="1:12" s="6" customFormat="1" ht="30" customHeight="1">
      <c r="A47" s="102">
        <v>6300126592</v>
      </c>
      <c r="B47" s="102">
        <v>6300126592</v>
      </c>
      <c r="C47" s="102" t="s">
        <v>52</v>
      </c>
      <c r="D47" s="102" t="s">
        <v>53</v>
      </c>
      <c r="E47" s="102" t="s">
        <v>67</v>
      </c>
      <c r="F47" s="102" t="s">
        <v>68</v>
      </c>
      <c r="G47" s="102" t="s">
        <v>69</v>
      </c>
      <c r="H47" s="57" t="s">
        <v>57</v>
      </c>
      <c r="I47" s="82">
        <v>1000</v>
      </c>
      <c r="J47" s="109"/>
      <c r="K47" s="109"/>
      <c r="L47" s="109"/>
    </row>
    <row r="48" spans="1:12" s="6" customFormat="1" ht="30" customHeight="1">
      <c r="A48" s="102">
        <v>6300126592</v>
      </c>
      <c r="B48" s="102">
        <v>6300126592</v>
      </c>
      <c r="C48" s="102" t="s">
        <v>52</v>
      </c>
      <c r="D48" s="102" t="s">
        <v>53</v>
      </c>
      <c r="E48" s="102" t="s">
        <v>67</v>
      </c>
      <c r="F48" s="102" t="s">
        <v>68</v>
      </c>
      <c r="G48" s="102" t="s">
        <v>69</v>
      </c>
      <c r="H48" s="57" t="s">
        <v>57</v>
      </c>
      <c r="I48" s="82">
        <v>86</v>
      </c>
      <c r="J48" s="109"/>
      <c r="K48" s="109"/>
      <c r="L48" s="109"/>
    </row>
    <row r="49" spans="1:12" s="6" customFormat="1" ht="30" customHeight="1">
      <c r="A49" s="102">
        <v>6300126592</v>
      </c>
      <c r="B49" s="102">
        <v>6300126592</v>
      </c>
      <c r="C49" s="102" t="s">
        <v>52</v>
      </c>
      <c r="D49" s="102" t="s">
        <v>53</v>
      </c>
      <c r="E49" s="102" t="s">
        <v>70</v>
      </c>
      <c r="F49" s="102" t="s">
        <v>71</v>
      </c>
      <c r="G49" s="102" t="s">
        <v>72</v>
      </c>
      <c r="H49" s="57" t="s">
        <v>57</v>
      </c>
      <c r="I49" s="82">
        <v>86</v>
      </c>
      <c r="J49" s="109"/>
      <c r="K49" s="109"/>
      <c r="L49" s="109"/>
    </row>
    <row r="50" spans="1:12" s="6" customFormat="1" ht="30" customHeight="1">
      <c r="A50" s="102">
        <v>6300126592</v>
      </c>
      <c r="B50" s="102">
        <v>6300126592</v>
      </c>
      <c r="C50" s="102" t="s">
        <v>52</v>
      </c>
      <c r="D50" s="102" t="s">
        <v>53</v>
      </c>
      <c r="E50" s="102" t="s">
        <v>70</v>
      </c>
      <c r="F50" s="102" t="s">
        <v>71</v>
      </c>
      <c r="G50" s="102" t="s">
        <v>72</v>
      </c>
      <c r="H50" s="57" t="s">
        <v>57</v>
      </c>
      <c r="I50" s="82">
        <v>600</v>
      </c>
      <c r="J50" s="109"/>
      <c r="K50" s="109"/>
      <c r="L50" s="109"/>
    </row>
    <row r="51" spans="1:12" s="6" customFormat="1" ht="30" customHeight="1">
      <c r="A51" s="102">
        <v>6300126592</v>
      </c>
      <c r="B51" s="102">
        <v>6300126592</v>
      </c>
      <c r="C51" s="102" t="s">
        <v>52</v>
      </c>
      <c r="D51" s="102" t="s">
        <v>53</v>
      </c>
      <c r="E51" s="102" t="s">
        <v>73</v>
      </c>
      <c r="F51" s="102" t="s">
        <v>74</v>
      </c>
      <c r="G51" s="102" t="s">
        <v>75</v>
      </c>
      <c r="H51" s="57" t="s">
        <v>57</v>
      </c>
      <c r="I51" s="82">
        <v>2000</v>
      </c>
      <c r="J51" s="109"/>
      <c r="K51" s="109"/>
      <c r="L51" s="109"/>
    </row>
    <row r="52" spans="1:12" s="6" customFormat="1" ht="30" customHeight="1">
      <c r="A52" s="102">
        <v>6300126592</v>
      </c>
      <c r="B52" s="102">
        <v>6300126592</v>
      </c>
      <c r="C52" s="102" t="s">
        <v>52</v>
      </c>
      <c r="D52" s="102" t="s">
        <v>53</v>
      </c>
      <c r="E52" s="102" t="s">
        <v>73</v>
      </c>
      <c r="F52" s="102" t="s">
        <v>74</v>
      </c>
      <c r="G52" s="102" t="s">
        <v>75</v>
      </c>
      <c r="H52" s="57" t="s">
        <v>57</v>
      </c>
      <c r="I52" s="82">
        <v>15</v>
      </c>
      <c r="J52" s="109"/>
      <c r="K52" s="109"/>
      <c r="L52" s="109"/>
    </row>
    <row r="53" spans="1:12" s="6" customFormat="1" ht="30" customHeight="1">
      <c r="A53" s="102">
        <v>6300126592</v>
      </c>
      <c r="B53" s="102">
        <v>6300126592</v>
      </c>
      <c r="C53" s="102" t="s">
        <v>52</v>
      </c>
      <c r="D53" s="102" t="s">
        <v>53</v>
      </c>
      <c r="E53" s="102" t="s">
        <v>76</v>
      </c>
      <c r="F53" s="102" t="s">
        <v>77</v>
      </c>
      <c r="G53" s="102" t="s">
        <v>78</v>
      </c>
      <c r="H53" s="57" t="s">
        <v>57</v>
      </c>
      <c r="I53" s="82">
        <v>14</v>
      </c>
      <c r="J53" s="109"/>
      <c r="K53" s="109"/>
      <c r="L53" s="109"/>
    </row>
    <row r="54" spans="1:12" s="6" customFormat="1" ht="30" customHeight="1">
      <c r="A54" s="102">
        <v>6300126592</v>
      </c>
      <c r="B54" s="102">
        <v>6300126592</v>
      </c>
      <c r="C54" s="102" t="s">
        <v>52</v>
      </c>
      <c r="D54" s="102" t="s">
        <v>53</v>
      </c>
      <c r="E54" s="102" t="s">
        <v>76</v>
      </c>
      <c r="F54" s="102" t="s">
        <v>77</v>
      </c>
      <c r="G54" s="102" t="s">
        <v>78</v>
      </c>
      <c r="H54" s="57" t="s">
        <v>57</v>
      </c>
      <c r="I54" s="82">
        <v>2000</v>
      </c>
      <c r="J54" s="109"/>
      <c r="K54" s="109"/>
      <c r="L54" s="109"/>
    </row>
    <row r="55" spans="1:12" s="6" customFormat="1" ht="30" customHeight="1">
      <c r="A55" s="185"/>
      <c r="B55" s="53"/>
      <c r="C55" s="53"/>
      <c r="D55" s="53"/>
      <c r="E55" s="53"/>
      <c r="F55" s="53"/>
      <c r="G55" s="60"/>
      <c r="H55" s="182"/>
      <c r="I55" s="182"/>
      <c r="J55" s="109"/>
      <c r="K55" s="109"/>
      <c r="L55" s="109"/>
    </row>
    <row r="56" spans="1:12" s="6" customFormat="1" ht="30" customHeight="1">
      <c r="A56" s="37" t="s">
        <v>79</v>
      </c>
      <c r="B56" s="180"/>
      <c r="C56" s="180"/>
      <c r="D56" s="180"/>
      <c r="E56" s="180"/>
      <c r="F56" s="183"/>
      <c r="H56" s="184"/>
      <c r="I56" s="184"/>
      <c r="J56" s="182">
        <f>SUM(I62:I65)</f>
        <v>4252</v>
      </c>
      <c r="K56" s="193">
        <v>4.75</v>
      </c>
      <c r="L56" s="194">
        <f>J56*K56</f>
        <v>20197</v>
      </c>
    </row>
    <row r="57" spans="1:12" s="6" customFormat="1" ht="30" customHeight="1">
      <c r="A57" s="37" t="s">
        <v>80</v>
      </c>
      <c r="B57" s="180"/>
      <c r="C57" s="180"/>
      <c r="D57" s="180"/>
      <c r="E57" s="180"/>
      <c r="F57" s="183"/>
      <c r="H57" s="184"/>
      <c r="I57" s="184"/>
      <c r="J57" s="109"/>
      <c r="K57" s="109"/>
      <c r="L57" s="109"/>
    </row>
    <row r="58" spans="1:12" s="6" customFormat="1" ht="30" customHeight="1">
      <c r="A58" s="37" t="s">
        <v>81</v>
      </c>
      <c r="B58" s="180"/>
      <c r="C58" s="180"/>
      <c r="D58" s="180"/>
      <c r="E58" s="180"/>
      <c r="F58" s="183"/>
      <c r="H58" s="184"/>
      <c r="I58" s="184"/>
      <c r="J58" s="109"/>
      <c r="K58" s="109"/>
      <c r="L58" s="109"/>
    </row>
    <row r="59" spans="1:12" s="6" customFormat="1" ht="30" customHeight="1">
      <c r="A59" s="37" t="s">
        <v>41</v>
      </c>
      <c r="B59" s="180"/>
      <c r="C59" s="180"/>
      <c r="D59" s="180"/>
      <c r="E59" s="180"/>
      <c r="F59" s="183"/>
      <c r="H59" s="184"/>
      <c r="I59" s="184"/>
      <c r="J59" s="109"/>
      <c r="K59" s="109"/>
      <c r="L59" s="109"/>
    </row>
    <row r="60" spans="1:12" s="6" customFormat="1" ht="30" customHeight="1">
      <c r="A60" s="37" t="s">
        <v>42</v>
      </c>
      <c r="B60" s="180"/>
      <c r="C60" s="180"/>
      <c r="D60" s="180"/>
      <c r="E60" s="180"/>
      <c r="F60" s="183"/>
      <c r="H60" s="184"/>
      <c r="I60" s="184"/>
      <c r="J60" s="109"/>
      <c r="K60" s="109"/>
      <c r="L60" s="109"/>
    </row>
    <row r="61" spans="1:12" s="6" customFormat="1" ht="30" customHeight="1">
      <c r="A61" s="56" t="s">
        <v>43</v>
      </c>
      <c r="B61" s="56" t="s">
        <v>44</v>
      </c>
      <c r="C61" s="56" t="s">
        <v>45</v>
      </c>
      <c r="D61" s="56" t="s">
        <v>46</v>
      </c>
      <c r="E61" s="56" t="s">
        <v>47</v>
      </c>
      <c r="F61" s="56" t="s">
        <v>48</v>
      </c>
      <c r="G61" s="56" t="s">
        <v>49</v>
      </c>
      <c r="H61" s="56" t="s">
        <v>50</v>
      </c>
      <c r="I61" s="79" t="s">
        <v>51</v>
      </c>
      <c r="J61" s="109"/>
      <c r="K61" s="109"/>
      <c r="L61" s="109"/>
    </row>
    <row r="62" spans="1:12" s="6" customFormat="1" ht="30" customHeight="1">
      <c r="A62" s="102">
        <v>6300126593</v>
      </c>
      <c r="B62" s="102">
        <v>6300126593</v>
      </c>
      <c r="C62" s="102" t="s">
        <v>82</v>
      </c>
      <c r="D62" s="102" t="s">
        <v>83</v>
      </c>
      <c r="E62" s="102" t="s">
        <v>84</v>
      </c>
      <c r="F62" s="102" t="s">
        <v>85</v>
      </c>
      <c r="G62" s="102" t="s">
        <v>86</v>
      </c>
      <c r="H62" s="57" t="s">
        <v>57</v>
      </c>
      <c r="I62" s="195">
        <v>1345</v>
      </c>
      <c r="J62" s="109"/>
      <c r="K62" s="109"/>
      <c r="L62" s="109"/>
    </row>
    <row r="63" spans="1:12" s="6" customFormat="1" ht="30" customHeight="1">
      <c r="A63" s="102">
        <v>6300126593</v>
      </c>
      <c r="B63" s="102">
        <v>6300126593</v>
      </c>
      <c r="C63" s="102" t="s">
        <v>82</v>
      </c>
      <c r="D63" s="102" t="s">
        <v>83</v>
      </c>
      <c r="E63" s="102" t="s">
        <v>87</v>
      </c>
      <c r="F63" s="102" t="s">
        <v>88</v>
      </c>
      <c r="G63" s="102" t="s">
        <v>89</v>
      </c>
      <c r="H63" s="57" t="s">
        <v>57</v>
      </c>
      <c r="I63" s="102">
        <v>1444</v>
      </c>
      <c r="J63" s="109"/>
      <c r="K63" s="109"/>
      <c r="L63" s="109"/>
    </row>
    <row r="64" spans="1:12" s="6" customFormat="1" ht="30" customHeight="1">
      <c r="A64" s="102">
        <v>6300126593</v>
      </c>
      <c r="B64" s="102">
        <v>6300126593</v>
      </c>
      <c r="C64" s="102" t="s">
        <v>82</v>
      </c>
      <c r="D64" s="102" t="s">
        <v>83</v>
      </c>
      <c r="E64" s="102" t="s">
        <v>90</v>
      </c>
      <c r="F64" s="102" t="s">
        <v>91</v>
      </c>
      <c r="G64" s="102" t="s">
        <v>92</v>
      </c>
      <c r="H64" s="57" t="s">
        <v>57</v>
      </c>
      <c r="I64" s="102">
        <v>815</v>
      </c>
      <c r="J64" s="109"/>
      <c r="K64" s="109"/>
      <c r="L64" s="109"/>
    </row>
    <row r="65" spans="1:12" s="6" customFormat="1" ht="30" customHeight="1">
      <c r="A65" s="196">
        <v>6300150332</v>
      </c>
      <c r="B65" s="196">
        <v>6300150332</v>
      </c>
      <c r="C65" s="102" t="s">
        <v>82</v>
      </c>
      <c r="D65" s="102" t="s">
        <v>83</v>
      </c>
      <c r="E65" s="102" t="s">
        <v>84</v>
      </c>
      <c r="F65" s="102" t="s">
        <v>85</v>
      </c>
      <c r="G65" s="102" t="s">
        <v>86</v>
      </c>
      <c r="H65" s="57" t="s">
        <v>57</v>
      </c>
      <c r="I65" s="195">
        <v>648</v>
      </c>
      <c r="J65" s="109"/>
      <c r="K65" s="109"/>
      <c r="L65" s="109"/>
    </row>
    <row r="66" spans="1:12" s="6" customFormat="1" ht="30" customHeight="1">
      <c r="A66" s="197"/>
      <c r="B66" s="197"/>
      <c r="C66" s="197"/>
      <c r="D66" s="197"/>
      <c r="E66" s="197"/>
      <c r="F66" s="197"/>
      <c r="G66" s="197"/>
      <c r="H66" s="197"/>
      <c r="I66" s="206"/>
      <c r="J66" s="109"/>
      <c r="K66" s="109"/>
      <c r="L66" s="109"/>
    </row>
    <row r="67" spans="1:12" s="6" customFormat="1" ht="30" customHeight="1">
      <c r="A67" s="37" t="s">
        <v>93</v>
      </c>
      <c r="B67" s="180"/>
      <c r="C67" s="180"/>
      <c r="D67" s="180"/>
      <c r="E67" s="180"/>
      <c r="F67" s="183"/>
      <c r="H67" s="184"/>
      <c r="I67" s="184"/>
      <c r="J67" s="182">
        <f>SUM(I73:I74)</f>
        <v>2378</v>
      </c>
      <c r="K67" s="193">
        <v>2.66</v>
      </c>
      <c r="L67" s="194">
        <f>J67*K67</f>
        <v>6325.4800000000005</v>
      </c>
    </row>
    <row r="68" spans="1:12" s="6" customFormat="1" ht="30" customHeight="1">
      <c r="A68" s="198" t="s">
        <v>94</v>
      </c>
      <c r="B68" s="180"/>
      <c r="C68" s="180"/>
      <c r="D68" s="180"/>
      <c r="E68" s="180"/>
      <c r="F68" s="183"/>
      <c r="H68" s="184"/>
      <c r="I68" s="184"/>
      <c r="J68" s="109"/>
      <c r="K68" s="109"/>
      <c r="L68" s="109"/>
    </row>
    <row r="69" spans="1:12" s="6" customFormat="1" ht="30" customHeight="1">
      <c r="A69" s="198" t="s">
        <v>95</v>
      </c>
      <c r="B69" s="180"/>
      <c r="C69" s="180"/>
      <c r="D69" s="180"/>
      <c r="E69" s="180"/>
      <c r="F69" s="183"/>
      <c r="H69" s="184"/>
      <c r="I69" s="184"/>
      <c r="J69" s="109"/>
      <c r="K69" s="109"/>
      <c r="L69" s="109"/>
    </row>
    <row r="70" spans="1:12" s="6" customFormat="1" ht="30" customHeight="1">
      <c r="A70" s="198" t="s">
        <v>96</v>
      </c>
      <c r="B70" s="180"/>
      <c r="C70" s="180"/>
      <c r="D70" s="180"/>
      <c r="E70" s="180"/>
      <c r="F70" s="183"/>
      <c r="H70" s="184"/>
      <c r="I70" s="184"/>
      <c r="J70" s="109"/>
      <c r="K70" s="109"/>
      <c r="L70" s="109"/>
    </row>
    <row r="71" spans="1:12" s="6" customFormat="1" ht="30" customHeight="1">
      <c r="A71" s="198" t="s">
        <v>42</v>
      </c>
      <c r="B71" s="180"/>
      <c r="C71" s="180"/>
      <c r="D71" s="180"/>
      <c r="E71" s="180"/>
      <c r="F71" s="183"/>
      <c r="H71" s="184"/>
      <c r="I71" s="184"/>
      <c r="J71" s="109"/>
      <c r="K71" s="109"/>
      <c r="L71" s="109"/>
    </row>
    <row r="72" spans="1:12" s="6" customFormat="1" ht="30" customHeight="1">
      <c r="A72" s="56" t="s">
        <v>43</v>
      </c>
      <c r="B72" s="56" t="s">
        <v>44</v>
      </c>
      <c r="C72" s="56" t="s">
        <v>45</v>
      </c>
      <c r="D72" s="56" t="s">
        <v>46</v>
      </c>
      <c r="E72" s="56" t="s">
        <v>47</v>
      </c>
      <c r="F72" s="56" t="s">
        <v>48</v>
      </c>
      <c r="G72" s="56" t="s">
        <v>49</v>
      </c>
      <c r="H72" s="56" t="s">
        <v>50</v>
      </c>
      <c r="I72" s="79" t="s">
        <v>51</v>
      </c>
      <c r="J72" s="109"/>
      <c r="K72" s="109"/>
      <c r="L72" s="109"/>
    </row>
    <row r="73" spans="1:12" s="6" customFormat="1" ht="30" customHeight="1">
      <c r="A73" s="102">
        <v>6300126594</v>
      </c>
      <c r="B73" s="102">
        <v>6300126594</v>
      </c>
      <c r="C73" s="102" t="s">
        <v>97</v>
      </c>
      <c r="D73" s="102" t="s">
        <v>98</v>
      </c>
      <c r="E73" s="102" t="s">
        <v>99</v>
      </c>
      <c r="F73" s="102" t="s">
        <v>100</v>
      </c>
      <c r="G73" s="102" t="s">
        <v>101</v>
      </c>
      <c r="H73" s="57" t="s">
        <v>57</v>
      </c>
      <c r="I73" s="102">
        <v>1488</v>
      </c>
      <c r="J73" s="109"/>
      <c r="K73" s="109"/>
      <c r="L73" s="109"/>
    </row>
    <row r="74" spans="1:12" s="6" customFormat="1" ht="30" customHeight="1">
      <c r="A74" s="199">
        <v>6300126594</v>
      </c>
      <c r="B74" s="199">
        <v>6300126594</v>
      </c>
      <c r="C74" s="199" t="s">
        <v>97</v>
      </c>
      <c r="D74" s="199" t="s">
        <v>98</v>
      </c>
      <c r="E74" s="199" t="s">
        <v>102</v>
      </c>
      <c r="F74" s="199" t="s">
        <v>103</v>
      </c>
      <c r="G74" s="199" t="s">
        <v>104</v>
      </c>
      <c r="H74" s="199" t="s">
        <v>57</v>
      </c>
      <c r="I74" s="207">
        <v>890</v>
      </c>
      <c r="J74" s="109"/>
      <c r="K74" s="109"/>
      <c r="L74" s="109"/>
    </row>
    <row r="75" spans="1:12" s="6" customFormat="1" ht="30" customHeight="1">
      <c r="A75" s="200"/>
      <c r="B75" s="200"/>
      <c r="C75" s="200"/>
      <c r="D75" s="200"/>
      <c r="E75" s="200"/>
      <c r="F75" s="200"/>
      <c r="G75" s="200"/>
      <c r="H75" s="200"/>
      <c r="I75" s="208"/>
      <c r="J75" s="109"/>
      <c r="K75" s="109"/>
      <c r="L75" s="109"/>
    </row>
    <row r="76" spans="1:12" s="6" customFormat="1" ht="30" customHeight="1">
      <c r="A76" s="37" t="s">
        <v>105</v>
      </c>
      <c r="B76" s="180"/>
      <c r="C76" s="180"/>
      <c r="D76" s="180"/>
      <c r="E76" s="180"/>
      <c r="F76" s="183"/>
      <c r="H76" s="184"/>
      <c r="I76" s="184"/>
      <c r="J76" s="182">
        <f>SUM(I82:I86)</f>
        <v>3179</v>
      </c>
      <c r="K76" s="193">
        <v>3.19</v>
      </c>
      <c r="L76" s="194">
        <f>J76*K76</f>
        <v>10141.01</v>
      </c>
    </row>
    <row r="77" spans="1:12" s="6" customFormat="1" ht="30" customHeight="1">
      <c r="A77" s="198" t="s">
        <v>80</v>
      </c>
      <c r="B77" s="180"/>
      <c r="C77" s="180"/>
      <c r="D77" s="180"/>
      <c r="E77" s="180"/>
      <c r="F77" s="183"/>
      <c r="H77" s="184"/>
      <c r="I77" s="184"/>
      <c r="J77" s="109"/>
      <c r="K77" s="109"/>
      <c r="L77" s="109"/>
    </row>
    <row r="78" spans="1:12" s="6" customFormat="1" ht="30" customHeight="1">
      <c r="A78" s="198" t="s">
        <v>106</v>
      </c>
      <c r="B78" s="180"/>
      <c r="C78" s="180"/>
      <c r="D78" s="180"/>
      <c r="E78" s="180"/>
      <c r="F78" s="183"/>
      <c r="H78" s="184"/>
      <c r="I78" s="184"/>
      <c r="J78" s="109"/>
      <c r="K78" s="109"/>
      <c r="L78" s="109"/>
    </row>
    <row r="79" spans="1:12" s="6" customFormat="1" ht="30" customHeight="1">
      <c r="A79" s="198" t="s">
        <v>41</v>
      </c>
      <c r="B79" s="180"/>
      <c r="C79" s="180"/>
      <c r="D79" s="180"/>
      <c r="E79" s="180"/>
      <c r="F79" s="183"/>
      <c r="H79" s="184"/>
      <c r="I79" s="184"/>
      <c r="J79" s="109"/>
      <c r="K79" s="109"/>
      <c r="L79" s="109"/>
    </row>
    <row r="80" spans="1:12" s="6" customFormat="1" ht="30" customHeight="1">
      <c r="A80" s="198" t="s">
        <v>42</v>
      </c>
      <c r="B80" s="180"/>
      <c r="C80" s="180"/>
      <c r="D80" s="180"/>
      <c r="E80" s="180"/>
      <c r="F80" s="183"/>
      <c r="H80" s="184"/>
      <c r="I80" s="184"/>
      <c r="J80" s="109"/>
      <c r="K80" s="109"/>
      <c r="L80" s="109"/>
    </row>
    <row r="81" spans="1:12" s="6" customFormat="1" ht="30" customHeight="1">
      <c r="A81" s="56" t="s">
        <v>43</v>
      </c>
      <c r="B81" s="56" t="s">
        <v>44</v>
      </c>
      <c r="C81" s="56" t="s">
        <v>45</v>
      </c>
      <c r="D81" s="56" t="s">
        <v>46</v>
      </c>
      <c r="E81" s="56" t="s">
        <v>47</v>
      </c>
      <c r="F81" s="56" t="s">
        <v>48</v>
      </c>
      <c r="G81" s="56" t="s">
        <v>49</v>
      </c>
      <c r="H81" s="56" t="s">
        <v>50</v>
      </c>
      <c r="I81" s="79" t="s">
        <v>51</v>
      </c>
      <c r="J81" s="109"/>
      <c r="K81" s="109"/>
      <c r="L81" s="109"/>
    </row>
    <row r="82" spans="1:12" s="6" customFormat="1" ht="30" customHeight="1">
      <c r="A82" s="102">
        <v>6300126595</v>
      </c>
      <c r="B82" s="102">
        <v>6300126595</v>
      </c>
      <c r="C82" s="102" t="s">
        <v>107</v>
      </c>
      <c r="D82" s="102" t="s">
        <v>108</v>
      </c>
      <c r="E82" s="102" t="s">
        <v>109</v>
      </c>
      <c r="F82" s="102" t="s">
        <v>110</v>
      </c>
      <c r="G82" s="102" t="s">
        <v>75</v>
      </c>
      <c r="H82" s="57" t="s">
        <v>57</v>
      </c>
      <c r="I82" s="102">
        <v>1710</v>
      </c>
      <c r="J82" s="109"/>
      <c r="K82" s="109"/>
      <c r="L82" s="109"/>
    </row>
    <row r="83" spans="1:12" s="6" customFormat="1" ht="30" customHeight="1">
      <c r="A83" s="102">
        <v>6300126595</v>
      </c>
      <c r="B83" s="102">
        <v>6300126595</v>
      </c>
      <c r="C83" s="102" t="s">
        <v>107</v>
      </c>
      <c r="D83" s="102" t="s">
        <v>108</v>
      </c>
      <c r="E83" s="102" t="s">
        <v>109</v>
      </c>
      <c r="F83" s="102" t="s">
        <v>110</v>
      </c>
      <c r="G83" s="102" t="s">
        <v>75</v>
      </c>
      <c r="H83" s="57" t="s">
        <v>57</v>
      </c>
      <c r="I83" s="102">
        <v>105</v>
      </c>
      <c r="J83" s="109"/>
      <c r="K83" s="109"/>
      <c r="L83" s="109"/>
    </row>
    <row r="84" spans="1:12" s="6" customFormat="1" ht="30" customHeight="1">
      <c r="A84" s="102">
        <v>6300126595</v>
      </c>
      <c r="B84" s="102">
        <v>6300126595</v>
      </c>
      <c r="C84" s="102" t="s">
        <v>107</v>
      </c>
      <c r="D84" s="102" t="s">
        <v>108</v>
      </c>
      <c r="E84" s="102" t="s">
        <v>111</v>
      </c>
      <c r="F84" s="102" t="s">
        <v>112</v>
      </c>
      <c r="G84" s="102" t="s">
        <v>72</v>
      </c>
      <c r="H84" s="57" t="s">
        <v>57</v>
      </c>
      <c r="I84" s="102">
        <v>34</v>
      </c>
      <c r="J84" s="109"/>
      <c r="K84" s="109"/>
      <c r="L84" s="109"/>
    </row>
    <row r="85" spans="1:12" s="6" customFormat="1" ht="30" customHeight="1">
      <c r="A85" s="102">
        <v>6300126595</v>
      </c>
      <c r="B85" s="102">
        <v>6300126595</v>
      </c>
      <c r="C85" s="102" t="s">
        <v>107</v>
      </c>
      <c r="D85" s="102" t="s">
        <v>108</v>
      </c>
      <c r="E85" s="102" t="s">
        <v>111</v>
      </c>
      <c r="F85" s="102" t="s">
        <v>112</v>
      </c>
      <c r="G85" s="102" t="s">
        <v>72</v>
      </c>
      <c r="H85" s="57" t="s">
        <v>57</v>
      </c>
      <c r="I85" s="102">
        <v>1330</v>
      </c>
      <c r="J85" s="109"/>
      <c r="K85" s="109"/>
      <c r="L85" s="109"/>
    </row>
    <row r="86" spans="1:12" s="6" customFormat="1" ht="30" customHeight="1">
      <c r="A86" s="197"/>
      <c r="B86" s="197"/>
      <c r="C86" s="197"/>
      <c r="D86" s="197"/>
      <c r="E86" s="197"/>
      <c r="F86" s="197"/>
      <c r="G86" s="197"/>
      <c r="H86" s="197"/>
      <c r="I86" s="206"/>
      <c r="J86" s="109"/>
      <c r="K86" s="109"/>
      <c r="L86" s="109"/>
    </row>
    <row r="87" spans="1:12" s="6" customFormat="1" ht="30" customHeight="1">
      <c r="A87" s="200" t="s">
        <v>113</v>
      </c>
      <c r="B87" s="200"/>
      <c r="C87" s="200"/>
      <c r="D87" s="200"/>
      <c r="E87" s="200"/>
      <c r="F87" s="200"/>
      <c r="G87" s="200"/>
      <c r="H87" s="200"/>
      <c r="I87" s="208"/>
      <c r="J87" s="182">
        <f>SUM(I93:I97)</f>
        <v>3161</v>
      </c>
      <c r="K87" s="193">
        <v>3.69</v>
      </c>
      <c r="L87" s="194">
        <f>J87*K87</f>
        <v>11664.09</v>
      </c>
    </row>
    <row r="88" spans="1:12" s="6" customFormat="1" ht="30" customHeight="1">
      <c r="A88" s="198" t="s">
        <v>80</v>
      </c>
      <c r="B88" s="200"/>
      <c r="C88" s="200"/>
      <c r="D88" s="200"/>
      <c r="E88" s="200"/>
      <c r="F88" s="200"/>
      <c r="G88" s="200"/>
      <c r="H88" s="200"/>
      <c r="I88" s="208"/>
      <c r="J88" s="109"/>
      <c r="K88" s="109"/>
      <c r="L88" s="109"/>
    </row>
    <row r="89" spans="1:12" s="6" customFormat="1" ht="30" customHeight="1">
      <c r="A89" s="198" t="s">
        <v>114</v>
      </c>
      <c r="B89" s="200"/>
      <c r="C89" s="200"/>
      <c r="D89" s="200"/>
      <c r="E89" s="200"/>
      <c r="F89" s="200"/>
      <c r="G89" s="200"/>
      <c r="H89" s="200"/>
      <c r="I89" s="208"/>
      <c r="J89" s="109"/>
      <c r="K89" s="109"/>
      <c r="L89" s="109"/>
    </row>
    <row r="90" spans="1:12" s="6" customFormat="1" ht="30" customHeight="1">
      <c r="A90" s="198" t="s">
        <v>41</v>
      </c>
      <c r="B90" s="200"/>
      <c r="C90" s="200"/>
      <c r="D90" s="200"/>
      <c r="E90" s="200"/>
      <c r="F90" s="200"/>
      <c r="G90" s="200"/>
      <c r="H90" s="200"/>
      <c r="I90" s="208"/>
      <c r="J90" s="109"/>
      <c r="K90" s="109"/>
      <c r="L90" s="109"/>
    </row>
    <row r="91" spans="1:12" s="6" customFormat="1" ht="30" customHeight="1">
      <c r="A91" s="198" t="s">
        <v>42</v>
      </c>
      <c r="B91" s="200"/>
      <c r="C91" s="200"/>
      <c r="D91" s="200"/>
      <c r="E91" s="200"/>
      <c r="F91" s="200"/>
      <c r="G91" s="200"/>
      <c r="H91" s="200"/>
      <c r="I91" s="208"/>
      <c r="J91" s="109"/>
      <c r="K91" s="109"/>
      <c r="L91" s="109"/>
    </row>
    <row r="92" spans="1:12" s="6" customFormat="1" ht="30" customHeight="1">
      <c r="A92" s="56" t="s">
        <v>43</v>
      </c>
      <c r="B92" s="56" t="s">
        <v>44</v>
      </c>
      <c r="C92" s="56" t="s">
        <v>45</v>
      </c>
      <c r="D92" s="56" t="s">
        <v>46</v>
      </c>
      <c r="E92" s="56" t="s">
        <v>47</v>
      </c>
      <c r="F92" s="56" t="s">
        <v>48</v>
      </c>
      <c r="G92" s="56" t="s">
        <v>49</v>
      </c>
      <c r="H92" s="56" t="s">
        <v>50</v>
      </c>
      <c r="I92" s="79" t="s">
        <v>51</v>
      </c>
      <c r="J92" s="109"/>
      <c r="K92" s="109"/>
      <c r="L92" s="109"/>
    </row>
    <row r="93" spans="1:12" s="6" customFormat="1" ht="30" customHeight="1">
      <c r="A93" s="201">
        <v>6300126596</v>
      </c>
      <c r="B93" s="201">
        <v>6300126596</v>
      </c>
      <c r="C93" s="201" t="s">
        <v>115</v>
      </c>
      <c r="D93" s="201" t="s">
        <v>116</v>
      </c>
      <c r="E93" s="202" t="s">
        <v>117</v>
      </c>
      <c r="F93" s="202" t="s">
        <v>118</v>
      </c>
      <c r="G93" s="201" t="s">
        <v>119</v>
      </c>
      <c r="H93" s="57" t="s">
        <v>57</v>
      </c>
      <c r="I93" s="209">
        <v>972</v>
      </c>
      <c r="J93" s="109"/>
      <c r="K93" s="109"/>
      <c r="L93" s="109"/>
    </row>
    <row r="94" spans="1:12" s="6" customFormat="1" ht="30" customHeight="1">
      <c r="A94" s="201">
        <v>6300126596</v>
      </c>
      <c r="B94" s="201">
        <v>6300126596</v>
      </c>
      <c r="C94" s="201" t="s">
        <v>115</v>
      </c>
      <c r="D94" s="201" t="s">
        <v>116</v>
      </c>
      <c r="E94" s="202" t="s">
        <v>120</v>
      </c>
      <c r="F94" s="202" t="s">
        <v>121</v>
      </c>
      <c r="G94" s="201" t="s">
        <v>69</v>
      </c>
      <c r="H94" s="57" t="s">
        <v>57</v>
      </c>
      <c r="I94" s="209">
        <v>1200</v>
      </c>
      <c r="J94" s="109"/>
      <c r="K94" s="109"/>
      <c r="L94" s="109"/>
    </row>
    <row r="95" spans="1:12" s="6" customFormat="1" ht="30" customHeight="1">
      <c r="A95" s="201">
        <v>6300126596</v>
      </c>
      <c r="B95" s="201">
        <v>6300126596</v>
      </c>
      <c r="C95" s="201" t="s">
        <v>115</v>
      </c>
      <c r="D95" s="201" t="s">
        <v>116</v>
      </c>
      <c r="E95" s="202" t="s">
        <v>120</v>
      </c>
      <c r="F95" s="202" t="s">
        <v>121</v>
      </c>
      <c r="G95" s="201" t="s">
        <v>69</v>
      </c>
      <c r="H95" s="57" t="s">
        <v>57</v>
      </c>
      <c r="I95" s="209">
        <v>31</v>
      </c>
      <c r="J95" s="109"/>
      <c r="K95" s="109"/>
      <c r="L95" s="109"/>
    </row>
    <row r="96" spans="1:12" s="6" customFormat="1" ht="30" customHeight="1">
      <c r="A96" s="201">
        <v>6300126596</v>
      </c>
      <c r="B96" s="201">
        <v>6300126596</v>
      </c>
      <c r="C96" s="201" t="s">
        <v>115</v>
      </c>
      <c r="D96" s="201" t="s">
        <v>116</v>
      </c>
      <c r="E96" s="202" t="s">
        <v>122</v>
      </c>
      <c r="F96" s="202" t="s">
        <v>123</v>
      </c>
      <c r="G96" s="201" t="s">
        <v>72</v>
      </c>
      <c r="H96" s="57" t="s">
        <v>57</v>
      </c>
      <c r="I96" s="209">
        <v>58</v>
      </c>
      <c r="J96" s="109"/>
      <c r="K96" s="109"/>
      <c r="L96" s="109"/>
    </row>
    <row r="97" spans="1:12" s="6" customFormat="1" ht="30" customHeight="1">
      <c r="A97" s="201">
        <v>6300126596</v>
      </c>
      <c r="B97" s="201">
        <v>6300126596</v>
      </c>
      <c r="C97" s="201" t="s">
        <v>115</v>
      </c>
      <c r="D97" s="201" t="s">
        <v>116</v>
      </c>
      <c r="E97" s="202" t="s">
        <v>122</v>
      </c>
      <c r="F97" s="202" t="s">
        <v>123</v>
      </c>
      <c r="G97" s="201" t="s">
        <v>72</v>
      </c>
      <c r="H97" s="57" t="s">
        <v>57</v>
      </c>
      <c r="I97" s="209">
        <v>900</v>
      </c>
      <c r="J97" s="109"/>
      <c r="K97" s="109"/>
      <c r="L97" s="109"/>
    </row>
    <row r="98" spans="1:12" s="6" customFormat="1" ht="30" customHeight="1">
      <c r="A98" s="200"/>
      <c r="B98" s="200"/>
      <c r="C98" s="200"/>
      <c r="D98" s="200"/>
      <c r="E98" s="200"/>
      <c r="F98" s="200"/>
      <c r="G98" s="200"/>
      <c r="H98" s="200"/>
      <c r="I98" s="208"/>
      <c r="J98" s="109"/>
      <c r="K98" s="109"/>
      <c r="L98" s="109"/>
    </row>
    <row r="99" spans="1:12" s="6" customFormat="1" ht="30" customHeight="1">
      <c r="A99" s="200"/>
      <c r="B99" s="200"/>
      <c r="C99" s="200"/>
      <c r="D99" s="200"/>
      <c r="E99" s="200"/>
      <c r="F99" s="200"/>
      <c r="G99" s="200"/>
      <c r="H99" s="200"/>
      <c r="I99" s="208"/>
      <c r="J99" s="109"/>
      <c r="K99" s="109"/>
      <c r="L99" s="109"/>
    </row>
    <row r="100" spans="1:12" s="6" customFormat="1" ht="30" customHeight="1">
      <c r="A100" s="200" t="s">
        <v>124</v>
      </c>
      <c r="B100" s="200"/>
      <c r="C100" s="200"/>
      <c r="D100" s="200"/>
      <c r="E100" s="200"/>
      <c r="F100" s="200"/>
      <c r="G100" s="200"/>
      <c r="H100" s="200"/>
      <c r="I100" s="208"/>
      <c r="J100" s="182">
        <f>SUM(I106:I110)</f>
        <v>5753</v>
      </c>
      <c r="K100" s="193">
        <v>3.03</v>
      </c>
      <c r="L100" s="194">
        <f>J100*K100</f>
        <v>17431.59</v>
      </c>
    </row>
    <row r="101" spans="1:12" s="6" customFormat="1" ht="30" customHeight="1">
      <c r="A101" s="198" t="s">
        <v>80</v>
      </c>
      <c r="B101" s="200"/>
      <c r="C101" s="200"/>
      <c r="D101" s="200"/>
      <c r="E101" s="200"/>
      <c r="F101" s="200"/>
      <c r="G101" s="200"/>
      <c r="H101" s="200"/>
      <c r="I101" s="208"/>
      <c r="J101" s="109"/>
      <c r="K101" s="109"/>
      <c r="L101" s="109"/>
    </row>
    <row r="102" spans="1:12" s="6" customFormat="1" ht="30" customHeight="1">
      <c r="A102" s="198" t="s">
        <v>125</v>
      </c>
      <c r="B102" s="200"/>
      <c r="C102" s="200"/>
      <c r="D102" s="200"/>
      <c r="E102" s="200"/>
      <c r="F102" s="200"/>
      <c r="G102" s="200"/>
      <c r="H102" s="200"/>
      <c r="I102" s="208"/>
      <c r="J102" s="109"/>
      <c r="K102" s="109"/>
      <c r="L102" s="109"/>
    </row>
    <row r="103" spans="1:12" s="6" customFormat="1" ht="30" customHeight="1">
      <c r="A103" s="198" t="s">
        <v>41</v>
      </c>
      <c r="B103" s="200"/>
      <c r="C103" s="200"/>
      <c r="D103" s="200"/>
      <c r="E103" s="200"/>
      <c r="F103" s="200"/>
      <c r="G103" s="200"/>
      <c r="H103" s="200"/>
      <c r="I103" s="208"/>
      <c r="J103" s="109"/>
      <c r="K103" s="109"/>
      <c r="L103" s="109"/>
    </row>
    <row r="104" spans="1:12" s="6" customFormat="1" ht="30" customHeight="1">
      <c r="A104" s="198" t="s">
        <v>42</v>
      </c>
      <c r="B104" s="200"/>
      <c r="C104" s="200"/>
      <c r="D104" s="200"/>
      <c r="E104" s="200"/>
      <c r="F104" s="200"/>
      <c r="G104" s="200"/>
      <c r="H104" s="200"/>
      <c r="I104" s="208"/>
      <c r="J104" s="109"/>
      <c r="K104" s="109"/>
      <c r="L104" s="109"/>
    </row>
    <row r="105" spans="1:12" s="6" customFormat="1" ht="30" customHeight="1">
      <c r="A105" s="56" t="s">
        <v>43</v>
      </c>
      <c r="B105" s="56" t="s">
        <v>44</v>
      </c>
      <c r="C105" s="56" t="s">
        <v>45</v>
      </c>
      <c r="D105" s="56" t="s">
        <v>46</v>
      </c>
      <c r="E105" s="56" t="s">
        <v>47</v>
      </c>
      <c r="F105" s="56" t="s">
        <v>48</v>
      </c>
      <c r="G105" s="56" t="s">
        <v>49</v>
      </c>
      <c r="H105" s="56" t="s">
        <v>50</v>
      </c>
      <c r="I105" s="79" t="s">
        <v>51</v>
      </c>
      <c r="J105" s="109"/>
      <c r="K105" s="109"/>
      <c r="L105" s="109"/>
    </row>
    <row r="106" spans="1:12" s="6" customFormat="1" ht="30" customHeight="1">
      <c r="A106" s="102">
        <v>6300126597</v>
      </c>
      <c r="B106" s="102">
        <v>6300126597</v>
      </c>
      <c r="C106" s="102" t="s">
        <v>126</v>
      </c>
      <c r="D106" s="102" t="s">
        <v>127</v>
      </c>
      <c r="E106" s="102" t="s">
        <v>128</v>
      </c>
      <c r="F106" s="102" t="s">
        <v>129</v>
      </c>
      <c r="G106" s="102" t="s">
        <v>66</v>
      </c>
      <c r="H106" s="57" t="s">
        <v>57</v>
      </c>
      <c r="I106" s="102">
        <v>1357</v>
      </c>
      <c r="J106" s="109"/>
      <c r="K106" s="109"/>
      <c r="L106" s="109"/>
    </row>
    <row r="107" spans="1:12" s="6" customFormat="1" ht="30" customHeight="1">
      <c r="A107" s="102">
        <v>6300126597</v>
      </c>
      <c r="B107" s="102">
        <v>6300126597</v>
      </c>
      <c r="C107" s="102" t="s">
        <v>126</v>
      </c>
      <c r="D107" s="102" t="s">
        <v>127</v>
      </c>
      <c r="E107" s="102" t="s">
        <v>130</v>
      </c>
      <c r="F107" s="102" t="s">
        <v>131</v>
      </c>
      <c r="G107" s="102" t="s">
        <v>132</v>
      </c>
      <c r="H107" s="57" t="s">
        <v>57</v>
      </c>
      <c r="I107" s="102">
        <v>1877</v>
      </c>
      <c r="J107" s="109"/>
      <c r="K107" s="109"/>
      <c r="L107" s="109"/>
    </row>
    <row r="108" spans="1:12" s="6" customFormat="1" ht="30" customHeight="1">
      <c r="A108" s="102">
        <v>6300126597</v>
      </c>
      <c r="B108" s="102">
        <v>6300126597</v>
      </c>
      <c r="C108" s="102" t="s">
        <v>126</v>
      </c>
      <c r="D108" s="102" t="s">
        <v>127</v>
      </c>
      <c r="E108" s="102" t="s">
        <v>133</v>
      </c>
      <c r="F108" s="102" t="s">
        <v>134</v>
      </c>
      <c r="G108" s="102" t="s">
        <v>135</v>
      </c>
      <c r="H108" s="57" t="s">
        <v>57</v>
      </c>
      <c r="I108" s="102">
        <v>1172</v>
      </c>
      <c r="J108" s="109"/>
      <c r="K108" s="109"/>
      <c r="L108" s="109"/>
    </row>
    <row r="109" spans="1:12" s="6" customFormat="1" ht="30" customHeight="1">
      <c r="A109" s="102">
        <v>6300126597</v>
      </c>
      <c r="B109" s="102">
        <v>6300126597</v>
      </c>
      <c r="C109" s="102" t="s">
        <v>126</v>
      </c>
      <c r="D109" s="102" t="s">
        <v>127</v>
      </c>
      <c r="E109" s="102" t="s">
        <v>136</v>
      </c>
      <c r="F109" s="102" t="s">
        <v>137</v>
      </c>
      <c r="G109" s="102" t="s">
        <v>138</v>
      </c>
      <c r="H109" s="57" t="s">
        <v>57</v>
      </c>
      <c r="I109" s="102">
        <v>1347</v>
      </c>
      <c r="J109" s="109"/>
      <c r="K109" s="109"/>
      <c r="L109" s="109"/>
    </row>
    <row r="110" spans="1:12" s="6" customFormat="1" ht="30" customHeight="1">
      <c r="A110" s="203"/>
      <c r="B110" s="203"/>
      <c r="C110" s="203"/>
      <c r="D110" s="203"/>
      <c r="E110" s="203"/>
      <c r="F110" s="203"/>
      <c r="G110" s="203"/>
      <c r="I110" s="203"/>
      <c r="J110" s="109"/>
      <c r="K110" s="109"/>
      <c r="L110" s="109"/>
    </row>
    <row r="111" spans="1:12" s="6" customFormat="1" ht="30" customHeight="1">
      <c r="A111" s="204" t="s">
        <v>139</v>
      </c>
      <c r="B111" s="200"/>
      <c r="C111" s="200"/>
      <c r="D111" s="200"/>
      <c r="E111" s="200"/>
      <c r="F111" s="200"/>
      <c r="G111" s="200"/>
      <c r="H111" s="200"/>
      <c r="I111" s="208"/>
      <c r="J111" s="182">
        <f>SUM(I117:I122)</f>
        <v>1874</v>
      </c>
      <c r="K111" s="193">
        <v>4.0599999999999996</v>
      </c>
      <c r="L111" s="194">
        <f>J111*K111</f>
        <v>7608.44</v>
      </c>
    </row>
    <row r="112" spans="1:12" s="6" customFormat="1" ht="30" customHeight="1">
      <c r="A112" s="198" t="s">
        <v>80</v>
      </c>
      <c r="B112" s="200"/>
      <c r="C112" s="200"/>
      <c r="D112" s="200"/>
      <c r="E112" s="200"/>
      <c r="F112" s="200"/>
      <c r="G112" s="200"/>
      <c r="H112" s="200"/>
      <c r="I112" s="208"/>
      <c r="J112" s="109"/>
      <c r="K112" s="109"/>
      <c r="L112" s="109"/>
    </row>
    <row r="113" spans="1:12" s="6" customFormat="1" ht="30" customHeight="1">
      <c r="A113" s="198" t="s">
        <v>140</v>
      </c>
      <c r="B113" s="200"/>
      <c r="C113" s="200"/>
      <c r="D113" s="200"/>
      <c r="E113" s="200"/>
      <c r="F113" s="200"/>
      <c r="G113" s="200"/>
      <c r="H113" s="200"/>
      <c r="I113" s="208"/>
      <c r="J113" s="109"/>
      <c r="K113" s="109"/>
      <c r="L113" s="109"/>
    </row>
    <row r="114" spans="1:12" s="6" customFormat="1" ht="30" customHeight="1">
      <c r="A114" s="198" t="s">
        <v>41</v>
      </c>
      <c r="B114" s="200"/>
      <c r="C114" s="200"/>
      <c r="D114" s="200"/>
      <c r="E114" s="200"/>
      <c r="F114" s="200"/>
      <c r="G114" s="200"/>
      <c r="H114" s="200"/>
      <c r="I114" s="208"/>
      <c r="J114" s="109"/>
      <c r="K114" s="109"/>
      <c r="L114" s="109"/>
    </row>
    <row r="115" spans="1:12" s="6" customFormat="1" ht="30" customHeight="1">
      <c r="A115" s="198" t="s">
        <v>42</v>
      </c>
      <c r="B115" s="200"/>
      <c r="C115" s="200"/>
      <c r="D115" s="200"/>
      <c r="E115" s="200"/>
      <c r="F115" s="200"/>
      <c r="G115" s="200"/>
      <c r="H115" s="200"/>
      <c r="I115" s="208"/>
      <c r="J115" s="109"/>
      <c r="K115" s="109"/>
      <c r="L115" s="109"/>
    </row>
    <row r="116" spans="1:12" s="6" customFormat="1" ht="30" customHeight="1">
      <c r="A116" s="56" t="s">
        <v>43</v>
      </c>
      <c r="B116" s="56" t="s">
        <v>44</v>
      </c>
      <c r="C116" s="56" t="s">
        <v>45</v>
      </c>
      <c r="D116" s="56" t="s">
        <v>46</v>
      </c>
      <c r="E116" s="56" t="s">
        <v>47</v>
      </c>
      <c r="F116" s="56" t="s">
        <v>48</v>
      </c>
      <c r="G116" s="56" t="s">
        <v>49</v>
      </c>
      <c r="H116" s="56" t="s">
        <v>50</v>
      </c>
      <c r="I116" s="79" t="s">
        <v>51</v>
      </c>
      <c r="J116" s="109"/>
      <c r="K116" s="109"/>
      <c r="L116" s="109"/>
    </row>
    <row r="117" spans="1:12" s="6" customFormat="1" ht="30" customHeight="1">
      <c r="A117" s="102">
        <v>6300126598</v>
      </c>
      <c r="B117" s="102">
        <v>6300126598</v>
      </c>
      <c r="C117" s="102" t="s">
        <v>141</v>
      </c>
      <c r="D117" s="102" t="s">
        <v>142</v>
      </c>
      <c r="E117" s="102" t="s">
        <v>143</v>
      </c>
      <c r="F117" s="102" t="s">
        <v>144</v>
      </c>
      <c r="G117" s="102" t="s">
        <v>145</v>
      </c>
      <c r="H117" s="57" t="s">
        <v>57</v>
      </c>
      <c r="I117" s="102">
        <v>870</v>
      </c>
      <c r="J117" s="109"/>
      <c r="K117" s="109"/>
      <c r="L117" s="109"/>
    </row>
    <row r="118" spans="1:12" s="6" customFormat="1" ht="30" customHeight="1">
      <c r="A118" s="102">
        <v>6300126598</v>
      </c>
      <c r="B118" s="102">
        <v>6300126598</v>
      </c>
      <c r="C118" s="102" t="s">
        <v>141</v>
      </c>
      <c r="D118" s="102" t="s">
        <v>142</v>
      </c>
      <c r="E118" s="102" t="s">
        <v>143</v>
      </c>
      <c r="F118" s="102" t="s">
        <v>144</v>
      </c>
      <c r="G118" s="102" t="s">
        <v>145</v>
      </c>
      <c r="H118" s="57" t="s">
        <v>57</v>
      </c>
      <c r="I118" s="102">
        <v>18</v>
      </c>
      <c r="J118" s="109"/>
      <c r="K118" s="109"/>
      <c r="L118" s="109"/>
    </row>
    <row r="119" spans="1:12" s="6" customFormat="1" ht="30" customHeight="1">
      <c r="A119" s="102">
        <v>6300126598</v>
      </c>
      <c r="B119" s="102">
        <v>6300126598</v>
      </c>
      <c r="C119" s="102" t="s">
        <v>141</v>
      </c>
      <c r="D119" s="102" t="s">
        <v>142</v>
      </c>
      <c r="E119" s="102" t="s">
        <v>146</v>
      </c>
      <c r="F119" s="102" t="s">
        <v>147</v>
      </c>
      <c r="G119" s="102" t="s">
        <v>148</v>
      </c>
      <c r="H119" s="57" t="s">
        <v>57</v>
      </c>
      <c r="I119" s="102">
        <v>48</v>
      </c>
      <c r="J119" s="109"/>
      <c r="K119" s="109"/>
      <c r="L119" s="109"/>
    </row>
    <row r="120" spans="1:12" s="6" customFormat="1" ht="30" customHeight="1">
      <c r="A120" s="102">
        <v>6300126598</v>
      </c>
      <c r="B120" s="102">
        <v>6300126598</v>
      </c>
      <c r="C120" s="102" t="s">
        <v>141</v>
      </c>
      <c r="D120" s="102" t="s">
        <v>142</v>
      </c>
      <c r="E120" s="102" t="s">
        <v>149</v>
      </c>
      <c r="F120" s="102" t="s">
        <v>150</v>
      </c>
      <c r="G120" s="102" t="s">
        <v>151</v>
      </c>
      <c r="H120" s="57" t="s">
        <v>57</v>
      </c>
      <c r="I120" s="102">
        <v>68</v>
      </c>
      <c r="J120" s="109"/>
      <c r="K120" s="109"/>
      <c r="L120" s="109"/>
    </row>
    <row r="121" spans="1:12" s="6" customFormat="1" ht="30" customHeight="1">
      <c r="A121" s="102">
        <v>6300126598</v>
      </c>
      <c r="B121" s="102">
        <v>6300126598</v>
      </c>
      <c r="C121" s="102" t="s">
        <v>141</v>
      </c>
      <c r="D121" s="102" t="s">
        <v>142</v>
      </c>
      <c r="E121" s="102" t="s">
        <v>146</v>
      </c>
      <c r="F121" s="102" t="s">
        <v>147</v>
      </c>
      <c r="G121" s="102" t="s">
        <v>148</v>
      </c>
      <c r="H121" s="57" t="s">
        <v>57</v>
      </c>
      <c r="I121" s="102">
        <v>725</v>
      </c>
      <c r="J121" s="109"/>
      <c r="K121" s="109"/>
      <c r="L121" s="109"/>
    </row>
    <row r="122" spans="1:12" s="6" customFormat="1" ht="30" customHeight="1">
      <c r="A122" s="102">
        <v>6300126598</v>
      </c>
      <c r="B122" s="102">
        <v>6300126598</v>
      </c>
      <c r="C122" s="102" t="s">
        <v>141</v>
      </c>
      <c r="D122" s="102" t="s">
        <v>142</v>
      </c>
      <c r="E122" s="102" t="s">
        <v>149</v>
      </c>
      <c r="F122" s="102" t="s">
        <v>150</v>
      </c>
      <c r="G122" s="102" t="s">
        <v>151</v>
      </c>
      <c r="H122" s="57" t="s">
        <v>57</v>
      </c>
      <c r="I122" s="102">
        <v>145</v>
      </c>
      <c r="J122" s="109"/>
      <c r="K122" s="109"/>
      <c r="L122" s="109"/>
    </row>
    <row r="123" spans="1:12" s="6" customFormat="1" ht="30" customHeight="1">
      <c r="A123" s="205"/>
      <c r="B123" s="205"/>
      <c r="C123" s="205"/>
      <c r="D123" s="205"/>
      <c r="E123" s="205"/>
      <c r="F123" s="205"/>
      <c r="G123" s="205"/>
      <c r="I123" s="210"/>
      <c r="J123" s="109"/>
      <c r="K123" s="109"/>
      <c r="L123" s="109"/>
    </row>
    <row r="124" spans="1:12" s="6" customFormat="1" ht="30" customHeight="1">
      <c r="A124" s="171" t="s">
        <v>152</v>
      </c>
      <c r="B124" s="205"/>
      <c r="C124" s="205"/>
      <c r="D124" s="205"/>
      <c r="E124" s="205"/>
      <c r="F124" s="205"/>
      <c r="G124" s="205"/>
      <c r="I124" s="210"/>
      <c r="J124" s="182">
        <f>SUM(I130:I136)</f>
        <v>3577</v>
      </c>
      <c r="K124" s="193">
        <v>2.0299999999999998</v>
      </c>
      <c r="L124" s="194">
        <f>J124*K124</f>
        <v>7261.3099999999995</v>
      </c>
    </row>
    <row r="125" spans="1:12" s="6" customFormat="1" ht="30" customHeight="1">
      <c r="A125" s="198" t="s">
        <v>153</v>
      </c>
      <c r="B125" s="205"/>
      <c r="C125" s="205"/>
      <c r="D125" s="205"/>
      <c r="E125" s="205"/>
      <c r="F125" s="205"/>
      <c r="G125" s="205"/>
      <c r="I125" s="210"/>
      <c r="J125" s="109"/>
      <c r="K125" s="109"/>
      <c r="L125" s="109"/>
    </row>
    <row r="126" spans="1:12" s="6" customFormat="1" ht="30" customHeight="1">
      <c r="A126" s="198" t="s">
        <v>154</v>
      </c>
      <c r="B126" s="205"/>
      <c r="C126" s="205"/>
      <c r="D126" s="205"/>
      <c r="E126" s="205"/>
      <c r="F126" s="205"/>
      <c r="G126" s="205"/>
      <c r="I126" s="210"/>
      <c r="J126" s="109"/>
      <c r="K126" s="109"/>
      <c r="L126" s="109"/>
    </row>
    <row r="127" spans="1:12" s="6" customFormat="1" ht="30" customHeight="1">
      <c r="A127" s="198" t="s">
        <v>41</v>
      </c>
      <c r="B127" s="205"/>
      <c r="C127" s="205"/>
      <c r="D127" s="205"/>
      <c r="E127" s="205"/>
      <c r="F127" s="205"/>
      <c r="G127" s="205"/>
      <c r="I127" s="210"/>
      <c r="J127" s="109"/>
      <c r="K127" s="109"/>
      <c r="L127" s="109"/>
    </row>
    <row r="128" spans="1:12" s="6" customFormat="1" ht="30" customHeight="1">
      <c r="A128" s="198" t="s">
        <v>42</v>
      </c>
      <c r="B128" s="205"/>
      <c r="C128" s="205"/>
      <c r="D128" s="205"/>
      <c r="E128" s="205"/>
      <c r="F128" s="205"/>
      <c r="G128" s="205"/>
      <c r="I128" s="210"/>
      <c r="J128" s="109"/>
      <c r="K128" s="109"/>
      <c r="L128" s="109"/>
    </row>
    <row r="129" spans="1:12" s="6" customFormat="1" ht="30" customHeight="1">
      <c r="A129" s="56" t="s">
        <v>43</v>
      </c>
      <c r="B129" s="56" t="s">
        <v>44</v>
      </c>
      <c r="C129" s="56" t="s">
        <v>45</v>
      </c>
      <c r="D129" s="56" t="s">
        <v>46</v>
      </c>
      <c r="E129" s="56" t="s">
        <v>47</v>
      </c>
      <c r="F129" s="56" t="s">
        <v>48</v>
      </c>
      <c r="G129" s="56" t="s">
        <v>49</v>
      </c>
      <c r="H129" s="56" t="s">
        <v>50</v>
      </c>
      <c r="I129" s="79" t="s">
        <v>51</v>
      </c>
      <c r="J129" s="109"/>
      <c r="K129" s="109"/>
      <c r="L129" s="109"/>
    </row>
    <row r="130" spans="1:12" s="6" customFormat="1" ht="30" customHeight="1">
      <c r="A130" s="102">
        <v>6300126599</v>
      </c>
      <c r="B130" s="102">
        <v>6300126599</v>
      </c>
      <c r="C130" s="102" t="s">
        <v>155</v>
      </c>
      <c r="D130" s="112" t="s">
        <v>156</v>
      </c>
      <c r="E130" s="102" t="s">
        <v>157</v>
      </c>
      <c r="F130" s="102" t="s">
        <v>158</v>
      </c>
      <c r="G130" s="102" t="s">
        <v>56</v>
      </c>
      <c r="H130" s="57" t="s">
        <v>57</v>
      </c>
      <c r="I130" s="102">
        <v>1160</v>
      </c>
      <c r="J130" s="109"/>
      <c r="K130" s="109"/>
      <c r="L130" s="109"/>
    </row>
    <row r="131" spans="1:12" s="6" customFormat="1" ht="30" customHeight="1">
      <c r="A131" s="102">
        <v>6300126599</v>
      </c>
      <c r="B131" s="102">
        <v>6300126599</v>
      </c>
      <c r="C131" s="102" t="s">
        <v>155</v>
      </c>
      <c r="D131" s="112" t="s">
        <v>156</v>
      </c>
      <c r="E131" s="102" t="s">
        <v>157</v>
      </c>
      <c r="F131" s="102" t="s">
        <v>158</v>
      </c>
      <c r="G131" s="102" t="s">
        <v>56</v>
      </c>
      <c r="H131" s="57" t="s">
        <v>57</v>
      </c>
      <c r="I131" s="102">
        <v>6</v>
      </c>
      <c r="J131" s="109"/>
      <c r="K131" s="109"/>
      <c r="L131" s="109"/>
    </row>
    <row r="132" spans="1:12" s="6" customFormat="1" ht="30" customHeight="1">
      <c r="A132" s="102">
        <v>6300126599</v>
      </c>
      <c r="B132" s="102">
        <v>6300126599</v>
      </c>
      <c r="C132" s="102" t="s">
        <v>155</v>
      </c>
      <c r="D132" s="112" t="s">
        <v>156</v>
      </c>
      <c r="E132" s="102" t="s">
        <v>159</v>
      </c>
      <c r="F132" s="102" t="s">
        <v>160</v>
      </c>
      <c r="G132" s="102" t="s">
        <v>63</v>
      </c>
      <c r="H132" s="57" t="s">
        <v>57</v>
      </c>
      <c r="I132" s="102">
        <v>66</v>
      </c>
      <c r="J132" s="109"/>
      <c r="K132" s="109"/>
      <c r="L132" s="109"/>
    </row>
    <row r="133" spans="1:12" s="6" customFormat="1" ht="30" customHeight="1">
      <c r="A133" s="102">
        <v>6300126599</v>
      </c>
      <c r="B133" s="102">
        <v>6300126599</v>
      </c>
      <c r="C133" s="102" t="s">
        <v>155</v>
      </c>
      <c r="D133" s="112" t="s">
        <v>156</v>
      </c>
      <c r="E133" s="102" t="s">
        <v>161</v>
      </c>
      <c r="F133" s="102" t="s">
        <v>162</v>
      </c>
      <c r="G133" s="102" t="s">
        <v>75</v>
      </c>
      <c r="H133" s="57" t="s">
        <v>57</v>
      </c>
      <c r="I133" s="102">
        <v>49</v>
      </c>
      <c r="J133" s="109"/>
      <c r="K133" s="109"/>
      <c r="L133" s="109"/>
    </row>
    <row r="134" spans="1:12" s="6" customFormat="1" ht="30" customHeight="1">
      <c r="A134" s="102">
        <v>6300126599</v>
      </c>
      <c r="B134" s="102">
        <v>6300126599</v>
      </c>
      <c r="C134" s="102" t="s">
        <v>155</v>
      </c>
      <c r="D134" s="112" t="s">
        <v>156</v>
      </c>
      <c r="E134" s="102" t="s">
        <v>159</v>
      </c>
      <c r="F134" s="102" t="s">
        <v>160</v>
      </c>
      <c r="G134" s="102" t="s">
        <v>63</v>
      </c>
      <c r="H134" s="57" t="s">
        <v>57</v>
      </c>
      <c r="I134" s="102">
        <v>145</v>
      </c>
      <c r="J134" s="109"/>
      <c r="K134" s="109"/>
      <c r="L134" s="109"/>
    </row>
    <row r="135" spans="1:12" s="6" customFormat="1" ht="30" customHeight="1">
      <c r="A135" s="102">
        <v>6300126599</v>
      </c>
      <c r="B135" s="102">
        <v>6300126599</v>
      </c>
      <c r="C135" s="102" t="s">
        <v>155</v>
      </c>
      <c r="D135" s="112" t="s">
        <v>156</v>
      </c>
      <c r="E135" s="102" t="s">
        <v>161</v>
      </c>
      <c r="F135" s="102" t="s">
        <v>162</v>
      </c>
      <c r="G135" s="102" t="s">
        <v>75</v>
      </c>
      <c r="H135" s="57" t="s">
        <v>57</v>
      </c>
      <c r="I135" s="102">
        <v>1160</v>
      </c>
      <c r="J135" s="109"/>
      <c r="K135" s="109"/>
      <c r="L135" s="109"/>
    </row>
    <row r="136" spans="1:12" s="6" customFormat="1" ht="30" customHeight="1">
      <c r="A136" s="102">
        <v>6300126599</v>
      </c>
      <c r="B136" s="102">
        <v>6300126599</v>
      </c>
      <c r="C136" s="102" t="s">
        <v>155</v>
      </c>
      <c r="D136" s="112" t="s">
        <v>156</v>
      </c>
      <c r="E136" s="102" t="s">
        <v>163</v>
      </c>
      <c r="F136" s="102" t="s">
        <v>164</v>
      </c>
      <c r="G136" s="102" t="s">
        <v>78</v>
      </c>
      <c r="H136" s="57" t="s">
        <v>57</v>
      </c>
      <c r="I136" s="102">
        <v>991</v>
      </c>
      <c r="J136" s="109"/>
      <c r="K136" s="109"/>
      <c r="L136" s="109"/>
    </row>
    <row r="137" spans="1:12" s="6" customFormat="1" ht="30" customHeight="1">
      <c r="A137" s="203"/>
      <c r="B137" s="203"/>
      <c r="C137" s="203"/>
      <c r="D137" s="113"/>
      <c r="E137" s="203"/>
      <c r="F137" s="203"/>
      <c r="G137" s="203"/>
      <c r="I137" s="203"/>
      <c r="J137" s="109"/>
      <c r="K137" s="109"/>
      <c r="L137" s="109"/>
    </row>
    <row r="138" spans="1:12" s="6" customFormat="1" ht="30" customHeight="1">
      <c r="A138" s="204" t="s">
        <v>165</v>
      </c>
      <c r="B138" s="200"/>
      <c r="C138" s="200"/>
      <c r="D138" s="200"/>
      <c r="E138" s="200"/>
      <c r="F138" s="200"/>
      <c r="G138" s="200"/>
      <c r="H138" s="200"/>
      <c r="I138" s="208"/>
      <c r="J138" s="182">
        <f>SUM(I144:I148)</f>
        <v>1785</v>
      </c>
      <c r="K138" s="193">
        <v>3.16</v>
      </c>
      <c r="L138" s="194">
        <f>J138*K138</f>
        <v>5640.6</v>
      </c>
    </row>
    <row r="139" spans="1:12" s="6" customFormat="1" ht="30" customHeight="1">
      <c r="A139" s="198" t="s">
        <v>166</v>
      </c>
      <c r="B139" s="200"/>
      <c r="C139" s="200"/>
      <c r="D139" s="200"/>
      <c r="E139" s="200"/>
      <c r="F139" s="200"/>
      <c r="G139" s="200"/>
      <c r="H139" s="200"/>
      <c r="I139" s="208"/>
      <c r="J139" s="109"/>
      <c r="K139" s="109"/>
      <c r="L139" s="109"/>
    </row>
    <row r="140" spans="1:12" s="6" customFormat="1" ht="30" customHeight="1">
      <c r="A140" s="198" t="s">
        <v>167</v>
      </c>
      <c r="B140" s="200"/>
      <c r="C140" s="200"/>
      <c r="D140" s="200"/>
      <c r="E140" s="200"/>
      <c r="F140" s="200"/>
      <c r="G140" s="200"/>
      <c r="H140" s="200"/>
      <c r="I140" s="208"/>
      <c r="J140" s="109"/>
      <c r="K140" s="109"/>
      <c r="L140" s="109"/>
    </row>
    <row r="141" spans="1:12" s="6" customFormat="1" ht="30" customHeight="1">
      <c r="A141" s="198" t="s">
        <v>41</v>
      </c>
      <c r="B141" s="200"/>
      <c r="C141" s="200"/>
      <c r="D141" s="200"/>
      <c r="E141" s="200"/>
      <c r="F141" s="200"/>
      <c r="G141" s="200"/>
      <c r="H141" s="200"/>
      <c r="I141" s="208"/>
      <c r="J141" s="109"/>
      <c r="K141" s="109"/>
      <c r="L141" s="109"/>
    </row>
    <row r="142" spans="1:12" s="6" customFormat="1" ht="30" customHeight="1">
      <c r="A142" s="198" t="s">
        <v>42</v>
      </c>
      <c r="B142" s="200"/>
      <c r="C142" s="200"/>
      <c r="D142" s="200"/>
      <c r="E142" s="200"/>
      <c r="F142" s="200"/>
      <c r="G142" s="200"/>
      <c r="H142" s="200"/>
      <c r="I142" s="208"/>
      <c r="J142" s="109"/>
      <c r="K142" s="109"/>
      <c r="L142" s="109"/>
    </row>
    <row r="143" spans="1:12" s="6" customFormat="1" ht="30" customHeight="1">
      <c r="A143" s="56" t="s">
        <v>43</v>
      </c>
      <c r="B143" s="56" t="s">
        <v>44</v>
      </c>
      <c r="C143" s="56" t="s">
        <v>45</v>
      </c>
      <c r="D143" s="56" t="s">
        <v>46</v>
      </c>
      <c r="E143" s="56" t="s">
        <v>47</v>
      </c>
      <c r="F143" s="56" t="s">
        <v>48</v>
      </c>
      <c r="G143" s="56" t="s">
        <v>49</v>
      </c>
      <c r="H143" s="56" t="s">
        <v>50</v>
      </c>
      <c r="I143" s="79" t="s">
        <v>51</v>
      </c>
      <c r="J143" s="109"/>
      <c r="K143" s="109"/>
      <c r="L143" s="109"/>
    </row>
    <row r="144" spans="1:12" s="6" customFormat="1" ht="30" customHeight="1">
      <c r="A144" s="102">
        <v>6300126600</v>
      </c>
      <c r="B144" s="102">
        <v>6300126600</v>
      </c>
      <c r="C144" s="102" t="s">
        <v>168</v>
      </c>
      <c r="D144" s="102" t="s">
        <v>169</v>
      </c>
      <c r="E144" s="102" t="s">
        <v>170</v>
      </c>
      <c r="F144" s="102" t="s">
        <v>171</v>
      </c>
      <c r="G144" s="102" t="s">
        <v>172</v>
      </c>
      <c r="H144" s="57" t="s">
        <v>57</v>
      </c>
      <c r="I144" s="102">
        <v>840</v>
      </c>
      <c r="J144" s="109"/>
      <c r="K144" s="109"/>
      <c r="L144" s="109"/>
    </row>
    <row r="145" spans="1:12" s="6" customFormat="1" ht="30" customHeight="1">
      <c r="A145" s="102">
        <v>6300126600</v>
      </c>
      <c r="B145" s="102">
        <v>6300126600</v>
      </c>
      <c r="C145" s="102" t="s">
        <v>168</v>
      </c>
      <c r="D145" s="102" t="s">
        <v>169</v>
      </c>
      <c r="E145" s="102" t="s">
        <v>170</v>
      </c>
      <c r="F145" s="102" t="s">
        <v>171</v>
      </c>
      <c r="G145" s="102" t="s">
        <v>172</v>
      </c>
      <c r="H145" s="57" t="s">
        <v>57</v>
      </c>
      <c r="I145" s="102">
        <v>91</v>
      </c>
      <c r="J145" s="109"/>
      <c r="K145" s="109"/>
      <c r="L145" s="109"/>
    </row>
    <row r="146" spans="1:12" s="6" customFormat="1" ht="30" customHeight="1">
      <c r="A146" s="102">
        <v>6300126600</v>
      </c>
      <c r="B146" s="102">
        <v>6300126600</v>
      </c>
      <c r="C146" s="102" t="s">
        <v>168</v>
      </c>
      <c r="D146" s="102" t="s">
        <v>169</v>
      </c>
      <c r="E146" s="102" t="s">
        <v>173</v>
      </c>
      <c r="F146" s="102" t="s">
        <v>174</v>
      </c>
      <c r="G146" s="102" t="s">
        <v>86</v>
      </c>
      <c r="H146" s="57" t="s">
        <v>57</v>
      </c>
      <c r="I146" s="102">
        <v>23</v>
      </c>
      <c r="J146" s="109"/>
      <c r="K146" s="109"/>
      <c r="L146" s="109"/>
    </row>
    <row r="147" spans="1:12" s="6" customFormat="1" ht="30" customHeight="1">
      <c r="A147" s="102">
        <v>6300126600</v>
      </c>
      <c r="B147" s="102">
        <v>6300126600</v>
      </c>
      <c r="C147" s="102" t="s">
        <v>168</v>
      </c>
      <c r="D147" s="102" t="s">
        <v>169</v>
      </c>
      <c r="E147" s="102" t="s">
        <v>173</v>
      </c>
      <c r="F147" s="102" t="s">
        <v>174</v>
      </c>
      <c r="G147" s="102" t="s">
        <v>86</v>
      </c>
      <c r="H147" s="57" t="s">
        <v>57</v>
      </c>
      <c r="I147" s="102">
        <v>420</v>
      </c>
      <c r="J147" s="109"/>
      <c r="K147" s="109"/>
      <c r="L147" s="109"/>
    </row>
    <row r="148" spans="1:12" s="6" customFormat="1" ht="30" customHeight="1">
      <c r="A148" s="102">
        <v>6300126600</v>
      </c>
      <c r="B148" s="102">
        <v>6300126600</v>
      </c>
      <c r="C148" s="102" t="s">
        <v>168</v>
      </c>
      <c r="D148" s="102" t="s">
        <v>169</v>
      </c>
      <c r="E148" s="102" t="s">
        <v>175</v>
      </c>
      <c r="F148" s="102" t="s">
        <v>176</v>
      </c>
      <c r="G148" s="102" t="s">
        <v>177</v>
      </c>
      <c r="H148" s="57" t="s">
        <v>57</v>
      </c>
      <c r="I148" s="102">
        <v>411</v>
      </c>
      <c r="J148" s="109"/>
      <c r="K148" s="109"/>
      <c r="L148" s="109"/>
    </row>
    <row r="149" spans="1:12" s="6" customFormat="1" ht="30" customHeight="1">
      <c r="A149" s="205"/>
      <c r="B149" s="205"/>
      <c r="C149" s="205"/>
      <c r="D149" s="205"/>
      <c r="E149" s="205"/>
      <c r="F149" s="205"/>
      <c r="G149" s="205"/>
      <c r="I149" s="210"/>
      <c r="J149" s="109"/>
      <c r="K149" s="109"/>
      <c r="L149" s="109"/>
    </row>
    <row r="150" spans="1:12" s="6" customFormat="1" ht="30" customHeight="1">
      <c r="A150" s="171" t="s">
        <v>178</v>
      </c>
      <c r="B150" s="205"/>
      <c r="C150" s="205"/>
      <c r="D150" s="205"/>
      <c r="E150" s="205"/>
      <c r="F150" s="205"/>
      <c r="G150" s="205"/>
      <c r="I150" s="210"/>
      <c r="J150" s="182">
        <f>SUM(I156:I165)</f>
        <v>4306</v>
      </c>
      <c r="K150" s="193">
        <v>2.41</v>
      </c>
      <c r="L150" s="194">
        <f>J150*K150</f>
        <v>10377.460000000001</v>
      </c>
    </row>
    <row r="151" spans="1:12" s="6" customFormat="1" ht="30" customHeight="1">
      <c r="A151" s="198" t="s">
        <v>179</v>
      </c>
      <c r="B151" s="205"/>
      <c r="C151" s="205"/>
      <c r="D151" s="205"/>
      <c r="E151" s="205"/>
      <c r="F151" s="205"/>
      <c r="G151" s="205"/>
      <c r="I151" s="210"/>
      <c r="J151" s="109"/>
      <c r="K151" s="109"/>
      <c r="L151" s="109"/>
    </row>
    <row r="152" spans="1:12" s="6" customFormat="1" ht="30" customHeight="1">
      <c r="A152" s="198" t="s">
        <v>180</v>
      </c>
      <c r="B152" s="205"/>
      <c r="C152" s="205"/>
      <c r="D152" s="205"/>
      <c r="E152" s="205"/>
      <c r="F152" s="205"/>
      <c r="G152" s="205"/>
      <c r="I152" s="210"/>
      <c r="J152" s="109"/>
      <c r="K152" s="109"/>
      <c r="L152" s="109"/>
    </row>
    <row r="153" spans="1:12" s="6" customFormat="1" ht="30" customHeight="1">
      <c r="A153" s="198" t="s">
        <v>41</v>
      </c>
      <c r="B153" s="205"/>
      <c r="C153" s="205"/>
      <c r="D153" s="205"/>
      <c r="E153" s="205"/>
      <c r="F153" s="205"/>
      <c r="G153" s="205"/>
      <c r="I153" s="210"/>
      <c r="J153" s="109"/>
      <c r="K153" s="109"/>
      <c r="L153" s="109"/>
    </row>
    <row r="154" spans="1:12" s="6" customFormat="1" ht="30" customHeight="1">
      <c r="A154" s="198" t="s">
        <v>42</v>
      </c>
      <c r="B154" s="205"/>
      <c r="C154" s="205"/>
      <c r="D154" s="205"/>
      <c r="E154" s="205"/>
      <c r="F154" s="205"/>
      <c r="G154" s="205"/>
      <c r="I154" s="210"/>
      <c r="J154" s="109"/>
      <c r="K154" s="109"/>
      <c r="L154" s="109"/>
    </row>
    <row r="155" spans="1:12" s="6" customFormat="1" ht="30" customHeight="1">
      <c r="A155" s="56" t="s">
        <v>43</v>
      </c>
      <c r="B155" s="56" t="s">
        <v>44</v>
      </c>
      <c r="C155" s="56" t="s">
        <v>45</v>
      </c>
      <c r="D155" s="56" t="s">
        <v>46</v>
      </c>
      <c r="E155" s="56" t="s">
        <v>47</v>
      </c>
      <c r="F155" s="56" t="s">
        <v>48</v>
      </c>
      <c r="G155" s="56" t="s">
        <v>49</v>
      </c>
      <c r="H155" s="56" t="s">
        <v>50</v>
      </c>
      <c r="I155" s="79" t="s">
        <v>51</v>
      </c>
      <c r="J155" s="109"/>
      <c r="K155" s="109"/>
      <c r="L155" s="109"/>
    </row>
    <row r="156" spans="1:12" s="6" customFormat="1" ht="30" customHeight="1">
      <c r="A156" s="201">
        <v>6300126601</v>
      </c>
      <c r="B156" s="201">
        <v>6300126601</v>
      </c>
      <c r="C156" s="201" t="s">
        <v>181</v>
      </c>
      <c r="D156" s="201" t="s">
        <v>182</v>
      </c>
      <c r="E156" s="202" t="s">
        <v>183</v>
      </c>
      <c r="F156" s="202" t="s">
        <v>184</v>
      </c>
      <c r="G156" s="202" t="s">
        <v>185</v>
      </c>
      <c r="H156" s="57" t="s">
        <v>57</v>
      </c>
      <c r="I156" s="209">
        <v>1575</v>
      </c>
      <c r="J156" s="109"/>
      <c r="K156" s="109"/>
      <c r="L156" s="109"/>
    </row>
    <row r="157" spans="1:12" s="6" customFormat="1" ht="30" customHeight="1">
      <c r="A157" s="211">
        <v>6300126601</v>
      </c>
      <c r="B157" s="211">
        <v>6300126601</v>
      </c>
      <c r="C157" s="211" t="s">
        <v>181</v>
      </c>
      <c r="D157" s="211" t="s">
        <v>182</v>
      </c>
      <c r="E157" s="211" t="s">
        <v>186</v>
      </c>
      <c r="F157" s="211" t="s">
        <v>187</v>
      </c>
      <c r="G157" s="211" t="s">
        <v>188</v>
      </c>
      <c r="H157" s="57" t="s">
        <v>57</v>
      </c>
      <c r="I157" s="220">
        <v>350</v>
      </c>
      <c r="J157" s="109"/>
      <c r="K157" s="109"/>
      <c r="L157" s="109"/>
    </row>
    <row r="158" spans="1:12" s="6" customFormat="1" ht="30" customHeight="1">
      <c r="A158" s="211">
        <v>6300126601</v>
      </c>
      <c r="B158" s="211">
        <v>6300126601</v>
      </c>
      <c r="C158" s="211" t="s">
        <v>181</v>
      </c>
      <c r="D158" s="211" t="s">
        <v>182</v>
      </c>
      <c r="E158" s="211" t="s">
        <v>189</v>
      </c>
      <c r="F158" s="211" t="s">
        <v>190</v>
      </c>
      <c r="G158" s="211" t="s">
        <v>191</v>
      </c>
      <c r="H158" s="57" t="s">
        <v>57</v>
      </c>
      <c r="I158" s="220">
        <v>875</v>
      </c>
      <c r="J158" s="109"/>
      <c r="K158" s="109"/>
      <c r="L158" s="109"/>
    </row>
    <row r="159" spans="1:12" s="6" customFormat="1" ht="30" customHeight="1">
      <c r="A159" s="211">
        <v>6300126601</v>
      </c>
      <c r="B159" s="211">
        <v>6300126601</v>
      </c>
      <c r="C159" s="211" t="s">
        <v>181</v>
      </c>
      <c r="D159" s="211" t="s">
        <v>182</v>
      </c>
      <c r="E159" s="211" t="s">
        <v>192</v>
      </c>
      <c r="F159" s="211" t="s">
        <v>193</v>
      </c>
      <c r="G159" s="211" t="s">
        <v>101</v>
      </c>
      <c r="H159" s="57" t="s">
        <v>57</v>
      </c>
      <c r="I159" s="220">
        <v>875</v>
      </c>
      <c r="J159" s="109"/>
      <c r="K159" s="109"/>
      <c r="L159" s="109"/>
    </row>
    <row r="160" spans="1:12" s="6" customFormat="1" ht="30" customHeight="1">
      <c r="A160" s="211">
        <v>6300126601</v>
      </c>
      <c r="B160" s="211">
        <v>6300126601</v>
      </c>
      <c r="C160" s="211" t="s">
        <v>181</v>
      </c>
      <c r="D160" s="211" t="s">
        <v>182</v>
      </c>
      <c r="E160" s="211" t="s">
        <v>194</v>
      </c>
      <c r="F160" s="211" t="s">
        <v>195</v>
      </c>
      <c r="G160" s="211" t="s">
        <v>196</v>
      </c>
      <c r="H160" s="57" t="s">
        <v>57</v>
      </c>
      <c r="I160" s="220">
        <v>525</v>
      </c>
      <c r="J160" s="109"/>
      <c r="K160" s="109"/>
      <c r="L160" s="109"/>
    </row>
    <row r="161" spans="1:12" s="6" customFormat="1" ht="30" customHeight="1">
      <c r="A161" s="211">
        <v>6300126601</v>
      </c>
      <c r="B161" s="211">
        <v>6300126601</v>
      </c>
      <c r="C161" s="211" t="s">
        <v>181</v>
      </c>
      <c r="D161" s="211" t="s">
        <v>182</v>
      </c>
      <c r="E161" s="211" t="s">
        <v>183</v>
      </c>
      <c r="F161" s="211" t="s">
        <v>184</v>
      </c>
      <c r="G161" s="211" t="s">
        <v>185</v>
      </c>
      <c r="H161" s="57" t="s">
        <v>57</v>
      </c>
      <c r="I161" s="220">
        <v>2</v>
      </c>
      <c r="J161" s="109"/>
      <c r="K161" s="109"/>
      <c r="L161" s="109"/>
    </row>
    <row r="162" spans="1:12" s="6" customFormat="1" ht="30" customHeight="1">
      <c r="A162" s="211">
        <v>6300126601</v>
      </c>
      <c r="B162" s="211">
        <v>6300126601</v>
      </c>
      <c r="C162" s="211" t="s">
        <v>181</v>
      </c>
      <c r="D162" s="211" t="s">
        <v>182</v>
      </c>
      <c r="E162" s="211" t="s">
        <v>189</v>
      </c>
      <c r="F162" s="211" t="s">
        <v>190</v>
      </c>
      <c r="G162" s="211" t="s">
        <v>191</v>
      </c>
      <c r="H162" s="57" t="s">
        <v>57</v>
      </c>
      <c r="I162" s="220">
        <v>2</v>
      </c>
      <c r="J162" s="109"/>
      <c r="K162" s="109"/>
      <c r="L162" s="109"/>
    </row>
    <row r="163" spans="1:12" s="6" customFormat="1" ht="30" customHeight="1">
      <c r="A163" s="211">
        <v>6300126601</v>
      </c>
      <c r="B163" s="211">
        <v>6300126601</v>
      </c>
      <c r="C163" s="211" t="s">
        <v>181</v>
      </c>
      <c r="D163" s="211" t="s">
        <v>182</v>
      </c>
      <c r="E163" s="211" t="s">
        <v>192</v>
      </c>
      <c r="F163" s="211" t="s">
        <v>193</v>
      </c>
      <c r="G163" s="211" t="s">
        <v>101</v>
      </c>
      <c r="H163" s="57" t="s">
        <v>57</v>
      </c>
      <c r="I163" s="220">
        <v>36</v>
      </c>
      <c r="J163" s="109"/>
      <c r="K163" s="109"/>
      <c r="L163" s="109"/>
    </row>
    <row r="164" spans="1:12" s="6" customFormat="1" ht="30" customHeight="1">
      <c r="A164" s="211">
        <v>6300126601</v>
      </c>
      <c r="B164" s="211">
        <v>6300126601</v>
      </c>
      <c r="C164" s="211" t="s">
        <v>181</v>
      </c>
      <c r="D164" s="211" t="s">
        <v>182</v>
      </c>
      <c r="E164" s="211" t="s">
        <v>186</v>
      </c>
      <c r="F164" s="211" t="s">
        <v>187</v>
      </c>
      <c r="G164" s="211" t="s">
        <v>188</v>
      </c>
      <c r="H164" s="57" t="s">
        <v>57</v>
      </c>
      <c r="I164" s="220">
        <v>29</v>
      </c>
      <c r="J164" s="109"/>
      <c r="K164" s="109"/>
      <c r="L164" s="109"/>
    </row>
    <row r="165" spans="1:12" s="6" customFormat="1" ht="30" customHeight="1">
      <c r="A165" s="211">
        <v>6300126601</v>
      </c>
      <c r="B165" s="211">
        <v>6300126601</v>
      </c>
      <c r="C165" s="211" t="s">
        <v>181</v>
      </c>
      <c r="D165" s="211" t="s">
        <v>182</v>
      </c>
      <c r="E165" s="211" t="s">
        <v>194</v>
      </c>
      <c r="F165" s="211" t="s">
        <v>195</v>
      </c>
      <c r="G165" s="211" t="s">
        <v>196</v>
      </c>
      <c r="H165" s="57" t="s">
        <v>57</v>
      </c>
      <c r="I165" s="220">
        <v>37</v>
      </c>
      <c r="J165" s="109"/>
      <c r="K165" s="109"/>
      <c r="L165" s="109"/>
    </row>
    <row r="166" spans="1:12" s="6" customFormat="1" ht="30" customHeight="1">
      <c r="A166" s="205"/>
      <c r="B166" s="205"/>
      <c r="C166" s="205"/>
      <c r="D166" s="205"/>
      <c r="E166" s="205"/>
      <c r="F166" s="205"/>
      <c r="G166" s="205"/>
      <c r="I166" s="210"/>
      <c r="J166" s="109"/>
      <c r="K166" s="109"/>
      <c r="L166" s="109"/>
    </row>
    <row r="167" spans="1:12" s="6" customFormat="1" ht="30" customHeight="1">
      <c r="A167" s="171" t="s">
        <v>197</v>
      </c>
      <c r="B167" s="205"/>
      <c r="C167" s="205"/>
      <c r="D167" s="205"/>
      <c r="E167" s="205"/>
      <c r="F167" s="205"/>
      <c r="G167" s="205"/>
      <c r="I167" s="210"/>
      <c r="J167" s="182">
        <f>SUM(I172:I174)</f>
        <v>1558</v>
      </c>
      <c r="K167" s="193">
        <v>6.27</v>
      </c>
      <c r="L167" s="194">
        <f>J167*K167</f>
        <v>9768.66</v>
      </c>
    </row>
    <row r="168" spans="1:12" s="6" customFormat="1" ht="30" customHeight="1">
      <c r="A168" s="198" t="s">
        <v>198</v>
      </c>
      <c r="B168" s="205"/>
      <c r="C168" s="205"/>
      <c r="D168" s="205"/>
      <c r="E168" s="205"/>
      <c r="F168" s="205"/>
      <c r="G168" s="205"/>
      <c r="I168" s="210"/>
    </row>
    <row r="169" spans="1:12" s="6" customFormat="1" ht="30" customHeight="1">
      <c r="A169" s="198" t="s">
        <v>199</v>
      </c>
      <c r="B169" s="205"/>
      <c r="C169" s="205"/>
      <c r="D169" s="205"/>
      <c r="E169" s="205"/>
      <c r="F169" s="205"/>
      <c r="G169" s="205"/>
      <c r="I169" s="210"/>
      <c r="J169" s="109"/>
      <c r="K169" s="109"/>
      <c r="L169" s="109"/>
    </row>
    <row r="170" spans="1:12" s="6" customFormat="1" ht="30" customHeight="1">
      <c r="A170" s="198" t="s">
        <v>41</v>
      </c>
      <c r="B170" s="205"/>
      <c r="C170" s="205"/>
      <c r="D170" s="205"/>
      <c r="E170" s="205"/>
      <c r="F170" s="205"/>
      <c r="G170" s="205"/>
      <c r="I170" s="210"/>
      <c r="J170" s="109"/>
      <c r="K170" s="109"/>
      <c r="L170" s="109"/>
    </row>
    <row r="171" spans="1:12" s="6" customFormat="1" ht="30" customHeight="1">
      <c r="A171" s="198" t="s">
        <v>42</v>
      </c>
      <c r="B171" s="205"/>
      <c r="C171" s="205"/>
      <c r="D171" s="205"/>
      <c r="E171" s="205"/>
      <c r="F171" s="205"/>
      <c r="G171" s="205"/>
      <c r="I171" s="210"/>
      <c r="J171" s="109"/>
      <c r="K171" s="109"/>
      <c r="L171" s="109"/>
    </row>
    <row r="172" spans="1:12" s="6" customFormat="1" ht="30" customHeight="1">
      <c r="A172" s="56" t="s">
        <v>43</v>
      </c>
      <c r="B172" s="56" t="s">
        <v>44</v>
      </c>
      <c r="C172" s="56" t="s">
        <v>45</v>
      </c>
      <c r="D172" s="56" t="s">
        <v>46</v>
      </c>
      <c r="E172" s="56" t="s">
        <v>47</v>
      </c>
      <c r="F172" s="56" t="s">
        <v>48</v>
      </c>
      <c r="G172" s="56" t="s">
        <v>49</v>
      </c>
      <c r="H172" s="56" t="s">
        <v>50</v>
      </c>
      <c r="I172" s="79" t="s">
        <v>51</v>
      </c>
      <c r="J172" s="109"/>
      <c r="K172" s="109"/>
      <c r="L172" s="109"/>
    </row>
    <row r="173" spans="1:12" s="6" customFormat="1" ht="30" customHeight="1">
      <c r="A173" s="212">
        <v>6300126602</v>
      </c>
      <c r="B173" s="212">
        <v>6300126602</v>
      </c>
      <c r="C173" s="212" t="s">
        <v>200</v>
      </c>
      <c r="D173" s="212" t="s">
        <v>201</v>
      </c>
      <c r="E173" s="212" t="s">
        <v>202</v>
      </c>
      <c r="F173" s="212" t="s">
        <v>203</v>
      </c>
      <c r="G173" s="212" t="s">
        <v>204</v>
      </c>
      <c r="H173" s="56" t="s">
        <v>57</v>
      </c>
      <c r="I173" s="221">
        <v>840</v>
      </c>
      <c r="J173" s="109"/>
      <c r="K173" s="109"/>
      <c r="L173" s="109"/>
    </row>
    <row r="174" spans="1:12" s="6" customFormat="1" ht="30" customHeight="1">
      <c r="A174" s="212">
        <v>6300126602</v>
      </c>
      <c r="B174" s="212">
        <v>6300126602</v>
      </c>
      <c r="C174" s="212" t="s">
        <v>200</v>
      </c>
      <c r="D174" s="212" t="s">
        <v>201</v>
      </c>
      <c r="E174" s="212" t="s">
        <v>205</v>
      </c>
      <c r="F174" s="212" t="s">
        <v>206</v>
      </c>
      <c r="G174" s="212" t="s">
        <v>207</v>
      </c>
      <c r="H174" s="56" t="s">
        <v>57</v>
      </c>
      <c r="I174" s="221">
        <v>718</v>
      </c>
      <c r="J174" s="109"/>
      <c r="K174" s="109"/>
      <c r="L174" s="109"/>
    </row>
    <row r="175" spans="1:12" s="6" customFormat="1" ht="30" customHeight="1">
      <c r="A175" s="212">
        <v>6300126602</v>
      </c>
      <c r="B175" s="212">
        <v>6300126602</v>
      </c>
      <c r="C175" s="212" t="s">
        <v>200</v>
      </c>
      <c r="D175" s="212" t="s">
        <v>201</v>
      </c>
      <c r="E175" s="212" t="s">
        <v>208</v>
      </c>
      <c r="F175" s="212" t="s">
        <v>209</v>
      </c>
      <c r="G175" s="212" t="s">
        <v>210</v>
      </c>
      <c r="H175" s="56" t="s">
        <v>57</v>
      </c>
      <c r="I175" s="221">
        <v>982</v>
      </c>
      <c r="J175" s="182">
        <f>SUM(I175:I176)</f>
        <v>3220</v>
      </c>
      <c r="K175" s="193">
        <v>6.46</v>
      </c>
      <c r="L175" s="194">
        <f>J175*K175</f>
        <v>20801.2</v>
      </c>
    </row>
    <row r="176" spans="1:12" s="6" customFormat="1" ht="30" customHeight="1">
      <c r="A176" s="212">
        <v>6300126602</v>
      </c>
      <c r="B176" s="212">
        <v>6300126602</v>
      </c>
      <c r="C176" s="212" t="s">
        <v>200</v>
      </c>
      <c r="D176" s="212" t="s">
        <v>201</v>
      </c>
      <c r="E176" s="212" t="s">
        <v>211</v>
      </c>
      <c r="F176" s="212" t="s">
        <v>212</v>
      </c>
      <c r="G176" s="212" t="s">
        <v>213</v>
      </c>
      <c r="H176" s="56" t="s">
        <v>57</v>
      </c>
      <c r="I176" s="221">
        <v>2238</v>
      </c>
      <c r="J176" s="109"/>
      <c r="K176" s="109"/>
      <c r="L176" s="109"/>
    </row>
    <row r="177" spans="1:12" s="6" customFormat="1" ht="30" customHeight="1">
      <c r="A177" s="205"/>
      <c r="B177" s="205"/>
      <c r="C177" s="205"/>
      <c r="D177" s="205"/>
      <c r="E177" s="205"/>
      <c r="F177" s="205"/>
      <c r="G177" s="205"/>
      <c r="I177" s="210"/>
      <c r="J177" s="109"/>
      <c r="K177" s="109"/>
      <c r="L177" s="109"/>
    </row>
    <row r="178" spans="1:12" s="6" customFormat="1" ht="30" customHeight="1">
      <c r="F178" s="109"/>
      <c r="J178" s="184"/>
      <c r="K178" s="108"/>
      <c r="L178" s="108"/>
    </row>
    <row r="179" spans="1:12" s="163" customFormat="1" ht="15.75" customHeight="1">
      <c r="A179" s="213"/>
      <c r="B179" s="214"/>
      <c r="C179" s="213"/>
      <c r="D179" s="213"/>
      <c r="E179" s="213"/>
      <c r="F179" s="214"/>
      <c r="G179" s="214"/>
      <c r="H179" s="144"/>
      <c r="I179" s="144"/>
      <c r="J179" s="222"/>
      <c r="K179" s="223"/>
      <c r="L179" s="223"/>
    </row>
    <row r="180" spans="1:12" s="164" customFormat="1" ht="15" customHeight="1">
      <c r="A180" s="215"/>
      <c r="B180" s="216"/>
      <c r="C180" s="216"/>
      <c r="D180" s="216"/>
      <c r="E180" s="216"/>
      <c r="F180" s="49"/>
      <c r="G180" s="49"/>
      <c r="H180" s="49"/>
      <c r="I180" s="49"/>
      <c r="J180" s="224"/>
      <c r="K180" s="225"/>
      <c r="L180" s="49"/>
    </row>
    <row r="181" spans="1:12" s="164" customFormat="1" ht="15" customHeight="1">
      <c r="A181" s="215"/>
      <c r="B181" s="216"/>
      <c r="C181" s="216"/>
      <c r="D181" s="216"/>
      <c r="E181" s="216"/>
      <c r="F181" s="49"/>
      <c r="G181" s="49"/>
      <c r="H181" s="173"/>
      <c r="I181" s="173"/>
      <c r="J181" s="182">
        <f>SUM(J33:J179)</f>
        <v>44623</v>
      </c>
      <c r="K181" s="225"/>
      <c r="L181" s="226">
        <f>SUM(L33:L179)</f>
        <v>156723.24000000002</v>
      </c>
    </row>
    <row r="182" spans="1:12" s="164" customFormat="1" ht="15" customHeight="1">
      <c r="A182" s="22"/>
      <c r="B182" s="216"/>
      <c r="C182" s="216"/>
      <c r="D182" s="216"/>
      <c r="E182" s="216"/>
      <c r="F182" s="49"/>
      <c r="G182" s="49"/>
      <c r="H182" s="49"/>
      <c r="I182" s="49"/>
      <c r="J182" s="224"/>
      <c r="K182" s="49"/>
      <c r="L182" s="227"/>
    </row>
    <row r="183" spans="1:12" s="164" customFormat="1" ht="15" customHeight="1">
      <c r="A183" s="127"/>
      <c r="B183" s="217"/>
      <c r="C183" s="217"/>
      <c r="D183" s="217"/>
      <c r="E183" s="217"/>
      <c r="F183" s="127"/>
      <c r="G183" s="127"/>
      <c r="H183" s="127"/>
      <c r="I183" s="127"/>
      <c r="J183" s="127"/>
      <c r="K183" s="228"/>
      <c r="L183" s="228"/>
    </row>
    <row r="184" spans="1:12" s="164" customFormat="1" ht="15" customHeight="1">
      <c r="A184" s="7"/>
      <c r="B184" s="27"/>
      <c r="C184" s="27"/>
      <c r="D184" s="27"/>
      <c r="E184" s="27"/>
      <c r="F184" s="7"/>
      <c r="G184" s="7"/>
      <c r="H184" s="7"/>
      <c r="I184" s="7"/>
      <c r="J184" s="7"/>
      <c r="K184" s="7"/>
      <c r="L184" s="161"/>
    </row>
    <row r="185" spans="1:12" s="164" customFormat="1" ht="15" customHeight="1">
      <c r="A185" s="25"/>
      <c r="B185" s="27"/>
      <c r="C185" s="27"/>
      <c r="D185" s="27"/>
      <c r="E185" s="27"/>
      <c r="F185" s="7"/>
      <c r="G185" s="7"/>
      <c r="H185" s="241" t="s">
        <v>214</v>
      </c>
      <c r="I185" s="241"/>
      <c r="J185" s="241"/>
      <c r="K185" s="229" t="s">
        <v>215</v>
      </c>
      <c r="L185" s="161"/>
    </row>
    <row r="186" spans="1:12" s="164" customFormat="1" ht="15" customHeight="1">
      <c r="A186" s="218"/>
      <c r="B186" s="219"/>
      <c r="C186" s="219"/>
      <c r="D186" s="219"/>
      <c r="E186" s="219"/>
      <c r="J186" s="230"/>
    </row>
    <row r="187" spans="1:12" s="7" customFormat="1" ht="15" customHeight="1">
      <c r="A187" s="25"/>
      <c r="B187" s="27"/>
      <c r="C187" s="27"/>
      <c r="D187" s="27"/>
      <c r="E187" s="27"/>
      <c r="J187" s="231"/>
      <c r="L187" s="161"/>
    </row>
    <row r="188" spans="1:12" s="7" customFormat="1" ht="15" customHeight="1">
      <c r="A188" s="25"/>
      <c r="B188" s="27"/>
      <c r="C188" s="27"/>
      <c r="D188" s="27"/>
      <c r="E188" s="27"/>
      <c r="J188" s="231"/>
      <c r="L188" s="161"/>
    </row>
    <row r="189" spans="1:12" s="7" customFormat="1" ht="15" customHeight="1">
      <c r="A189" s="25"/>
      <c r="B189" s="27"/>
      <c r="C189" s="27"/>
      <c r="D189" s="27"/>
      <c r="E189" s="27"/>
      <c r="J189" s="231"/>
      <c r="L189" s="161"/>
    </row>
    <row r="190" spans="1:12" s="7" customFormat="1" ht="15" customHeight="1">
      <c r="A190" s="25"/>
      <c r="B190" s="27"/>
      <c r="C190" s="27"/>
      <c r="D190" s="27"/>
      <c r="E190" s="27"/>
    </row>
    <row r="191" spans="1:12" s="7" customFormat="1" ht="15" customHeight="1">
      <c r="A191" s="25"/>
      <c r="B191" s="27"/>
      <c r="C191" s="27"/>
      <c r="D191" s="27"/>
      <c r="E191" s="27"/>
      <c r="L191" s="231"/>
    </row>
    <row r="192" spans="1:12" s="7" customFormat="1">
      <c r="A192" s="25"/>
      <c r="B192" s="27"/>
      <c r="C192" s="27"/>
      <c r="D192" s="27"/>
      <c r="E192" s="27"/>
      <c r="J192" s="231"/>
      <c r="L192" s="161"/>
    </row>
    <row r="193" spans="1:12" s="7" customFormat="1">
      <c r="A193" s="25"/>
      <c r="B193" s="27"/>
      <c r="C193" s="27"/>
      <c r="D193" s="27"/>
      <c r="E193" s="27"/>
      <c r="J193" s="231"/>
      <c r="L193" s="161"/>
    </row>
    <row r="194" spans="1:12" s="7" customFormat="1">
      <c r="A194" s="25"/>
      <c r="B194" s="27"/>
      <c r="C194" s="27"/>
      <c r="D194" s="27"/>
      <c r="E194" s="27"/>
      <c r="J194" s="231"/>
      <c r="L194" s="161"/>
    </row>
    <row r="195" spans="1:12" s="7" customFormat="1">
      <c r="A195" s="25"/>
      <c r="B195" s="27"/>
      <c r="C195" s="27"/>
      <c r="D195" s="27"/>
      <c r="E195" s="27"/>
      <c r="J195" s="231"/>
      <c r="L195" s="161"/>
    </row>
    <row r="196" spans="1:12" s="7" customFormat="1">
      <c r="A196" s="25"/>
      <c r="B196" s="27"/>
      <c r="C196" s="27"/>
      <c r="D196" s="27"/>
      <c r="E196" s="27"/>
      <c r="J196" s="231"/>
      <c r="L196" s="161"/>
    </row>
    <row r="197" spans="1:12" s="7" customFormat="1">
      <c r="A197" s="25"/>
      <c r="B197" s="27"/>
      <c r="C197" s="27"/>
      <c r="D197" s="27"/>
      <c r="E197" s="27"/>
      <c r="J197" s="231"/>
      <c r="L197" s="161"/>
    </row>
    <row r="198" spans="1:12" s="7" customFormat="1">
      <c r="A198" s="25"/>
      <c r="B198" s="27"/>
      <c r="C198" s="27"/>
      <c r="D198" s="27"/>
      <c r="E198" s="27"/>
      <c r="J198" s="231"/>
      <c r="L198" s="161"/>
    </row>
    <row r="199" spans="1:12" s="7" customFormat="1">
      <c r="A199" s="25"/>
      <c r="B199" s="27"/>
      <c r="C199" s="27"/>
      <c r="D199" s="27"/>
      <c r="E199" s="27"/>
      <c r="J199" s="231"/>
      <c r="L199" s="161"/>
    </row>
    <row r="200" spans="1:12" s="7" customFormat="1">
      <c r="A200" s="25"/>
      <c r="B200" s="27"/>
      <c r="C200" s="27"/>
      <c r="D200" s="27"/>
      <c r="E200" s="27"/>
      <c r="J200" s="231"/>
      <c r="L200" s="161"/>
    </row>
    <row r="201" spans="1:12" s="7" customFormat="1">
      <c r="A201" s="25"/>
      <c r="B201" s="27"/>
      <c r="C201" s="27"/>
      <c r="D201" s="27"/>
      <c r="E201" s="27"/>
      <c r="J201" s="231"/>
      <c r="L201" s="161"/>
    </row>
    <row r="202" spans="1:12" s="7" customFormat="1">
      <c r="A202" s="25"/>
      <c r="B202" s="27"/>
      <c r="C202" s="27"/>
      <c r="D202" s="27"/>
      <c r="E202" s="27"/>
      <c r="J202" s="231"/>
      <c r="L202" s="161"/>
    </row>
    <row r="203" spans="1:12" s="7" customFormat="1">
      <c r="A203" s="25"/>
      <c r="B203" s="27"/>
      <c r="C203" s="27"/>
      <c r="D203" s="27"/>
      <c r="E203" s="27"/>
      <c r="J203" s="231"/>
      <c r="L203" s="161"/>
    </row>
    <row r="204" spans="1:12" s="7" customFormat="1">
      <c r="A204" s="25"/>
      <c r="B204" s="27"/>
      <c r="C204" s="27"/>
      <c r="D204" s="27"/>
      <c r="E204" s="27"/>
      <c r="J204" s="231"/>
      <c r="L204" s="161"/>
    </row>
    <row r="205" spans="1:12" s="7" customFormat="1">
      <c r="A205" s="25"/>
      <c r="B205" s="27"/>
      <c r="C205" s="27"/>
      <c r="D205" s="27"/>
      <c r="E205" s="27"/>
      <c r="J205" s="231"/>
      <c r="L205" s="161"/>
    </row>
    <row r="206" spans="1:12" s="7" customFormat="1">
      <c r="A206" s="25"/>
      <c r="B206" s="27"/>
      <c r="C206" s="27"/>
      <c r="D206" s="27"/>
      <c r="E206" s="27"/>
      <c r="J206" s="231"/>
      <c r="L206" s="161"/>
    </row>
    <row r="207" spans="1:12" s="7" customFormat="1">
      <c r="A207" s="25"/>
      <c r="B207" s="27"/>
      <c r="C207" s="27"/>
      <c r="D207" s="27"/>
      <c r="E207" s="27"/>
      <c r="J207" s="231"/>
      <c r="L207" s="161"/>
    </row>
    <row r="208" spans="1:12" s="7" customFormat="1">
      <c r="A208" s="25"/>
      <c r="B208" s="27"/>
      <c r="C208" s="27"/>
      <c r="D208" s="27"/>
      <c r="E208" s="27"/>
      <c r="J208" s="231"/>
      <c r="L208" s="161"/>
    </row>
    <row r="209" spans="1:12" s="7" customFormat="1">
      <c r="A209" s="25"/>
      <c r="B209" s="27"/>
      <c r="C209" s="27"/>
      <c r="D209" s="27"/>
      <c r="E209" s="27"/>
      <c r="J209" s="231"/>
      <c r="L209" s="161"/>
    </row>
    <row r="210" spans="1:12" s="7" customFormat="1">
      <c r="A210" s="25"/>
      <c r="B210" s="27"/>
      <c r="C210" s="27"/>
      <c r="D210" s="27"/>
      <c r="E210" s="27"/>
      <c r="J210" s="231"/>
      <c r="L210" s="161"/>
    </row>
    <row r="211" spans="1:12" s="7" customFormat="1">
      <c r="A211" s="25"/>
      <c r="B211" s="27"/>
      <c r="C211" s="27"/>
      <c r="D211" s="27"/>
      <c r="E211" s="27"/>
      <c r="J211" s="231"/>
      <c r="L211" s="161"/>
    </row>
    <row r="212" spans="1:12" s="7" customFormat="1">
      <c r="A212" s="25"/>
      <c r="B212" s="27"/>
      <c r="C212" s="27"/>
      <c r="D212" s="27"/>
      <c r="E212" s="27"/>
      <c r="J212" s="231"/>
      <c r="L212" s="161"/>
    </row>
    <row r="213" spans="1:12">
      <c r="A213" s="25"/>
      <c r="B213" s="27"/>
      <c r="C213" s="27"/>
      <c r="D213" s="27"/>
      <c r="E213" s="27"/>
      <c r="F213" s="7"/>
      <c r="G213" s="7"/>
      <c r="H213" s="7"/>
      <c r="I213" s="7"/>
      <c r="J213" s="231"/>
      <c r="K213" s="7"/>
      <c r="L213" s="161"/>
    </row>
    <row r="214" spans="1:12">
      <c r="A214" s="25"/>
      <c r="B214" s="27"/>
      <c r="C214" s="27"/>
      <c r="D214" s="27"/>
      <c r="E214" s="27"/>
      <c r="F214" s="7"/>
      <c r="G214" s="7"/>
      <c r="H214" s="7"/>
      <c r="I214" s="7"/>
      <c r="J214" s="231"/>
      <c r="K214" s="7"/>
      <c r="L214" s="161"/>
    </row>
    <row r="215" spans="1:12">
      <c r="A215" s="25"/>
      <c r="B215" s="27"/>
      <c r="C215" s="27"/>
      <c r="D215" s="27"/>
      <c r="E215" s="27"/>
      <c r="F215" s="7"/>
      <c r="G215" s="7"/>
      <c r="H215" s="7"/>
      <c r="I215" s="7"/>
      <c r="J215" s="231"/>
      <c r="K215" s="7"/>
      <c r="L215" s="161"/>
    </row>
    <row r="216" spans="1:12">
      <c r="A216" s="25"/>
      <c r="B216" s="27"/>
      <c r="C216" s="27"/>
      <c r="D216" s="27"/>
      <c r="E216" s="27"/>
      <c r="F216" s="7"/>
      <c r="G216" s="7"/>
      <c r="H216" s="7"/>
      <c r="I216" s="7"/>
      <c r="J216" s="231"/>
      <c r="K216" s="7"/>
      <c r="L216" s="161"/>
    </row>
    <row r="217" spans="1:12">
      <c r="A217" s="25"/>
      <c r="B217" s="27"/>
      <c r="C217" s="27"/>
      <c r="D217" s="27"/>
      <c r="E217" s="27"/>
      <c r="F217" s="7"/>
      <c r="G217" s="7"/>
      <c r="H217" s="7"/>
      <c r="I217" s="7"/>
      <c r="J217" s="231"/>
      <c r="K217" s="7"/>
      <c r="L217" s="161"/>
    </row>
    <row r="218" spans="1:12">
      <c r="A218" s="25"/>
      <c r="B218" s="27"/>
      <c r="C218" s="27"/>
      <c r="D218" s="27"/>
      <c r="E218" s="27"/>
      <c r="F218" s="7"/>
      <c r="G218" s="7"/>
      <c r="H218" s="7"/>
      <c r="I218" s="7"/>
      <c r="J218" s="231"/>
      <c r="K218" s="7"/>
      <c r="L218" s="161"/>
    </row>
    <row r="219" spans="1:12">
      <c r="A219" s="25"/>
      <c r="B219" s="27"/>
      <c r="C219" s="27"/>
      <c r="D219" s="27"/>
      <c r="E219" s="27"/>
      <c r="F219" s="7"/>
      <c r="G219" s="7"/>
      <c r="H219" s="7"/>
      <c r="I219" s="7"/>
      <c r="J219" s="231"/>
      <c r="K219" s="7"/>
      <c r="L219" s="161"/>
    </row>
    <row r="220" spans="1:12">
      <c r="A220" s="25"/>
      <c r="B220" s="27"/>
      <c r="C220" s="27"/>
      <c r="D220" s="27"/>
      <c r="E220" s="27"/>
      <c r="F220" s="7"/>
      <c r="G220" s="7"/>
      <c r="H220" s="7"/>
      <c r="I220" s="7"/>
      <c r="J220" s="231"/>
      <c r="K220" s="7"/>
      <c r="L220" s="161"/>
    </row>
    <row r="221" spans="1:12">
      <c r="A221" s="25"/>
      <c r="B221" s="27"/>
      <c r="C221" s="27"/>
      <c r="D221" s="27"/>
      <c r="E221" s="27"/>
      <c r="F221" s="7"/>
      <c r="G221" s="7"/>
      <c r="H221" s="7"/>
      <c r="I221" s="7"/>
      <c r="J221" s="231"/>
      <c r="K221" s="7"/>
      <c r="L221" s="161"/>
    </row>
    <row r="222" spans="1:12">
      <c r="A222" s="25"/>
      <c r="B222" s="27"/>
      <c r="C222" s="27"/>
      <c r="D222" s="27"/>
      <c r="E222" s="27"/>
      <c r="F222" s="7"/>
      <c r="G222" s="7"/>
      <c r="H222" s="7"/>
      <c r="I222" s="7"/>
      <c r="J222" s="231"/>
      <c r="K222" s="7"/>
      <c r="L222" s="161"/>
    </row>
  </sheetData>
  <mergeCells count="8">
    <mergeCell ref="K31:L31"/>
    <mergeCell ref="H185:J185"/>
    <mergeCell ref="A1:L1"/>
    <mergeCell ref="A2:L2"/>
    <mergeCell ref="A3:L3"/>
    <mergeCell ref="A5:L5"/>
    <mergeCell ref="K23:L23"/>
    <mergeCell ref="A29:C29"/>
  </mergeCells>
  <printOptions horizontalCentered="1"/>
  <pageMargins left="0" right="0" top="0.39370078740157499" bottom="0.59055118110236204" header="0.511811023622047" footer="0.511811023622047"/>
  <pageSetup paperSize="9" scale="51" orientation="portrait" r:id="rId1"/>
  <headerFooter alignWithMargins="0"/>
  <rowBreaks count="5" manualBreakCount="5">
    <brk id="64" max="11" man="1"/>
    <brk id="186" max="16383" man="1"/>
    <brk id="190" max="11" man="1"/>
    <brk id="193" max="16383" man="1"/>
    <brk id="1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V251"/>
  <sheetViews>
    <sheetView showGridLines="0" tabSelected="1" view="pageBreakPreview" zoomScale="70" zoomScaleNormal="88" workbookViewId="0">
      <selection activeCell="N20" sqref="N20"/>
    </sheetView>
  </sheetViews>
  <sheetFormatPr defaultRowHeight="15.75"/>
  <cols>
    <col min="1" max="1" width="11.625" style="8" customWidth="1"/>
    <col min="2" max="2" width="13.5" style="3" customWidth="1"/>
    <col min="3" max="3" width="14.625" style="9" customWidth="1"/>
    <col min="4" max="4" width="13.375" style="3" customWidth="1"/>
    <col min="5" max="5" width="20.25" style="3" customWidth="1"/>
    <col min="6" max="6" width="16.25" style="3" customWidth="1"/>
    <col min="7" max="7" width="15.625" style="3" customWidth="1"/>
    <col min="8" max="8" width="18.75" style="3" customWidth="1"/>
    <col min="9" max="9" width="7.125" style="3" customWidth="1"/>
    <col min="10" max="10" width="8.375" style="3" customWidth="1"/>
    <col min="11" max="11" width="8.625" style="10" customWidth="1"/>
    <col min="12" max="13" width="8.625" style="3" customWidth="1"/>
    <col min="14" max="14" width="8.625" style="11" customWidth="1"/>
    <col min="15" max="15" width="8.625" style="12" customWidth="1"/>
    <col min="16" max="16" width="8.625" style="13" customWidth="1"/>
    <col min="17" max="17" width="8.625" style="14" customWidth="1"/>
    <col min="18" max="18" width="8.625" style="3" customWidth="1"/>
    <col min="19" max="20" width="8.625" style="15" customWidth="1"/>
    <col min="21" max="21" width="8.625" style="3" customWidth="1"/>
    <col min="22" max="16384" width="9" style="3"/>
  </cols>
  <sheetData>
    <row r="1" spans="1:21" s="1" customFormat="1" ht="22.5" customHeight="1">
      <c r="A1" s="242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</row>
    <row r="2" spans="1:21" s="2" customFormat="1" ht="17.25" customHeight="1">
      <c r="A2" s="234" t="s">
        <v>216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</row>
    <row r="3" spans="1:21" s="2" customFormat="1" ht="14.25" customHeight="1">
      <c r="A3" s="236" t="s">
        <v>217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s="2" customFormat="1" ht="6.75" customHeight="1">
      <c r="A4" s="17"/>
      <c r="B4" s="16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21"/>
      <c r="O4" s="16"/>
      <c r="P4" s="63"/>
      <c r="Q4" s="16"/>
      <c r="R4" s="16"/>
      <c r="S4" s="16"/>
      <c r="T4" s="1"/>
    </row>
    <row r="5" spans="1:21" s="1" customFormat="1" ht="24.95" customHeight="1">
      <c r="A5" s="243" t="s">
        <v>218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</row>
    <row r="6" spans="1:21" s="1" customFormat="1" ht="9.75" customHeight="1">
      <c r="A6" s="19"/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64"/>
      <c r="O6" s="20"/>
      <c r="P6" s="65"/>
      <c r="T6" s="92"/>
    </row>
    <row r="7" spans="1:21" s="1" customFormat="1" ht="20.100000000000001" customHeight="1">
      <c r="A7" s="22" t="s">
        <v>219</v>
      </c>
      <c r="C7" s="23" t="str">
        <f>IN!C8</f>
        <v>Arc’teryx Equipment</v>
      </c>
      <c r="D7" s="24"/>
      <c r="E7" s="24"/>
      <c r="F7" s="24"/>
      <c r="G7" s="24"/>
      <c r="H7" s="24"/>
      <c r="I7" s="24"/>
      <c r="J7" s="24"/>
      <c r="K7" s="24"/>
      <c r="L7" s="24"/>
      <c r="N7" s="244" t="s">
        <v>6</v>
      </c>
      <c r="O7" s="244"/>
      <c r="P7" s="7"/>
      <c r="Q7" s="93"/>
      <c r="R7" s="94"/>
    </row>
    <row r="8" spans="1:21" s="1" customFormat="1" ht="20.100000000000001" customHeight="1">
      <c r="A8" s="25"/>
      <c r="C8" s="23" t="str">
        <f>IN!C9</f>
        <v>a Division of Amer Sports Canada Inc</v>
      </c>
      <c r="D8" s="24"/>
      <c r="E8" s="24"/>
      <c r="F8" s="24"/>
      <c r="G8" s="24"/>
      <c r="H8" s="24"/>
      <c r="I8" s="24"/>
      <c r="J8" s="24"/>
      <c r="K8" s="24"/>
      <c r="L8" s="24"/>
      <c r="N8" s="3" t="s">
        <v>8</v>
      </c>
      <c r="P8" s="67" t="str">
        <f>+IN!K9</f>
        <v>ARC-25208-CA(CRD05.30)</v>
      </c>
      <c r="Q8" s="95"/>
      <c r="R8" s="96"/>
    </row>
    <row r="9" spans="1:21" s="1" customFormat="1" ht="20.100000000000001" customHeight="1">
      <c r="A9" s="25"/>
      <c r="C9" s="23" t="str">
        <f>IN!C10</f>
        <v>425 Boyne Street, New Westminster,</v>
      </c>
      <c r="D9" s="24"/>
      <c r="E9" s="24"/>
      <c r="F9" s="24"/>
      <c r="G9" s="24"/>
      <c r="H9" s="24"/>
      <c r="I9" s="24"/>
      <c r="J9" s="24"/>
      <c r="K9" s="24"/>
      <c r="L9" s="24"/>
      <c r="N9" s="245" t="s">
        <v>11</v>
      </c>
      <c r="O9" s="245"/>
      <c r="P9" s="69" t="str">
        <f>+IN!K10</f>
        <v>PO2486 - INDONESIA</v>
      </c>
      <c r="Q9" s="69"/>
      <c r="R9" s="3"/>
    </row>
    <row r="10" spans="1:21" s="1" customFormat="1" ht="20.100000000000001" customHeight="1">
      <c r="A10" s="25"/>
      <c r="C10" s="23" t="str">
        <f>IN!C11</f>
        <v>BC Canada V3M 5K3</v>
      </c>
      <c r="D10" s="24"/>
      <c r="E10" s="24"/>
      <c r="F10" s="24"/>
      <c r="G10" s="24"/>
      <c r="H10" s="24"/>
      <c r="I10" s="24"/>
      <c r="J10" s="24"/>
      <c r="K10" s="24"/>
      <c r="L10" s="24"/>
      <c r="N10" s="68" t="s">
        <v>14</v>
      </c>
      <c r="O10" s="68"/>
      <c r="P10" s="246">
        <f>IN!K11</f>
        <v>45763</v>
      </c>
      <c r="Q10" s="246"/>
      <c r="R10" s="3"/>
    </row>
    <row r="11" spans="1:21" s="1" customFormat="1" ht="20.100000000000001" customHeight="1">
      <c r="A11" s="25"/>
      <c r="C11" s="23"/>
      <c r="D11" s="24"/>
      <c r="E11" s="24"/>
      <c r="F11" s="24"/>
      <c r="G11" s="24"/>
      <c r="H11" s="24"/>
      <c r="I11" s="24"/>
      <c r="J11" s="24"/>
      <c r="K11" s="24"/>
      <c r="L11" s="24"/>
      <c r="N11" s="68"/>
      <c r="O11" s="68"/>
      <c r="P11" s="70"/>
      <c r="Q11" s="70"/>
      <c r="R11" s="3"/>
    </row>
    <row r="12" spans="1:21" s="1" customFormat="1" ht="20.100000000000001" customHeight="1">
      <c r="A12" s="25"/>
      <c r="C12" s="23"/>
      <c r="D12" s="24"/>
      <c r="E12" s="24"/>
      <c r="F12" s="24"/>
      <c r="G12" s="24"/>
      <c r="H12" s="24"/>
      <c r="I12" s="24"/>
      <c r="J12" s="24"/>
      <c r="K12" s="24"/>
      <c r="L12" s="24"/>
      <c r="N12" s="68"/>
      <c r="O12" s="68"/>
      <c r="P12" s="70"/>
      <c r="Q12" s="70"/>
      <c r="R12" s="3"/>
    </row>
    <row r="13" spans="1:21" s="1" customFormat="1" ht="20.100000000000001" customHeight="1">
      <c r="A13" s="25" t="s">
        <v>220</v>
      </c>
      <c r="C13" s="23" t="str">
        <f>IN!C15</f>
        <v>Arc’teryx Equipment</v>
      </c>
      <c r="D13" s="23"/>
      <c r="E13" s="24"/>
      <c r="F13" s="24"/>
      <c r="G13" s="24"/>
      <c r="H13" s="24"/>
      <c r="I13" s="24"/>
      <c r="J13" s="24"/>
      <c r="K13" s="24"/>
      <c r="L13" s="24"/>
      <c r="N13" s="71"/>
      <c r="O13" s="3"/>
      <c r="P13" s="13"/>
      <c r="Q13" s="3"/>
      <c r="R13" s="3"/>
    </row>
    <row r="14" spans="1:21" s="1" customFormat="1" ht="20.100000000000001" customHeight="1">
      <c r="A14" s="25"/>
      <c r="C14" s="23" t="str">
        <f>IN!C16</f>
        <v>a Division of Amer Sports Canada Inc</v>
      </c>
      <c r="D14" s="24"/>
      <c r="E14" s="24"/>
      <c r="F14" s="24"/>
      <c r="G14" s="24"/>
      <c r="H14" s="24"/>
      <c r="I14" s="24"/>
      <c r="J14" s="24"/>
      <c r="K14" s="24"/>
      <c r="L14" s="24"/>
      <c r="N14" s="71"/>
      <c r="O14" s="3"/>
      <c r="P14" s="13"/>
      <c r="Q14" s="3"/>
      <c r="R14" s="3"/>
    </row>
    <row r="15" spans="1:21" s="1" customFormat="1" ht="20.100000000000001" customHeight="1">
      <c r="A15" s="25"/>
      <c r="C15" s="23" t="str">
        <f>IN!C17</f>
        <v>425 Boyne Street, New Westminster,</v>
      </c>
      <c r="D15" s="24"/>
      <c r="E15" s="24"/>
      <c r="F15" s="24"/>
      <c r="G15" s="24"/>
      <c r="H15" s="24"/>
      <c r="I15" s="24"/>
      <c r="J15" s="24"/>
      <c r="K15" s="24"/>
      <c r="L15" s="24"/>
      <c r="N15" s="71"/>
      <c r="O15" s="3"/>
      <c r="P15" s="13"/>
      <c r="Q15" s="3"/>
      <c r="R15" s="3"/>
    </row>
    <row r="16" spans="1:21" s="1" customFormat="1" ht="20.100000000000001" customHeight="1">
      <c r="A16" s="25"/>
      <c r="C16" s="23" t="str">
        <f>IN!C18</f>
        <v>BC Canada V3M 5K3</v>
      </c>
      <c r="D16" s="26"/>
      <c r="E16" s="26"/>
      <c r="F16" s="24"/>
      <c r="G16" s="24"/>
      <c r="H16" s="24"/>
      <c r="I16" s="24"/>
      <c r="J16" s="24"/>
      <c r="K16" s="24"/>
      <c r="L16" s="24"/>
      <c r="N16" s="71"/>
      <c r="O16" s="3"/>
      <c r="P16" s="13"/>
      <c r="Q16" s="3"/>
      <c r="R16" s="3"/>
    </row>
    <row r="17" spans="1:21" s="1" customFormat="1" ht="20.100000000000001" customHeight="1">
      <c r="A17" s="25"/>
      <c r="C17" s="23"/>
      <c r="D17" s="26"/>
      <c r="E17" s="26"/>
      <c r="F17" s="24"/>
      <c r="G17" s="24"/>
      <c r="H17" s="24"/>
      <c r="I17" s="24"/>
      <c r="J17" s="24"/>
      <c r="K17" s="24"/>
      <c r="L17" s="24"/>
      <c r="N17" s="71"/>
      <c r="O17" s="3"/>
      <c r="P17" s="13"/>
      <c r="Q17" s="3"/>
      <c r="R17" s="3"/>
    </row>
    <row r="18" spans="1:21" s="1" customFormat="1" ht="20.100000000000001" customHeight="1">
      <c r="A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N18" s="71"/>
      <c r="O18" s="3"/>
      <c r="P18" s="13"/>
      <c r="Q18" s="3"/>
      <c r="R18" s="3"/>
    </row>
    <row r="19" spans="1:21" s="1" customFormat="1" ht="20.100000000000001" customHeight="1">
      <c r="A19" s="3"/>
      <c r="B19" s="3"/>
      <c r="C19" s="247"/>
      <c r="D19" s="247"/>
      <c r="E19" s="247"/>
      <c r="F19" s="247"/>
      <c r="G19" s="26"/>
      <c r="H19" s="26"/>
      <c r="I19" s="26"/>
      <c r="J19" s="26"/>
      <c r="K19" s="26"/>
      <c r="L19" s="26"/>
      <c r="N19" s="71"/>
      <c r="O19" s="3"/>
      <c r="P19" s="13"/>
      <c r="Q19" s="3"/>
      <c r="R19" s="3"/>
    </row>
    <row r="20" spans="1:21" s="1" customFormat="1" ht="20.100000000000001" customHeight="1">
      <c r="A20" s="25" t="s">
        <v>221</v>
      </c>
      <c r="C20" s="7" t="str">
        <f>+IN!C21</f>
        <v>GREAT MANAGEMENT</v>
      </c>
      <c r="D20" s="27"/>
      <c r="E20" s="27"/>
      <c r="F20" s="27"/>
      <c r="G20" s="28"/>
      <c r="H20" s="28"/>
      <c r="I20" s="28"/>
      <c r="J20" s="28"/>
      <c r="K20" s="72"/>
      <c r="N20" s="71"/>
      <c r="O20" s="3"/>
      <c r="P20" s="13"/>
      <c r="Q20" s="3"/>
      <c r="R20" s="3"/>
    </row>
    <row r="21" spans="1:21" s="1" customFormat="1" ht="20.100000000000001" customHeight="1">
      <c r="A21" s="25"/>
      <c r="B21" s="3"/>
      <c r="C21" s="29"/>
      <c r="D21" s="30"/>
      <c r="E21" s="30"/>
      <c r="F21" s="31"/>
      <c r="G21" s="28"/>
      <c r="H21" s="28"/>
      <c r="I21" s="28"/>
      <c r="J21" s="28"/>
      <c r="K21" s="72"/>
      <c r="N21" s="7" t="s">
        <v>18</v>
      </c>
      <c r="O21" s="73"/>
      <c r="P21" s="74"/>
      <c r="Q21" s="97"/>
      <c r="R21" s="3"/>
    </row>
    <row r="22" spans="1:21" s="1" customFormat="1" ht="20.100000000000001" customHeight="1">
      <c r="A22" s="25" t="s">
        <v>19</v>
      </c>
      <c r="B22" s="3"/>
      <c r="C22" s="248" t="s">
        <v>20</v>
      </c>
      <c r="D22" s="248"/>
      <c r="E22" s="248"/>
      <c r="F22" s="248"/>
      <c r="G22" s="33"/>
      <c r="H22" s="33"/>
      <c r="I22" s="33"/>
      <c r="J22" s="33"/>
      <c r="K22" s="72"/>
      <c r="N22" s="249" t="s">
        <v>21</v>
      </c>
      <c r="O22" s="250"/>
      <c r="P22" s="251">
        <f>+IN!K23</f>
        <v>45807</v>
      </c>
      <c r="Q22" s="252"/>
      <c r="R22" s="3"/>
    </row>
    <row r="23" spans="1:21" s="1" customFormat="1" ht="20.100000000000001" customHeight="1">
      <c r="A23" s="25" t="s">
        <v>22</v>
      </c>
      <c r="B23" s="7"/>
      <c r="C23" s="34" t="str">
        <f>IN!C24</f>
        <v>CANADA</v>
      </c>
      <c r="E23" s="32"/>
      <c r="F23" s="35"/>
      <c r="G23" s="33"/>
      <c r="H23" s="33"/>
      <c r="I23" s="33"/>
      <c r="J23" s="33"/>
      <c r="K23" s="72"/>
      <c r="L23" s="72"/>
      <c r="M23" s="72"/>
      <c r="N23" s="9"/>
      <c r="O23" s="72"/>
      <c r="P23" s="75"/>
      <c r="Q23" s="3"/>
      <c r="R23" s="3"/>
      <c r="S23" s="3"/>
      <c r="T23" s="3"/>
    </row>
    <row r="24" spans="1:21" s="1" customFormat="1" ht="20.100000000000001" customHeight="1">
      <c r="A24" s="25" t="s">
        <v>24</v>
      </c>
      <c r="B24" s="7"/>
      <c r="C24" s="36"/>
      <c r="E24" s="35"/>
      <c r="F24" s="35"/>
      <c r="G24" s="33"/>
      <c r="H24" s="33"/>
      <c r="I24" s="33"/>
      <c r="J24" s="33"/>
      <c r="K24" s="72"/>
      <c r="L24" s="72"/>
      <c r="M24" s="72"/>
      <c r="N24" s="9"/>
      <c r="O24" s="72"/>
      <c r="P24" s="13"/>
      <c r="Q24" s="3"/>
      <c r="R24" s="3"/>
      <c r="S24" s="3"/>
      <c r="T24" s="3"/>
    </row>
    <row r="25" spans="1:21" s="1" customFormat="1" ht="20.100000000000001" customHeight="1">
      <c r="A25" s="25" t="s">
        <v>25</v>
      </c>
      <c r="B25" s="7"/>
      <c r="C25" s="37"/>
      <c r="E25" s="38"/>
      <c r="F25" s="38"/>
      <c r="G25" s="33"/>
      <c r="H25" s="33"/>
      <c r="I25" s="33"/>
      <c r="J25" s="33"/>
      <c r="K25" s="72"/>
      <c r="L25" s="72"/>
      <c r="M25" s="72"/>
      <c r="N25" s="9"/>
      <c r="O25" s="72"/>
      <c r="P25" s="13"/>
      <c r="Q25" s="3"/>
      <c r="R25" s="3"/>
      <c r="S25" s="3"/>
      <c r="T25" s="3"/>
    </row>
    <row r="26" spans="1:21" s="1" customFormat="1" ht="20.100000000000001" customHeight="1">
      <c r="A26" s="39" t="s">
        <v>26</v>
      </c>
      <c r="B26" s="7"/>
      <c r="C26" s="39"/>
      <c r="E26" s="40"/>
      <c r="F26" s="34"/>
      <c r="G26" s="3"/>
      <c r="H26" s="3"/>
      <c r="I26" s="3"/>
      <c r="J26" s="3"/>
      <c r="K26" s="72"/>
      <c r="L26" s="72"/>
      <c r="M26" s="72"/>
      <c r="N26" s="9"/>
      <c r="O26" s="72"/>
      <c r="P26" s="75"/>
      <c r="Q26" s="7"/>
      <c r="R26" s="3"/>
      <c r="S26" s="3"/>
      <c r="T26" s="3"/>
    </row>
    <row r="27" spans="1:21" s="1" customFormat="1" ht="20.100000000000001" customHeight="1">
      <c r="A27" s="25" t="s">
        <v>27</v>
      </c>
      <c r="B27" s="7"/>
      <c r="C27" s="9"/>
      <c r="D27" s="3"/>
      <c r="E27" s="3"/>
      <c r="F27" s="3"/>
      <c r="G27" s="3"/>
      <c r="H27" s="3"/>
      <c r="I27" s="3"/>
      <c r="J27" s="3"/>
      <c r="K27" s="72"/>
      <c r="L27" s="72"/>
      <c r="M27" s="72"/>
      <c r="N27" s="3"/>
      <c r="O27" s="72"/>
      <c r="P27" s="13"/>
      <c r="Q27" s="3"/>
      <c r="R27" s="3"/>
      <c r="S27" s="3"/>
      <c r="T27" s="3"/>
      <c r="U27" s="98"/>
    </row>
    <row r="28" spans="1:21" s="1" customFormat="1" ht="9.9499999999999993" customHeight="1">
      <c r="A28" s="41"/>
      <c r="B28" s="42"/>
      <c r="C28" s="43"/>
      <c r="D28" s="44"/>
      <c r="E28" s="44"/>
      <c r="F28" s="44"/>
      <c r="G28" s="44"/>
      <c r="H28" s="44"/>
      <c r="I28" s="44"/>
      <c r="J28" s="44"/>
      <c r="K28" s="76"/>
      <c r="L28" s="76"/>
      <c r="M28" s="76"/>
      <c r="N28" s="43"/>
      <c r="O28" s="76"/>
      <c r="P28" s="77"/>
      <c r="Q28" s="44"/>
      <c r="R28" s="44"/>
      <c r="S28" s="44"/>
      <c r="T28" s="44"/>
    </row>
    <row r="29" spans="1:21" ht="15.95" customHeight="1">
      <c r="A29" s="45" t="str">
        <f>IN!A32</f>
        <v>ARCTERYX F25 PO2486 WITH 5/30 CRD</v>
      </c>
      <c r="B29" s="46"/>
      <c r="C29" s="47"/>
      <c r="D29" s="4"/>
      <c r="E29" s="4"/>
      <c r="F29" s="4"/>
      <c r="G29" s="4"/>
      <c r="H29" s="4"/>
      <c r="I29" s="4"/>
      <c r="J29" s="4"/>
      <c r="K29" s="54"/>
      <c r="L29" s="54"/>
      <c r="M29" s="54"/>
      <c r="N29" s="9"/>
      <c r="O29" s="54"/>
      <c r="P29" s="78"/>
      <c r="Q29" s="4"/>
      <c r="R29" s="4"/>
      <c r="S29" s="4"/>
      <c r="T29" s="4"/>
    </row>
    <row r="30" spans="1:21" ht="30" customHeight="1">
      <c r="A30" s="48" t="str">
        <f>IN!A33</f>
        <v>FOR: S/C NO.: 25208</v>
      </c>
      <c r="B30" s="49"/>
      <c r="C30" s="50"/>
      <c r="D30" s="4"/>
      <c r="E30" s="4"/>
      <c r="F30" s="4"/>
      <c r="G30" s="4"/>
      <c r="H30" s="4"/>
      <c r="I30" s="4"/>
      <c r="J30" s="4"/>
      <c r="K30" s="54"/>
      <c r="L30" s="54"/>
      <c r="M30" s="54"/>
      <c r="N30" s="9"/>
      <c r="O30" s="54"/>
      <c r="P30" s="78"/>
      <c r="Q30" s="4"/>
      <c r="R30" s="4"/>
      <c r="S30" s="4"/>
      <c r="T30" s="4"/>
    </row>
    <row r="31" spans="1:21" ht="5.0999999999999996" customHeight="1">
      <c r="A31" s="22"/>
      <c r="B31" s="49"/>
      <c r="C31" s="50"/>
      <c r="D31" s="4"/>
      <c r="E31" s="4"/>
      <c r="F31" s="4"/>
      <c r="G31" s="4"/>
      <c r="H31" s="4"/>
      <c r="I31" s="4"/>
      <c r="J31" s="4"/>
      <c r="K31" s="54"/>
      <c r="L31" s="54"/>
      <c r="M31" s="54"/>
      <c r="N31" s="9"/>
      <c r="O31" s="54"/>
      <c r="P31" s="4"/>
      <c r="Q31" s="4"/>
      <c r="R31" s="4"/>
      <c r="S31" s="4"/>
      <c r="T31" s="4"/>
    </row>
    <row r="32" spans="1:21" ht="30" customHeight="1">
      <c r="A32" s="51" t="str">
        <f>IN!A35</f>
        <v>S/T#X000006756-</v>
      </c>
      <c r="B32" s="49"/>
      <c r="C32" s="52"/>
      <c r="D32" s="53"/>
      <c r="E32" s="54"/>
      <c r="F32" s="4"/>
      <c r="G32" s="4"/>
      <c r="H32" s="4"/>
      <c r="I32" s="4"/>
      <c r="J32" s="4"/>
      <c r="K32" s="54"/>
      <c r="L32" s="54"/>
      <c r="M32" s="54"/>
      <c r="N32" s="9"/>
      <c r="O32" s="54"/>
      <c r="P32" s="4"/>
      <c r="Q32" s="4"/>
      <c r="R32" s="4"/>
      <c r="S32" s="4"/>
      <c r="T32" s="4"/>
    </row>
    <row r="33" spans="1:22" ht="30" customHeight="1">
      <c r="A33" s="51" t="str">
        <f>IN!A36</f>
        <v>SHELL 50%TEC WOOL 50%RECYCLE POLYESTER LINING 100%POLYESTER</v>
      </c>
      <c r="B33" s="49"/>
      <c r="C33" s="50"/>
      <c r="D33" s="4"/>
      <c r="E33" s="4"/>
      <c r="F33" s="4"/>
      <c r="G33" s="4"/>
      <c r="H33" s="4"/>
      <c r="I33" s="4"/>
      <c r="J33" s="4"/>
      <c r="K33" s="54"/>
      <c r="L33" s="54"/>
      <c r="M33" s="54"/>
      <c r="N33" s="9"/>
      <c r="O33" s="54"/>
      <c r="P33" s="4"/>
      <c r="Q33" s="4"/>
      <c r="R33" s="4"/>
      <c r="S33" s="4"/>
      <c r="T33" s="4"/>
    </row>
    <row r="34" spans="1:22" ht="30" customHeight="1">
      <c r="A34" s="51" t="str">
        <f>IN!A37</f>
        <v>BIRD HEAD TOQUE</v>
      </c>
      <c r="B34" s="49"/>
      <c r="C34" s="50"/>
      <c r="D34" s="4"/>
      <c r="E34" s="4"/>
      <c r="F34" s="4"/>
      <c r="G34" s="4"/>
      <c r="H34" s="4"/>
      <c r="I34" s="4"/>
      <c r="J34" s="4"/>
      <c r="K34" s="54"/>
      <c r="L34" s="54"/>
      <c r="M34" s="54"/>
      <c r="N34" s="9"/>
      <c r="O34" s="54"/>
      <c r="P34" s="4"/>
      <c r="Q34" s="4"/>
      <c r="R34" s="4"/>
      <c r="S34" s="4"/>
      <c r="T34" s="4"/>
    </row>
    <row r="35" spans="1:22" ht="30" customHeight="1">
      <c r="A35" s="51" t="str">
        <f>IN!A38</f>
        <v>HAT/BEANIE</v>
      </c>
      <c r="B35" s="49"/>
      <c r="C35" s="50"/>
      <c r="D35" s="4"/>
      <c r="E35" s="4"/>
      <c r="F35" s="4"/>
      <c r="G35" s="4"/>
      <c r="H35" s="4"/>
      <c r="I35" s="4"/>
      <c r="J35" s="4"/>
      <c r="K35" s="54"/>
      <c r="L35" s="54"/>
      <c r="M35" s="54"/>
      <c r="N35" s="9"/>
      <c r="O35" s="54"/>
      <c r="P35" s="4"/>
      <c r="Q35" s="4"/>
      <c r="R35" s="4"/>
      <c r="S35" s="4"/>
      <c r="T35" s="4"/>
    </row>
    <row r="36" spans="1:22" ht="30" customHeight="1">
      <c r="A36" s="51" t="str">
        <f>IN!A39</f>
        <v>SIZE: ONE SIZE</v>
      </c>
      <c r="B36" s="49"/>
      <c r="C36" s="50"/>
      <c r="D36" s="4"/>
      <c r="E36" s="4"/>
      <c r="F36" s="4"/>
      <c r="G36" s="4"/>
      <c r="H36" s="4"/>
      <c r="I36" s="4"/>
      <c r="J36" s="4"/>
      <c r="K36" s="54"/>
      <c r="L36" s="54"/>
      <c r="M36" s="54"/>
      <c r="N36" s="9"/>
      <c r="O36" s="54"/>
      <c r="P36" s="4"/>
      <c r="Q36" s="4"/>
      <c r="R36" s="4"/>
      <c r="S36" s="4"/>
      <c r="T36" s="4"/>
    </row>
    <row r="37" spans="1:22" ht="30" customHeight="1">
      <c r="A37" s="55" t="s">
        <v>222</v>
      </c>
      <c r="B37" s="56" t="s">
        <v>43</v>
      </c>
      <c r="C37" s="56" t="s">
        <v>44</v>
      </c>
      <c r="D37" s="56" t="s">
        <v>45</v>
      </c>
      <c r="E37" s="56" t="s">
        <v>46</v>
      </c>
      <c r="F37" s="56" t="s">
        <v>47</v>
      </c>
      <c r="G37" s="56" t="s">
        <v>48</v>
      </c>
      <c r="H37" s="56" t="s">
        <v>49</v>
      </c>
      <c r="I37" s="56" t="s">
        <v>50</v>
      </c>
      <c r="J37" s="79" t="s">
        <v>51</v>
      </c>
      <c r="K37" s="57" t="s">
        <v>223</v>
      </c>
      <c r="L37" s="56" t="s">
        <v>224</v>
      </c>
      <c r="M37" s="56" t="s">
        <v>225</v>
      </c>
      <c r="N37" s="80" t="s">
        <v>226</v>
      </c>
      <c r="O37" s="81" t="s">
        <v>227</v>
      </c>
      <c r="P37" s="56" t="s">
        <v>228</v>
      </c>
      <c r="Q37" s="56" t="s">
        <v>229</v>
      </c>
      <c r="R37" s="253" t="s">
        <v>230</v>
      </c>
      <c r="S37" s="253"/>
      <c r="T37" s="253"/>
      <c r="U37" s="56" t="s">
        <v>231</v>
      </c>
      <c r="V37" s="4"/>
    </row>
    <row r="38" spans="1:22" s="4" customFormat="1" ht="30" customHeight="1">
      <c r="A38" s="55" t="s">
        <v>232</v>
      </c>
      <c r="B38" s="261">
        <f>IN!A41</f>
        <v>6300126592</v>
      </c>
      <c r="C38" s="261">
        <f>IN!B41</f>
        <v>6300126592</v>
      </c>
      <c r="D38" s="261" t="str">
        <f>IN!C41</f>
        <v>X000006756</v>
      </c>
      <c r="E38" s="261" t="str">
        <f>IN!D41</f>
        <v>Bird Head Toque</v>
      </c>
      <c r="F38" s="261" t="str">
        <f>IN!E41</f>
        <v>X000006756029</v>
      </c>
      <c r="G38" s="261" t="str">
        <f>IN!F41</f>
        <v>X00000675625</v>
      </c>
      <c r="H38" s="261" t="str">
        <f>IN!G41</f>
        <v>24K Black</v>
      </c>
      <c r="I38" s="261" t="str">
        <f>IN!H41</f>
        <v>NA</v>
      </c>
      <c r="J38" s="261">
        <f>IN!I41</f>
        <v>1724</v>
      </c>
      <c r="K38" s="82">
        <v>8</v>
      </c>
      <c r="L38" s="82">
        <v>200</v>
      </c>
      <c r="M38" s="56">
        <f>K38*L38</f>
        <v>1600</v>
      </c>
      <c r="N38" s="83">
        <v>14.2</v>
      </c>
      <c r="O38" s="81">
        <f>N38*K38</f>
        <v>113.6</v>
      </c>
      <c r="P38" s="83">
        <v>15.6</v>
      </c>
      <c r="Q38" s="80">
        <f>P38*K38</f>
        <v>124.8</v>
      </c>
      <c r="R38" s="99">
        <v>58</v>
      </c>
      <c r="S38" s="99">
        <v>40</v>
      </c>
      <c r="T38" s="99">
        <v>44</v>
      </c>
      <c r="U38" s="80">
        <f>T38*S38*R38*K38/1000000</f>
        <v>0.81664000000000003</v>
      </c>
    </row>
    <row r="39" spans="1:22" ht="30" customHeight="1">
      <c r="A39" s="55" t="s">
        <v>233</v>
      </c>
      <c r="B39" s="262"/>
      <c r="C39" s="262"/>
      <c r="D39" s="262"/>
      <c r="E39" s="262"/>
      <c r="F39" s="262"/>
      <c r="G39" s="262"/>
      <c r="H39" s="262"/>
      <c r="I39" s="262"/>
      <c r="J39" s="262"/>
      <c r="K39" s="82">
        <v>1</v>
      </c>
      <c r="L39" s="82">
        <v>124</v>
      </c>
      <c r="M39" s="56">
        <f t="shared" ref="M39:M53" si="0">K39*L39</f>
        <v>124</v>
      </c>
      <c r="N39" s="83">
        <v>8.8040000000000003</v>
      </c>
      <c r="O39" s="81">
        <f t="shared" ref="O39:O53" si="1">N39*K39</f>
        <v>8.8040000000000003</v>
      </c>
      <c r="P39" s="83">
        <v>9.9039999999999999</v>
      </c>
      <c r="Q39" s="80">
        <f t="shared" ref="Q39:Q53" si="2">P39*K39</f>
        <v>9.9039999999999999</v>
      </c>
      <c r="R39" s="99">
        <v>58</v>
      </c>
      <c r="S39" s="99">
        <v>40</v>
      </c>
      <c r="T39" s="99">
        <v>32</v>
      </c>
      <c r="U39" s="80">
        <f t="shared" ref="U39:U53" si="3">T39*S39*R39*K39/1000000</f>
        <v>7.424E-2</v>
      </c>
    </row>
    <row r="40" spans="1:22" ht="30" customHeight="1">
      <c r="A40" s="55" t="s">
        <v>234</v>
      </c>
      <c r="B40" s="57">
        <f>IN!A42</f>
        <v>6300126592</v>
      </c>
      <c r="C40" s="57">
        <f>IN!B42</f>
        <v>6300126592</v>
      </c>
      <c r="D40" s="57" t="str">
        <f>IN!C42</f>
        <v>X000006756</v>
      </c>
      <c r="E40" s="57" t="str">
        <f>IN!D42</f>
        <v>Bird Head Toque</v>
      </c>
      <c r="F40" s="57" t="str">
        <f>IN!E42</f>
        <v>X000006756028</v>
      </c>
      <c r="G40" s="57" t="str">
        <f>IN!F42</f>
        <v>X00000675624</v>
      </c>
      <c r="H40" s="57" t="str">
        <f>IN!G42</f>
        <v>Aster / Blaze</v>
      </c>
      <c r="I40" s="57" t="str">
        <f>IN!H42</f>
        <v>NA</v>
      </c>
      <c r="J40" s="57">
        <f>IN!I42</f>
        <v>600</v>
      </c>
      <c r="K40" s="82">
        <v>3</v>
      </c>
      <c r="L40" s="82">
        <v>200</v>
      </c>
      <c r="M40" s="56">
        <f t="shared" si="0"/>
        <v>600</v>
      </c>
      <c r="N40" s="83">
        <v>14.2</v>
      </c>
      <c r="O40" s="81">
        <f t="shared" si="1"/>
        <v>42.599999999999994</v>
      </c>
      <c r="P40" s="83">
        <v>15.6</v>
      </c>
      <c r="Q40" s="80">
        <f t="shared" si="2"/>
        <v>46.8</v>
      </c>
      <c r="R40" s="99">
        <v>58</v>
      </c>
      <c r="S40" s="99">
        <v>40</v>
      </c>
      <c r="T40" s="99">
        <v>44</v>
      </c>
      <c r="U40" s="80">
        <f t="shared" si="3"/>
        <v>0.30624000000000001</v>
      </c>
    </row>
    <row r="41" spans="1:22" ht="30" customHeight="1">
      <c r="A41" s="257" t="s">
        <v>235</v>
      </c>
      <c r="B41" s="57">
        <f>IN!A43</f>
        <v>6300126592</v>
      </c>
      <c r="C41" s="57">
        <f>IN!B43</f>
        <v>6300126592</v>
      </c>
      <c r="D41" s="57" t="str">
        <f>IN!C43</f>
        <v>X000006756</v>
      </c>
      <c r="E41" s="57" t="str">
        <f>IN!D43</f>
        <v>Bird Head Toque</v>
      </c>
      <c r="F41" s="57" t="str">
        <f>IN!E43</f>
        <v>X000006756028</v>
      </c>
      <c r="G41" s="57" t="str">
        <f>IN!F43</f>
        <v>X00000675624</v>
      </c>
      <c r="H41" s="57" t="str">
        <f>IN!G43</f>
        <v>Aster / Blaze</v>
      </c>
      <c r="I41" s="57" t="str">
        <f>IN!H43</f>
        <v>NA</v>
      </c>
      <c r="J41" s="57">
        <f>IN!I43</f>
        <v>35</v>
      </c>
      <c r="K41" s="267">
        <v>1</v>
      </c>
      <c r="L41" s="267">
        <v>100</v>
      </c>
      <c r="M41" s="265">
        <f t="shared" si="0"/>
        <v>100</v>
      </c>
      <c r="N41" s="271">
        <v>7.1</v>
      </c>
      <c r="O41" s="275">
        <f t="shared" si="1"/>
        <v>7.1</v>
      </c>
      <c r="P41" s="275">
        <v>8.1999999999999993</v>
      </c>
      <c r="Q41" s="279">
        <f t="shared" si="2"/>
        <v>8.1999999999999993</v>
      </c>
      <c r="R41" s="283">
        <v>58</v>
      </c>
      <c r="S41" s="283">
        <v>40</v>
      </c>
      <c r="T41" s="283">
        <v>32</v>
      </c>
      <c r="U41" s="279">
        <f t="shared" si="3"/>
        <v>7.424E-2</v>
      </c>
    </row>
    <row r="42" spans="1:22" ht="30" customHeight="1">
      <c r="A42" s="258"/>
      <c r="B42" s="57">
        <f>IN!A44</f>
        <v>6300126592</v>
      </c>
      <c r="C42" s="57">
        <f>IN!B44</f>
        <v>6300126592</v>
      </c>
      <c r="D42" s="57" t="str">
        <f>IN!C44</f>
        <v>X000006756</v>
      </c>
      <c r="E42" s="57" t="str">
        <f>IN!D44</f>
        <v>Bird Head Toque</v>
      </c>
      <c r="F42" s="57" t="str">
        <f>IN!E44</f>
        <v>X000006756031</v>
      </c>
      <c r="G42" s="57" t="str">
        <f>IN!F44</f>
        <v>X00000675627</v>
      </c>
      <c r="H42" s="57" t="str">
        <f>IN!G44</f>
        <v>Bliss / Arctic Silk</v>
      </c>
      <c r="I42" s="57" t="str">
        <f>IN!H44</f>
        <v>NA</v>
      </c>
      <c r="J42" s="57">
        <f>IN!I44</f>
        <v>65</v>
      </c>
      <c r="K42" s="268"/>
      <c r="L42" s="268"/>
      <c r="M42" s="266"/>
      <c r="N42" s="272"/>
      <c r="O42" s="276"/>
      <c r="P42" s="276"/>
      <c r="Q42" s="280"/>
      <c r="R42" s="284"/>
      <c r="S42" s="284"/>
      <c r="T42" s="284"/>
      <c r="U42" s="280"/>
    </row>
    <row r="43" spans="1:22" ht="30" customHeight="1">
      <c r="A43" s="55" t="s">
        <v>236</v>
      </c>
      <c r="B43" s="57">
        <f>IN!A45</f>
        <v>6300126592</v>
      </c>
      <c r="C43" s="57">
        <f>IN!B45</f>
        <v>6300126592</v>
      </c>
      <c r="D43" s="57" t="str">
        <f>IN!C45</f>
        <v>X000006756</v>
      </c>
      <c r="E43" s="57" t="str">
        <f>IN!D45</f>
        <v>Bird Head Toque</v>
      </c>
      <c r="F43" s="57" t="str">
        <f>IN!E45</f>
        <v>X000006756031</v>
      </c>
      <c r="G43" s="57" t="str">
        <f>IN!F45</f>
        <v>X00000675627</v>
      </c>
      <c r="H43" s="57" t="str">
        <f>IN!G45</f>
        <v>Bliss / Arctic Silk</v>
      </c>
      <c r="I43" s="57" t="str">
        <f>IN!H45</f>
        <v>NA</v>
      </c>
      <c r="J43" s="57">
        <f>IN!I45</f>
        <v>800</v>
      </c>
      <c r="K43" s="82">
        <v>4</v>
      </c>
      <c r="L43" s="82">
        <v>200</v>
      </c>
      <c r="M43" s="56">
        <f t="shared" si="0"/>
        <v>800</v>
      </c>
      <c r="N43" s="83">
        <v>14.2</v>
      </c>
      <c r="O43" s="81">
        <f t="shared" si="1"/>
        <v>56.8</v>
      </c>
      <c r="P43" s="83">
        <v>15.6</v>
      </c>
      <c r="Q43" s="80">
        <f t="shared" si="2"/>
        <v>62.4</v>
      </c>
      <c r="R43" s="99">
        <v>58</v>
      </c>
      <c r="S43" s="99">
        <v>40</v>
      </c>
      <c r="T43" s="99">
        <v>44</v>
      </c>
      <c r="U43" s="80">
        <f t="shared" si="3"/>
        <v>0.40832000000000002</v>
      </c>
    </row>
    <row r="44" spans="1:22" ht="30" customHeight="1">
      <c r="A44" s="55" t="s">
        <v>237</v>
      </c>
      <c r="B44" s="261">
        <f>IN!A46</f>
        <v>6300126592</v>
      </c>
      <c r="C44" s="261">
        <f>IN!B46</f>
        <v>6300126592</v>
      </c>
      <c r="D44" s="261" t="str">
        <f>IN!C46</f>
        <v>X000006756</v>
      </c>
      <c r="E44" s="261" t="str">
        <f>IN!D46</f>
        <v>Bird Head Toque</v>
      </c>
      <c r="F44" s="261" t="str">
        <f>IN!E46</f>
        <v>X000006756027</v>
      </c>
      <c r="G44" s="261" t="str">
        <f>IN!F46</f>
        <v>X00000675623</v>
      </c>
      <c r="H44" s="261" t="str">
        <f>IN!G46</f>
        <v>Blaze / Copper Sky</v>
      </c>
      <c r="I44" s="261" t="str">
        <f>IN!H46</f>
        <v>NA</v>
      </c>
      <c r="J44" s="261">
        <f>IN!I46</f>
        <v>555</v>
      </c>
      <c r="K44" s="82">
        <v>2</v>
      </c>
      <c r="L44" s="82">
        <v>200</v>
      </c>
      <c r="M44" s="56">
        <f t="shared" si="0"/>
        <v>400</v>
      </c>
      <c r="N44" s="83">
        <v>14.2</v>
      </c>
      <c r="O44" s="81">
        <f t="shared" si="1"/>
        <v>28.4</v>
      </c>
      <c r="P44" s="83">
        <v>15.6</v>
      </c>
      <c r="Q44" s="80">
        <f t="shared" si="2"/>
        <v>31.2</v>
      </c>
      <c r="R44" s="99">
        <v>58</v>
      </c>
      <c r="S44" s="99">
        <v>40</v>
      </c>
      <c r="T44" s="99">
        <v>44</v>
      </c>
      <c r="U44" s="80">
        <f t="shared" si="3"/>
        <v>0.20416000000000001</v>
      </c>
    </row>
    <row r="45" spans="1:22" ht="30" customHeight="1">
      <c r="A45" s="55" t="s">
        <v>238</v>
      </c>
      <c r="B45" s="262"/>
      <c r="C45" s="262"/>
      <c r="D45" s="262"/>
      <c r="E45" s="262"/>
      <c r="F45" s="262"/>
      <c r="G45" s="262"/>
      <c r="H45" s="262"/>
      <c r="I45" s="262"/>
      <c r="J45" s="262"/>
      <c r="K45" s="82">
        <v>1</v>
      </c>
      <c r="L45" s="82">
        <v>155</v>
      </c>
      <c r="M45" s="56">
        <f t="shared" si="0"/>
        <v>155</v>
      </c>
      <c r="N45" s="83">
        <v>11.005000000000001</v>
      </c>
      <c r="O45" s="81">
        <f t="shared" si="1"/>
        <v>11.005000000000001</v>
      </c>
      <c r="P45" s="83">
        <v>12.41</v>
      </c>
      <c r="Q45" s="80">
        <f t="shared" si="2"/>
        <v>12.41</v>
      </c>
      <c r="R45" s="99">
        <v>58</v>
      </c>
      <c r="S45" s="99">
        <v>40</v>
      </c>
      <c r="T45" s="99">
        <v>44</v>
      </c>
      <c r="U45" s="80">
        <f t="shared" si="3"/>
        <v>0.10208</v>
      </c>
    </row>
    <row r="46" spans="1:22" ht="30" customHeight="1">
      <c r="A46" s="55" t="s">
        <v>239</v>
      </c>
      <c r="B46" s="57">
        <f>IN!A47</f>
        <v>6300126592</v>
      </c>
      <c r="C46" s="57">
        <f>IN!B47</f>
        <v>6300126592</v>
      </c>
      <c r="D46" s="57" t="str">
        <f>IN!C47</f>
        <v>X000006756</v>
      </c>
      <c r="E46" s="57" t="str">
        <f>IN!D47</f>
        <v>Bird Head Toque</v>
      </c>
      <c r="F46" s="57" t="str">
        <f>IN!E47</f>
        <v>X000006756026</v>
      </c>
      <c r="G46" s="57" t="str">
        <f>IN!F47</f>
        <v>X00000675622</v>
      </c>
      <c r="H46" s="57" t="str">
        <f>IN!G47</f>
        <v>Mars / Dynasty</v>
      </c>
      <c r="I46" s="57" t="str">
        <f>IN!H47</f>
        <v>NA</v>
      </c>
      <c r="J46" s="57">
        <f>IN!I47</f>
        <v>1000</v>
      </c>
      <c r="K46" s="82">
        <v>5</v>
      </c>
      <c r="L46" s="82">
        <v>200</v>
      </c>
      <c r="M46" s="56">
        <f t="shared" si="0"/>
        <v>1000</v>
      </c>
      <c r="N46" s="83">
        <v>14.2</v>
      </c>
      <c r="O46" s="81">
        <f t="shared" si="1"/>
        <v>71</v>
      </c>
      <c r="P46" s="83">
        <v>15.6</v>
      </c>
      <c r="Q46" s="80">
        <f t="shared" si="2"/>
        <v>78</v>
      </c>
      <c r="R46" s="99">
        <v>58</v>
      </c>
      <c r="S46" s="99">
        <v>40</v>
      </c>
      <c r="T46" s="99">
        <v>44</v>
      </c>
      <c r="U46" s="80">
        <f t="shared" si="3"/>
        <v>0.51039999999999996</v>
      </c>
    </row>
    <row r="47" spans="1:22" ht="30" customHeight="1">
      <c r="A47" s="257" t="s">
        <v>240</v>
      </c>
      <c r="B47" s="57">
        <f>IN!A48</f>
        <v>6300126592</v>
      </c>
      <c r="C47" s="57">
        <f>IN!B48</f>
        <v>6300126592</v>
      </c>
      <c r="D47" s="57" t="str">
        <f>IN!C48</f>
        <v>X000006756</v>
      </c>
      <c r="E47" s="57" t="str">
        <f>IN!D48</f>
        <v>Bird Head Toque</v>
      </c>
      <c r="F47" s="57" t="str">
        <f>IN!E48</f>
        <v>X000006756026</v>
      </c>
      <c r="G47" s="57" t="str">
        <f>IN!F48</f>
        <v>X00000675622</v>
      </c>
      <c r="H47" s="57" t="str">
        <f>IN!G48</f>
        <v>Mars / Dynasty</v>
      </c>
      <c r="I47" s="57" t="str">
        <f>IN!H48</f>
        <v>NA</v>
      </c>
      <c r="J47" s="57">
        <f>IN!I48</f>
        <v>86</v>
      </c>
      <c r="K47" s="267">
        <v>1</v>
      </c>
      <c r="L47" s="267">
        <v>172</v>
      </c>
      <c r="M47" s="265">
        <f t="shared" si="0"/>
        <v>172</v>
      </c>
      <c r="N47" s="271">
        <v>12.212</v>
      </c>
      <c r="O47" s="275">
        <f t="shared" si="1"/>
        <v>12.212</v>
      </c>
      <c r="P47" s="275">
        <v>13.612</v>
      </c>
      <c r="Q47" s="279">
        <f t="shared" si="2"/>
        <v>13.612</v>
      </c>
      <c r="R47" s="283">
        <v>58</v>
      </c>
      <c r="S47" s="283">
        <v>40</v>
      </c>
      <c r="T47" s="283">
        <v>44</v>
      </c>
      <c r="U47" s="279">
        <f t="shared" si="3"/>
        <v>0.10208</v>
      </c>
    </row>
    <row r="48" spans="1:22" ht="30" customHeight="1">
      <c r="A48" s="258"/>
      <c r="B48" s="57">
        <f>IN!A49</f>
        <v>6300126592</v>
      </c>
      <c r="C48" s="57">
        <f>IN!B49</f>
        <v>6300126592</v>
      </c>
      <c r="D48" s="57" t="str">
        <f>IN!C49</f>
        <v>X000006756</v>
      </c>
      <c r="E48" s="57" t="str">
        <f>IN!D49</f>
        <v>Bird Head Toque</v>
      </c>
      <c r="F48" s="57" t="str">
        <f>IN!E49</f>
        <v>X000006756025</v>
      </c>
      <c r="G48" s="57" t="str">
        <f>IN!F49</f>
        <v>X00000675621</v>
      </c>
      <c r="H48" s="57" t="str">
        <f>IN!G49</f>
        <v>Nightscape / Glacial</v>
      </c>
      <c r="I48" s="57" t="str">
        <f>IN!H49</f>
        <v>NA</v>
      </c>
      <c r="J48" s="57">
        <f>IN!I49</f>
        <v>86</v>
      </c>
      <c r="K48" s="268"/>
      <c r="L48" s="268"/>
      <c r="M48" s="266"/>
      <c r="N48" s="272"/>
      <c r="O48" s="276"/>
      <c r="P48" s="276"/>
      <c r="Q48" s="280"/>
      <c r="R48" s="284"/>
      <c r="S48" s="284"/>
      <c r="T48" s="284"/>
      <c r="U48" s="280"/>
    </row>
    <row r="49" spans="1:21" ht="30" customHeight="1">
      <c r="A49" s="55" t="s">
        <v>241</v>
      </c>
      <c r="B49" s="57">
        <f>IN!A50</f>
        <v>6300126592</v>
      </c>
      <c r="C49" s="57">
        <f>IN!B50</f>
        <v>6300126592</v>
      </c>
      <c r="D49" s="57" t="str">
        <f>IN!C50</f>
        <v>X000006756</v>
      </c>
      <c r="E49" s="57" t="str">
        <f>IN!D50</f>
        <v>Bird Head Toque</v>
      </c>
      <c r="F49" s="57" t="str">
        <f>IN!E50</f>
        <v>X000006756025</v>
      </c>
      <c r="G49" s="57" t="str">
        <f>IN!F50</f>
        <v>X00000675621</v>
      </c>
      <c r="H49" s="57" t="str">
        <f>IN!G50</f>
        <v>Nightscape / Glacial</v>
      </c>
      <c r="I49" s="57" t="str">
        <f>IN!H50</f>
        <v>NA</v>
      </c>
      <c r="J49" s="57">
        <f>IN!I50</f>
        <v>600</v>
      </c>
      <c r="K49" s="82">
        <v>3</v>
      </c>
      <c r="L49" s="82">
        <v>200</v>
      </c>
      <c r="M49" s="56">
        <f t="shared" si="0"/>
        <v>600</v>
      </c>
      <c r="N49" s="83">
        <v>14.2</v>
      </c>
      <c r="O49" s="81">
        <f t="shared" si="1"/>
        <v>42.599999999999994</v>
      </c>
      <c r="P49" s="83">
        <v>15.6</v>
      </c>
      <c r="Q49" s="80">
        <f t="shared" si="2"/>
        <v>46.8</v>
      </c>
      <c r="R49" s="99">
        <v>58</v>
      </c>
      <c r="S49" s="99">
        <v>40</v>
      </c>
      <c r="T49" s="99">
        <v>44</v>
      </c>
      <c r="U49" s="80">
        <f t="shared" si="3"/>
        <v>0.30624000000000001</v>
      </c>
    </row>
    <row r="50" spans="1:21" ht="30" customHeight="1">
      <c r="A50" s="55" t="s">
        <v>242</v>
      </c>
      <c r="B50" s="57">
        <f>IN!A51</f>
        <v>6300126592</v>
      </c>
      <c r="C50" s="57">
        <f>IN!B51</f>
        <v>6300126592</v>
      </c>
      <c r="D50" s="57" t="str">
        <f>IN!C51</f>
        <v>X000006756</v>
      </c>
      <c r="E50" s="57" t="str">
        <f>IN!D51</f>
        <v>Bird Head Toque</v>
      </c>
      <c r="F50" s="57" t="str">
        <f>IN!E51</f>
        <v>X000006756004</v>
      </c>
      <c r="G50" s="57" t="str">
        <f>IN!F51</f>
        <v>L08023800</v>
      </c>
      <c r="H50" s="57" t="str">
        <f>IN!G51</f>
        <v>Orca</v>
      </c>
      <c r="I50" s="57" t="str">
        <f>IN!H51</f>
        <v>NA</v>
      </c>
      <c r="J50" s="57">
        <f>IN!I51</f>
        <v>2000</v>
      </c>
      <c r="K50" s="82">
        <v>10</v>
      </c>
      <c r="L50" s="82">
        <v>200</v>
      </c>
      <c r="M50" s="56">
        <f t="shared" si="0"/>
        <v>2000</v>
      </c>
      <c r="N50" s="83">
        <v>14.2</v>
      </c>
      <c r="O50" s="81">
        <f t="shared" si="1"/>
        <v>142</v>
      </c>
      <c r="P50" s="83">
        <v>15.6</v>
      </c>
      <c r="Q50" s="80">
        <f t="shared" si="2"/>
        <v>156</v>
      </c>
      <c r="R50" s="99">
        <v>58</v>
      </c>
      <c r="S50" s="99">
        <v>40</v>
      </c>
      <c r="T50" s="99">
        <v>44</v>
      </c>
      <c r="U50" s="80">
        <f t="shared" si="3"/>
        <v>1.0207999999999999</v>
      </c>
    </row>
    <row r="51" spans="1:21" ht="30" customHeight="1">
      <c r="A51" s="257" t="s">
        <v>243</v>
      </c>
      <c r="B51" s="57">
        <f>IN!A52</f>
        <v>6300126592</v>
      </c>
      <c r="C51" s="57">
        <f>IN!B52</f>
        <v>6300126592</v>
      </c>
      <c r="D51" s="57" t="str">
        <f>IN!C52</f>
        <v>X000006756</v>
      </c>
      <c r="E51" s="57" t="str">
        <f>IN!D52</f>
        <v>Bird Head Toque</v>
      </c>
      <c r="F51" s="57" t="str">
        <f>IN!E52</f>
        <v>X000006756004</v>
      </c>
      <c r="G51" s="57" t="str">
        <f>IN!F52</f>
        <v>L08023800</v>
      </c>
      <c r="H51" s="57" t="str">
        <f>IN!G52</f>
        <v>Orca</v>
      </c>
      <c r="I51" s="57" t="str">
        <f>IN!H52</f>
        <v>NA</v>
      </c>
      <c r="J51" s="57">
        <f>IN!I52</f>
        <v>15</v>
      </c>
      <c r="K51" s="267">
        <v>1</v>
      </c>
      <c r="L51" s="267">
        <v>29</v>
      </c>
      <c r="M51" s="265">
        <f t="shared" si="0"/>
        <v>29</v>
      </c>
      <c r="N51" s="271">
        <v>2.0590000000000002</v>
      </c>
      <c r="O51" s="275">
        <f t="shared" si="1"/>
        <v>2.0590000000000002</v>
      </c>
      <c r="P51" s="275">
        <v>3.1589999999999998</v>
      </c>
      <c r="Q51" s="279">
        <f t="shared" si="2"/>
        <v>3.1589999999999998</v>
      </c>
      <c r="R51" s="283">
        <v>58</v>
      </c>
      <c r="S51" s="283">
        <v>40</v>
      </c>
      <c r="T51" s="283">
        <v>32</v>
      </c>
      <c r="U51" s="279">
        <f t="shared" si="3"/>
        <v>7.424E-2</v>
      </c>
    </row>
    <row r="52" spans="1:21" ht="30" customHeight="1">
      <c r="A52" s="258"/>
      <c r="B52" s="57">
        <f>IN!A53</f>
        <v>6300126592</v>
      </c>
      <c r="C52" s="57">
        <f>IN!B53</f>
        <v>6300126592</v>
      </c>
      <c r="D52" s="57" t="str">
        <f>IN!C53</f>
        <v>X000006756</v>
      </c>
      <c r="E52" s="57" t="str">
        <f>IN!D53</f>
        <v>Bird Head Toque</v>
      </c>
      <c r="F52" s="57" t="str">
        <f>IN!E53</f>
        <v>X000006756024</v>
      </c>
      <c r="G52" s="57" t="str">
        <f>IN!F53</f>
        <v>X00000675620</v>
      </c>
      <c r="H52" s="57" t="str">
        <f>IN!G53</f>
        <v>Solitude / Arctic Silk</v>
      </c>
      <c r="I52" s="57" t="str">
        <f>IN!H53</f>
        <v>NA</v>
      </c>
      <c r="J52" s="57">
        <f>IN!I53</f>
        <v>14</v>
      </c>
      <c r="K52" s="268"/>
      <c r="L52" s="268"/>
      <c r="M52" s="266"/>
      <c r="N52" s="272"/>
      <c r="O52" s="276"/>
      <c r="P52" s="276"/>
      <c r="Q52" s="280"/>
      <c r="R52" s="284"/>
      <c r="S52" s="284"/>
      <c r="T52" s="284"/>
      <c r="U52" s="280"/>
    </row>
    <row r="53" spans="1:21" ht="30" customHeight="1">
      <c r="A53" s="55" t="s">
        <v>244</v>
      </c>
      <c r="B53" s="57">
        <f>IN!A54</f>
        <v>6300126592</v>
      </c>
      <c r="C53" s="57">
        <f>IN!B54</f>
        <v>6300126592</v>
      </c>
      <c r="D53" s="57" t="str">
        <f>IN!C54</f>
        <v>X000006756</v>
      </c>
      <c r="E53" s="57" t="str">
        <f>IN!D54</f>
        <v>Bird Head Toque</v>
      </c>
      <c r="F53" s="57" t="str">
        <f>IN!E54</f>
        <v>X000006756024</v>
      </c>
      <c r="G53" s="57" t="str">
        <f>IN!F54</f>
        <v>X00000675620</v>
      </c>
      <c r="H53" s="57" t="str">
        <f>IN!G54</f>
        <v>Solitude / Arctic Silk</v>
      </c>
      <c r="I53" s="57" t="str">
        <f>IN!H54</f>
        <v>NA</v>
      </c>
      <c r="J53" s="57">
        <f>IN!I54</f>
        <v>2000</v>
      </c>
      <c r="K53" s="82">
        <v>10</v>
      </c>
      <c r="L53" s="82">
        <v>200</v>
      </c>
      <c r="M53" s="56">
        <f t="shared" si="0"/>
        <v>2000</v>
      </c>
      <c r="N53" s="83">
        <v>14.2</v>
      </c>
      <c r="O53" s="81">
        <f t="shared" si="1"/>
        <v>142</v>
      </c>
      <c r="P53" s="83">
        <v>15.6</v>
      </c>
      <c r="Q53" s="80">
        <f t="shared" si="2"/>
        <v>156</v>
      </c>
      <c r="R53" s="99">
        <v>58</v>
      </c>
      <c r="S53" s="99">
        <v>40</v>
      </c>
      <c r="T53" s="99">
        <v>44</v>
      </c>
      <c r="U53" s="80">
        <f t="shared" si="3"/>
        <v>1.0207999999999999</v>
      </c>
    </row>
    <row r="54" spans="1:21" ht="15.95" customHeight="1">
      <c r="A54" s="58"/>
      <c r="B54" s="6"/>
      <c r="C54" s="6"/>
      <c r="D54" s="6"/>
      <c r="E54" s="6"/>
      <c r="F54" s="6"/>
      <c r="G54" s="6"/>
      <c r="H54" s="6"/>
      <c r="I54" s="6"/>
      <c r="J54" s="6"/>
      <c r="K54" s="53"/>
      <c r="L54" s="60"/>
      <c r="M54" s="60"/>
      <c r="N54" s="84"/>
      <c r="O54" s="85"/>
      <c r="P54" s="60"/>
      <c r="Q54" s="60"/>
      <c r="R54" s="60"/>
      <c r="S54" s="60"/>
      <c r="T54" s="60"/>
      <c r="U54" s="60"/>
    </row>
    <row r="55" spans="1:21" ht="30" customHeight="1">
      <c r="A55" s="59" t="str">
        <f>IN!A56</f>
        <v>S/T#X000007423-</v>
      </c>
      <c r="B55" s="60"/>
      <c r="C55" s="61"/>
      <c r="D55" s="60"/>
      <c r="E55" s="60"/>
      <c r="F55" s="60"/>
      <c r="G55" s="60"/>
      <c r="H55" s="60"/>
      <c r="I55" s="60"/>
      <c r="J55" s="86"/>
      <c r="K55" s="53"/>
      <c r="L55" s="60"/>
      <c r="M55" s="60"/>
      <c r="N55" s="84"/>
      <c r="O55" s="85"/>
      <c r="P55" s="60"/>
      <c r="Q55" s="60"/>
      <c r="R55" s="60"/>
      <c r="S55" s="60"/>
      <c r="T55" s="60"/>
      <c r="U55" s="60"/>
    </row>
    <row r="56" spans="1:21" ht="30" customHeight="1">
      <c r="A56" s="59" t="str">
        <f>IN!A57</f>
        <v>50%TEC WOOL 50%RECYCLE POLYESTER</v>
      </c>
      <c r="B56" s="60"/>
      <c r="C56" s="60"/>
      <c r="D56" s="60"/>
      <c r="E56" s="60"/>
      <c r="F56" s="60"/>
      <c r="G56" s="60"/>
      <c r="H56" s="60"/>
      <c r="I56" s="60"/>
      <c r="J56" s="86"/>
      <c r="K56" s="53"/>
      <c r="L56" s="60"/>
      <c r="M56" s="60"/>
      <c r="N56" s="84"/>
      <c r="O56" s="85"/>
      <c r="P56" s="60"/>
      <c r="Q56" s="60"/>
      <c r="R56" s="60"/>
      <c r="S56" s="60"/>
      <c r="T56" s="60"/>
      <c r="U56" s="60"/>
    </row>
    <row r="57" spans="1:21" ht="30" customHeight="1">
      <c r="A57" s="59" t="str">
        <f>IN!A58</f>
        <v>MALLOW TOQUE</v>
      </c>
      <c r="B57" s="60"/>
      <c r="C57" s="60"/>
      <c r="D57" s="60"/>
      <c r="E57" s="60"/>
      <c r="F57" s="60"/>
      <c r="G57" s="60"/>
      <c r="H57" s="60"/>
      <c r="I57" s="60"/>
      <c r="J57" s="86"/>
      <c r="K57" s="53"/>
      <c r="L57" s="60"/>
      <c r="M57" s="60"/>
      <c r="N57" s="84"/>
      <c r="O57" s="85"/>
      <c r="P57" s="60"/>
      <c r="Q57" s="60"/>
      <c r="R57" s="60"/>
      <c r="S57" s="60"/>
      <c r="T57" s="60"/>
      <c r="U57" s="60"/>
    </row>
    <row r="58" spans="1:21" ht="30" customHeight="1">
      <c r="A58" s="59" t="str">
        <f>IN!A59</f>
        <v>HAT/BEANIE</v>
      </c>
      <c r="B58" s="60"/>
      <c r="C58" s="60"/>
      <c r="D58" s="60"/>
      <c r="E58" s="60"/>
      <c r="F58" s="60"/>
      <c r="G58" s="60"/>
      <c r="H58" s="60"/>
      <c r="I58" s="60"/>
      <c r="J58" s="86"/>
      <c r="K58" s="53"/>
      <c r="L58" s="60"/>
      <c r="M58" s="60"/>
      <c r="N58" s="84"/>
      <c r="O58" s="85"/>
      <c r="P58" s="60"/>
      <c r="Q58" s="60"/>
      <c r="R58" s="60"/>
      <c r="S58" s="60"/>
      <c r="T58" s="60"/>
      <c r="U58" s="60"/>
    </row>
    <row r="59" spans="1:21" ht="30" customHeight="1">
      <c r="A59" s="59" t="str">
        <f>IN!A60</f>
        <v>SIZE: ONE SIZE</v>
      </c>
      <c r="B59" s="60"/>
      <c r="C59" s="60"/>
      <c r="D59" s="60"/>
      <c r="E59" s="60"/>
      <c r="F59" s="60"/>
      <c r="G59" s="60"/>
      <c r="H59" s="60"/>
      <c r="I59" s="60"/>
      <c r="J59" s="86"/>
      <c r="K59" s="53"/>
      <c r="L59" s="60"/>
      <c r="M59" s="60"/>
      <c r="N59" s="84"/>
      <c r="O59" s="85"/>
      <c r="P59" s="60"/>
      <c r="Q59" s="60"/>
      <c r="R59" s="60"/>
      <c r="S59" s="60"/>
      <c r="T59" s="60"/>
      <c r="U59" s="60"/>
    </row>
    <row r="60" spans="1:21" ht="30" customHeight="1">
      <c r="A60" s="55" t="s">
        <v>222</v>
      </c>
      <c r="B60" s="56" t="s">
        <v>43</v>
      </c>
      <c r="C60" s="56" t="s">
        <v>44</v>
      </c>
      <c r="D60" s="56" t="s">
        <v>45</v>
      </c>
      <c r="E60" s="56" t="s">
        <v>46</v>
      </c>
      <c r="F60" s="56" t="s">
        <v>47</v>
      </c>
      <c r="G60" s="56" t="s">
        <v>48</v>
      </c>
      <c r="H60" s="56" t="s">
        <v>49</v>
      </c>
      <c r="I60" s="56" t="s">
        <v>50</v>
      </c>
      <c r="J60" s="79" t="s">
        <v>51</v>
      </c>
      <c r="K60" s="57" t="s">
        <v>223</v>
      </c>
      <c r="L60" s="56" t="s">
        <v>224</v>
      </c>
      <c r="M60" s="56" t="s">
        <v>225</v>
      </c>
      <c r="N60" s="80" t="s">
        <v>226</v>
      </c>
      <c r="O60" s="81" t="s">
        <v>227</v>
      </c>
      <c r="P60" s="56" t="s">
        <v>228</v>
      </c>
      <c r="Q60" s="56" t="s">
        <v>229</v>
      </c>
      <c r="R60" s="253" t="s">
        <v>230</v>
      </c>
      <c r="S60" s="253"/>
      <c r="T60" s="253"/>
      <c r="U60" s="56" t="s">
        <v>231</v>
      </c>
    </row>
    <row r="61" spans="1:21" ht="30" customHeight="1">
      <c r="A61" s="62" t="s">
        <v>245</v>
      </c>
      <c r="B61" s="263">
        <f>IN!A62</f>
        <v>6300126593</v>
      </c>
      <c r="C61" s="263">
        <f>IN!B62</f>
        <v>6300126593</v>
      </c>
      <c r="D61" s="263" t="str">
        <f>IN!C62</f>
        <v>X000007423</v>
      </c>
      <c r="E61" s="263" t="str">
        <f>IN!D62</f>
        <v>Mallow Toque</v>
      </c>
      <c r="F61" s="263" t="str">
        <f>IN!E62</f>
        <v>X000007423001</v>
      </c>
      <c r="G61" s="263" t="str">
        <f>IN!F62</f>
        <v>X00000742303</v>
      </c>
      <c r="H61" s="263" t="str">
        <f>IN!G62</f>
        <v>Black</v>
      </c>
      <c r="I61" s="263" t="str">
        <f>IN!H62</f>
        <v>NA</v>
      </c>
      <c r="J61" s="263">
        <f>IN!I62</f>
        <v>1345</v>
      </c>
      <c r="K61" s="87">
        <v>11</v>
      </c>
      <c r="L61" s="87">
        <v>120</v>
      </c>
      <c r="M61" s="88">
        <f>K61*L61</f>
        <v>1320</v>
      </c>
      <c r="N61" s="89">
        <v>16.2</v>
      </c>
      <c r="O61" s="90">
        <f>N61*K61</f>
        <v>178.2</v>
      </c>
      <c r="P61" s="89">
        <v>17.600000000000001</v>
      </c>
      <c r="Q61" s="100">
        <f>P61*K61</f>
        <v>193.60000000000002</v>
      </c>
      <c r="R61" s="101">
        <v>58</v>
      </c>
      <c r="S61" s="101">
        <v>40</v>
      </c>
      <c r="T61" s="101">
        <v>44</v>
      </c>
      <c r="U61" s="100">
        <f>T61*S61*R61*K61/1000000</f>
        <v>1.1228800000000001</v>
      </c>
    </row>
    <row r="62" spans="1:21" ht="30" customHeight="1">
      <c r="A62" s="62" t="s">
        <v>246</v>
      </c>
      <c r="B62" s="263"/>
      <c r="C62" s="263"/>
      <c r="D62" s="263"/>
      <c r="E62" s="263"/>
      <c r="F62" s="263"/>
      <c r="G62" s="263"/>
      <c r="H62" s="263"/>
      <c r="I62" s="263"/>
      <c r="J62" s="263"/>
      <c r="K62" s="91">
        <v>1</v>
      </c>
      <c r="L62" s="88">
        <v>25</v>
      </c>
      <c r="M62" s="88">
        <f t="shared" ref="M62:M68" si="4">K62*L62</f>
        <v>25</v>
      </c>
      <c r="N62" s="89">
        <v>3.375</v>
      </c>
      <c r="O62" s="90">
        <f t="shared" ref="O62:O68" si="5">N62*K62</f>
        <v>3.375</v>
      </c>
      <c r="P62" s="89">
        <v>4.4749999999999996</v>
      </c>
      <c r="Q62" s="100">
        <f t="shared" ref="Q62:Q68" si="6">P62*K62</f>
        <v>4.4749999999999996</v>
      </c>
      <c r="R62" s="101">
        <v>58</v>
      </c>
      <c r="S62" s="101">
        <v>40</v>
      </c>
      <c r="T62" s="101">
        <v>32</v>
      </c>
      <c r="U62" s="100">
        <f t="shared" ref="U62:U68" si="7">T62*S62*R62*K62/1000000</f>
        <v>7.424E-2</v>
      </c>
    </row>
    <row r="63" spans="1:21" ht="30" customHeight="1">
      <c r="A63" s="55" t="s">
        <v>247</v>
      </c>
      <c r="B63" s="253">
        <f>IN!A63</f>
        <v>6300126593</v>
      </c>
      <c r="C63" s="253">
        <f>IN!B63</f>
        <v>6300126593</v>
      </c>
      <c r="D63" s="253" t="str">
        <f>IN!C63</f>
        <v>X000007423</v>
      </c>
      <c r="E63" s="253" t="str">
        <f>IN!D63</f>
        <v>Mallow Toque</v>
      </c>
      <c r="F63" s="253" t="str">
        <f>IN!E63</f>
        <v>X000007423013</v>
      </c>
      <c r="G63" s="253" t="str">
        <f>IN!F63</f>
        <v>X00000742312</v>
      </c>
      <c r="H63" s="253" t="str">
        <f>IN!G63</f>
        <v>Solitude</v>
      </c>
      <c r="I63" s="253" t="str">
        <f>IN!H63</f>
        <v>NA</v>
      </c>
      <c r="J63" s="253">
        <f>IN!I63</f>
        <v>1444</v>
      </c>
      <c r="K63" s="57">
        <v>8</v>
      </c>
      <c r="L63" s="56">
        <v>120</v>
      </c>
      <c r="M63" s="56">
        <f t="shared" si="4"/>
        <v>960</v>
      </c>
      <c r="N63" s="83">
        <v>16.2</v>
      </c>
      <c r="O63" s="81">
        <f t="shared" si="5"/>
        <v>129.6</v>
      </c>
      <c r="P63" s="83">
        <v>17.600000000000001</v>
      </c>
      <c r="Q63" s="80">
        <f t="shared" si="6"/>
        <v>140.80000000000001</v>
      </c>
      <c r="R63" s="99">
        <v>58</v>
      </c>
      <c r="S63" s="99">
        <v>40</v>
      </c>
      <c r="T63" s="99">
        <v>44</v>
      </c>
      <c r="U63" s="80">
        <f t="shared" si="7"/>
        <v>0.81664000000000003</v>
      </c>
    </row>
    <row r="64" spans="1:21" ht="30" customHeight="1">
      <c r="A64" s="55" t="s">
        <v>248</v>
      </c>
      <c r="B64" s="253"/>
      <c r="C64" s="253"/>
      <c r="D64" s="253"/>
      <c r="E64" s="253"/>
      <c r="F64" s="253"/>
      <c r="G64" s="253"/>
      <c r="H64" s="253"/>
      <c r="I64" s="253"/>
      <c r="J64" s="253"/>
      <c r="K64" s="57">
        <v>4</v>
      </c>
      <c r="L64" s="56">
        <v>121</v>
      </c>
      <c r="M64" s="56">
        <f t="shared" si="4"/>
        <v>484</v>
      </c>
      <c r="N64" s="83">
        <v>16.335000000000001</v>
      </c>
      <c r="O64" s="81">
        <f t="shared" si="5"/>
        <v>65.34</v>
      </c>
      <c r="P64" s="83">
        <v>17.734999999999999</v>
      </c>
      <c r="Q64" s="80">
        <f t="shared" si="6"/>
        <v>70.94</v>
      </c>
      <c r="R64" s="99">
        <v>58</v>
      </c>
      <c r="S64" s="99">
        <v>40</v>
      </c>
      <c r="T64" s="99">
        <v>44</v>
      </c>
      <c r="U64" s="80">
        <f t="shared" si="7"/>
        <v>0.40832000000000002</v>
      </c>
    </row>
    <row r="65" spans="1:21" ht="30" customHeight="1">
      <c r="A65" s="55" t="s">
        <v>249</v>
      </c>
      <c r="B65" s="253">
        <f>IN!A64</f>
        <v>6300126593</v>
      </c>
      <c r="C65" s="253">
        <f>IN!B64</f>
        <v>6300126593</v>
      </c>
      <c r="D65" s="253" t="str">
        <f>IN!C64</f>
        <v>X000007423</v>
      </c>
      <c r="E65" s="253" t="str">
        <f>IN!D64</f>
        <v>Mallow Toque</v>
      </c>
      <c r="F65" s="253" t="str">
        <f>IN!E64</f>
        <v>X000007423014</v>
      </c>
      <c r="G65" s="253" t="str">
        <f>IN!F64</f>
        <v>X00000742313</v>
      </c>
      <c r="H65" s="253" t="str">
        <f>IN!G64</f>
        <v>Nightscape</v>
      </c>
      <c r="I65" s="253" t="str">
        <f>IN!H64</f>
        <v>NA</v>
      </c>
      <c r="J65" s="253">
        <f>IN!I64</f>
        <v>815</v>
      </c>
      <c r="K65" s="57">
        <v>6</v>
      </c>
      <c r="L65" s="56">
        <v>120</v>
      </c>
      <c r="M65" s="56">
        <f t="shared" si="4"/>
        <v>720</v>
      </c>
      <c r="N65" s="83">
        <v>16.2</v>
      </c>
      <c r="O65" s="81">
        <f t="shared" si="5"/>
        <v>97.199999999999989</v>
      </c>
      <c r="P65" s="83">
        <v>17.600000000000001</v>
      </c>
      <c r="Q65" s="80">
        <f t="shared" si="6"/>
        <v>105.60000000000001</v>
      </c>
      <c r="R65" s="99">
        <v>58</v>
      </c>
      <c r="S65" s="99">
        <v>40</v>
      </c>
      <c r="T65" s="99">
        <v>44</v>
      </c>
      <c r="U65" s="80">
        <f t="shared" si="7"/>
        <v>0.61248000000000002</v>
      </c>
    </row>
    <row r="66" spans="1:21" ht="30" customHeight="1">
      <c r="A66" s="55" t="s">
        <v>250</v>
      </c>
      <c r="B66" s="253"/>
      <c r="C66" s="253"/>
      <c r="D66" s="253"/>
      <c r="E66" s="253"/>
      <c r="F66" s="253"/>
      <c r="G66" s="253"/>
      <c r="H66" s="253"/>
      <c r="I66" s="253"/>
      <c r="J66" s="253"/>
      <c r="K66" s="57">
        <v>1</v>
      </c>
      <c r="L66" s="56">
        <v>95</v>
      </c>
      <c r="M66" s="56">
        <f t="shared" si="4"/>
        <v>95</v>
      </c>
      <c r="N66" s="83">
        <v>12.824999999999999</v>
      </c>
      <c r="O66" s="81">
        <f t="shared" si="5"/>
        <v>12.824999999999999</v>
      </c>
      <c r="P66" s="83">
        <v>14.225</v>
      </c>
      <c r="Q66" s="80">
        <f t="shared" si="6"/>
        <v>14.225</v>
      </c>
      <c r="R66" s="99">
        <v>58</v>
      </c>
      <c r="S66" s="99">
        <v>40</v>
      </c>
      <c r="T66" s="99">
        <v>44</v>
      </c>
      <c r="U66" s="80">
        <f t="shared" si="7"/>
        <v>0.10208</v>
      </c>
    </row>
    <row r="67" spans="1:21" ht="30" customHeight="1">
      <c r="A67" s="62" t="s">
        <v>251</v>
      </c>
      <c r="B67" s="264">
        <f>IN!A65</f>
        <v>6300150332</v>
      </c>
      <c r="C67" s="264">
        <f>IN!B65</f>
        <v>6300150332</v>
      </c>
      <c r="D67" s="263" t="str">
        <f>IN!C65</f>
        <v>X000007423</v>
      </c>
      <c r="E67" s="263" t="str">
        <f>IN!D65</f>
        <v>Mallow Toque</v>
      </c>
      <c r="F67" s="263" t="str">
        <f>IN!E65</f>
        <v>X000007423001</v>
      </c>
      <c r="G67" s="263" t="str">
        <f>IN!F65</f>
        <v>X00000742303</v>
      </c>
      <c r="H67" s="263" t="str">
        <f>IN!G65</f>
        <v>Black</v>
      </c>
      <c r="I67" s="263" t="str">
        <f>IN!H65</f>
        <v>NA</v>
      </c>
      <c r="J67" s="263">
        <f>IN!I65</f>
        <v>648</v>
      </c>
      <c r="K67" s="91">
        <v>5</v>
      </c>
      <c r="L67" s="88">
        <v>120</v>
      </c>
      <c r="M67" s="88">
        <f t="shared" si="4"/>
        <v>600</v>
      </c>
      <c r="N67" s="89">
        <v>16.2</v>
      </c>
      <c r="O67" s="90">
        <f t="shared" si="5"/>
        <v>81</v>
      </c>
      <c r="P67" s="89">
        <v>17.600000000000001</v>
      </c>
      <c r="Q67" s="100">
        <f t="shared" si="6"/>
        <v>88</v>
      </c>
      <c r="R67" s="101">
        <v>58</v>
      </c>
      <c r="S67" s="101">
        <v>40</v>
      </c>
      <c r="T67" s="101">
        <v>44</v>
      </c>
      <c r="U67" s="100">
        <f t="shared" si="7"/>
        <v>0.51039999999999996</v>
      </c>
    </row>
    <row r="68" spans="1:21" ht="30" customHeight="1">
      <c r="A68" s="62" t="s">
        <v>252</v>
      </c>
      <c r="B68" s="264"/>
      <c r="C68" s="264"/>
      <c r="D68" s="263"/>
      <c r="E68" s="263"/>
      <c r="F68" s="263"/>
      <c r="G68" s="263"/>
      <c r="H68" s="263"/>
      <c r="I68" s="263"/>
      <c r="J68" s="263"/>
      <c r="K68" s="91">
        <v>1</v>
      </c>
      <c r="L68" s="88">
        <v>48</v>
      </c>
      <c r="M68" s="88">
        <f t="shared" si="4"/>
        <v>48</v>
      </c>
      <c r="N68" s="89">
        <v>6.48</v>
      </c>
      <c r="O68" s="90">
        <f t="shared" si="5"/>
        <v>6.48</v>
      </c>
      <c r="P68" s="89">
        <v>7.58</v>
      </c>
      <c r="Q68" s="100">
        <f t="shared" si="6"/>
        <v>7.58</v>
      </c>
      <c r="R68" s="101">
        <v>58</v>
      </c>
      <c r="S68" s="101">
        <v>40</v>
      </c>
      <c r="T68" s="101">
        <v>32</v>
      </c>
      <c r="U68" s="100">
        <f t="shared" si="7"/>
        <v>7.424E-2</v>
      </c>
    </row>
    <row r="69" spans="1:21" ht="15.95" customHeight="1">
      <c r="A69" s="58"/>
      <c r="B69" s="60"/>
      <c r="C69" s="60"/>
      <c r="D69" s="60"/>
      <c r="E69" s="60"/>
      <c r="F69" s="60"/>
      <c r="G69" s="60"/>
      <c r="H69" s="60"/>
      <c r="I69" s="60"/>
      <c r="J69" s="86"/>
      <c r="K69" s="53"/>
      <c r="L69" s="60"/>
      <c r="M69" s="60"/>
      <c r="N69" s="84"/>
      <c r="O69" s="85"/>
      <c r="P69" s="60"/>
      <c r="Q69" s="60"/>
      <c r="R69" s="60"/>
      <c r="S69" s="60"/>
      <c r="T69" s="60"/>
      <c r="U69" s="60"/>
    </row>
    <row r="70" spans="1:21" ht="30" customHeight="1">
      <c r="A70" s="59" t="str">
        <f>IN!A67</f>
        <v>S/T#X000007428-</v>
      </c>
      <c r="B70" s="60"/>
      <c r="C70" s="61"/>
      <c r="D70" s="60"/>
      <c r="E70" s="60"/>
      <c r="F70" s="60"/>
      <c r="G70" s="60"/>
      <c r="H70" s="60"/>
      <c r="I70" s="60"/>
      <c r="J70" s="86"/>
      <c r="K70" s="53"/>
      <c r="L70" s="60"/>
      <c r="M70" s="60"/>
      <c r="N70" s="254" t="s">
        <v>253</v>
      </c>
      <c r="O70" s="254"/>
      <c r="P70" s="254"/>
      <c r="Q70" s="254"/>
      <c r="R70" s="60"/>
      <c r="S70" s="60"/>
      <c r="T70" s="60"/>
      <c r="U70" s="60"/>
    </row>
    <row r="71" spans="1:21" ht="30" customHeight="1">
      <c r="A71" s="59" t="str">
        <f>IN!A68</f>
        <v>SHELL:50%TEC WOOL 50%RECYCLE POLYESTER LINING:100%POLYESTER</v>
      </c>
      <c r="B71" s="60"/>
      <c r="C71" s="60"/>
      <c r="D71" s="60"/>
      <c r="E71" s="60"/>
      <c r="F71" s="60"/>
      <c r="G71" s="60"/>
      <c r="H71" s="60"/>
      <c r="I71" s="60"/>
      <c r="J71" s="86"/>
      <c r="K71" s="53"/>
      <c r="L71" s="60"/>
      <c r="M71" s="60"/>
      <c r="N71" s="84"/>
      <c r="O71" s="85"/>
      <c r="P71" s="60"/>
      <c r="Q71" s="60"/>
      <c r="R71" s="60"/>
      <c r="S71" s="60"/>
      <c r="T71" s="60"/>
      <c r="U71" s="60"/>
    </row>
    <row r="72" spans="1:21" ht="30" customHeight="1">
      <c r="A72" s="59" t="str">
        <f>IN!A69</f>
        <v>GROTTO HEADBAND</v>
      </c>
      <c r="B72" s="60"/>
      <c r="C72" s="60"/>
      <c r="D72" s="60"/>
      <c r="E72" s="60"/>
      <c r="F72" s="60"/>
      <c r="G72" s="60"/>
      <c r="H72" s="60"/>
      <c r="I72" s="60"/>
      <c r="J72" s="86"/>
      <c r="K72" s="53"/>
      <c r="L72" s="60"/>
      <c r="M72" s="60"/>
      <c r="N72" s="84"/>
      <c r="O72" s="85"/>
      <c r="P72" s="60"/>
      <c r="Q72" s="60"/>
      <c r="R72" s="60"/>
      <c r="S72" s="60"/>
      <c r="T72" s="60"/>
      <c r="U72" s="60"/>
    </row>
    <row r="73" spans="1:21" ht="30" customHeight="1">
      <c r="A73" s="59" t="str">
        <f>IN!A70</f>
        <v>HEADBAND</v>
      </c>
      <c r="B73" s="60"/>
      <c r="C73" s="60"/>
      <c r="D73" s="60"/>
      <c r="E73" s="60"/>
      <c r="F73" s="60"/>
      <c r="G73" s="60"/>
      <c r="H73" s="60"/>
      <c r="I73" s="60"/>
      <c r="J73" s="86"/>
      <c r="K73" s="53"/>
      <c r="L73" s="60"/>
      <c r="M73" s="60"/>
      <c r="N73" s="84"/>
      <c r="O73" s="85"/>
      <c r="P73" s="60"/>
      <c r="Q73" s="60"/>
      <c r="R73" s="60"/>
      <c r="S73" s="60"/>
      <c r="T73" s="60"/>
      <c r="U73" s="60"/>
    </row>
    <row r="74" spans="1:21" ht="30" customHeight="1">
      <c r="A74" s="59" t="str">
        <f>IN!A71</f>
        <v>SIZE: ONE SIZE</v>
      </c>
      <c r="B74" s="60"/>
      <c r="C74" s="60"/>
      <c r="D74" s="60"/>
      <c r="E74" s="60"/>
      <c r="F74" s="60"/>
      <c r="G74" s="60"/>
      <c r="H74" s="60"/>
      <c r="I74" s="60"/>
      <c r="J74" s="86"/>
      <c r="K74" s="53"/>
      <c r="L74" s="60"/>
      <c r="M74" s="60"/>
      <c r="N74" s="84"/>
      <c r="O74" s="85"/>
      <c r="P74" s="60"/>
      <c r="Q74" s="60"/>
      <c r="R74" s="60"/>
      <c r="S74" s="60"/>
      <c r="T74" s="60"/>
      <c r="U74" s="60"/>
    </row>
    <row r="75" spans="1:21" ht="30" customHeight="1">
      <c r="A75" s="55" t="s">
        <v>222</v>
      </c>
      <c r="B75" s="56" t="s">
        <v>43</v>
      </c>
      <c r="C75" s="56" t="s">
        <v>44</v>
      </c>
      <c r="D75" s="56" t="s">
        <v>45</v>
      </c>
      <c r="E75" s="56" t="s">
        <v>46</v>
      </c>
      <c r="F75" s="56" t="s">
        <v>47</v>
      </c>
      <c r="G75" s="56" t="s">
        <v>48</v>
      </c>
      <c r="H75" s="56" t="s">
        <v>49</v>
      </c>
      <c r="I75" s="56" t="s">
        <v>50</v>
      </c>
      <c r="J75" s="79" t="s">
        <v>51</v>
      </c>
      <c r="K75" s="57" t="s">
        <v>223</v>
      </c>
      <c r="L75" s="56" t="s">
        <v>224</v>
      </c>
      <c r="M75" s="56" t="s">
        <v>225</v>
      </c>
      <c r="N75" s="80" t="s">
        <v>226</v>
      </c>
      <c r="O75" s="81" t="s">
        <v>227</v>
      </c>
      <c r="P75" s="56" t="s">
        <v>228</v>
      </c>
      <c r="Q75" s="56" t="s">
        <v>229</v>
      </c>
      <c r="R75" s="253" t="s">
        <v>230</v>
      </c>
      <c r="S75" s="253"/>
      <c r="T75" s="253"/>
      <c r="U75" s="56" t="s">
        <v>231</v>
      </c>
    </row>
    <row r="76" spans="1:21" ht="30" customHeight="1">
      <c r="A76" s="55" t="s">
        <v>254</v>
      </c>
      <c r="B76" s="253">
        <f>IN!A73</f>
        <v>6300126594</v>
      </c>
      <c r="C76" s="253">
        <f>IN!B73</f>
        <v>6300126594</v>
      </c>
      <c r="D76" s="253" t="str">
        <f>IN!C73</f>
        <v>X000007428</v>
      </c>
      <c r="E76" s="253" t="str">
        <f>IN!D73</f>
        <v>Grotto Headband</v>
      </c>
      <c r="F76" s="253" t="str">
        <f>IN!E73</f>
        <v>X000007428012</v>
      </c>
      <c r="G76" s="253" t="str">
        <f>IN!F73</f>
        <v>X00000742811</v>
      </c>
      <c r="H76" s="253" t="str">
        <f>IN!G73</f>
        <v>Solitude / Void</v>
      </c>
      <c r="I76" s="253" t="str">
        <f>IN!H73</f>
        <v>NA</v>
      </c>
      <c r="J76" s="253">
        <f>IN!I73</f>
        <v>1488</v>
      </c>
      <c r="K76" s="82">
        <v>7</v>
      </c>
      <c r="L76" s="82">
        <v>190</v>
      </c>
      <c r="M76" s="56">
        <f>K76*L76</f>
        <v>1330</v>
      </c>
      <c r="N76" s="83">
        <v>10.83</v>
      </c>
      <c r="O76" s="81">
        <f>N76*K76</f>
        <v>75.81</v>
      </c>
      <c r="P76" s="104">
        <v>11.93</v>
      </c>
      <c r="Q76" s="105">
        <f>P76*K76</f>
        <v>83.509999999999991</v>
      </c>
      <c r="R76" s="99">
        <v>58</v>
      </c>
      <c r="S76" s="99">
        <v>40</v>
      </c>
      <c r="T76" s="106">
        <v>32</v>
      </c>
      <c r="U76" s="80">
        <f>T76*S76*R76*K76/1000000</f>
        <v>0.51968000000000003</v>
      </c>
    </row>
    <row r="77" spans="1:21" ht="30" customHeight="1">
      <c r="A77" s="55" t="s">
        <v>255</v>
      </c>
      <c r="B77" s="253"/>
      <c r="C77" s="253"/>
      <c r="D77" s="253"/>
      <c r="E77" s="253"/>
      <c r="F77" s="253"/>
      <c r="G77" s="253"/>
      <c r="H77" s="253"/>
      <c r="I77" s="253"/>
      <c r="J77" s="253"/>
      <c r="K77" s="82">
        <v>1</v>
      </c>
      <c r="L77" s="82">
        <v>158</v>
      </c>
      <c r="M77" s="56">
        <f>K77*L77</f>
        <v>158</v>
      </c>
      <c r="N77" s="83">
        <v>9.0060000000000002</v>
      </c>
      <c r="O77" s="81">
        <f>N77*K77</f>
        <v>9.0060000000000002</v>
      </c>
      <c r="P77" s="104">
        <v>10.11</v>
      </c>
      <c r="Q77" s="105">
        <f>P77*K77</f>
        <v>10.11</v>
      </c>
      <c r="R77" s="99">
        <v>58</v>
      </c>
      <c r="S77" s="99">
        <v>40</v>
      </c>
      <c r="T77" s="106">
        <v>32</v>
      </c>
      <c r="U77" s="80">
        <f>T77*S77*R77*K77/1000000</f>
        <v>7.424E-2</v>
      </c>
    </row>
    <row r="78" spans="1:21" ht="30" customHeight="1">
      <c r="A78" s="55" t="s">
        <v>256</v>
      </c>
      <c r="B78" s="265">
        <f>IN!A74</f>
        <v>6300126594</v>
      </c>
      <c r="C78" s="265">
        <f>IN!B74</f>
        <v>6300126594</v>
      </c>
      <c r="D78" s="265" t="str">
        <f>IN!C74</f>
        <v>X000007428</v>
      </c>
      <c r="E78" s="265" t="str">
        <f>IN!D74</f>
        <v>Grotto Headband</v>
      </c>
      <c r="F78" s="265" t="str">
        <f>IN!E74</f>
        <v>X000007428009</v>
      </c>
      <c r="G78" s="265" t="str">
        <f>IN!F74</f>
        <v>X00000742808</v>
      </c>
      <c r="H78" s="265" t="str">
        <f>IN!G74</f>
        <v>Mars / Bliss</v>
      </c>
      <c r="I78" s="265" t="str">
        <f>IN!H74</f>
        <v>NA</v>
      </c>
      <c r="J78" s="265">
        <f>IN!I74</f>
        <v>890</v>
      </c>
      <c r="K78" s="82">
        <v>4</v>
      </c>
      <c r="L78" s="82">
        <v>190</v>
      </c>
      <c r="M78" s="56">
        <f>K78*L78</f>
        <v>760</v>
      </c>
      <c r="N78" s="83">
        <v>10.83</v>
      </c>
      <c r="O78" s="81">
        <f>N78*K78</f>
        <v>43.32</v>
      </c>
      <c r="P78" s="104">
        <v>11.93</v>
      </c>
      <c r="Q78" s="105">
        <f>P78*K78</f>
        <v>47.72</v>
      </c>
      <c r="R78" s="99">
        <v>58</v>
      </c>
      <c r="S78" s="99">
        <v>40</v>
      </c>
      <c r="T78" s="106">
        <v>32</v>
      </c>
      <c r="U78" s="80">
        <f>T78*S78*R78*K78/1000000</f>
        <v>0.29696</v>
      </c>
    </row>
    <row r="79" spans="1:21" ht="30" customHeight="1">
      <c r="A79" s="55" t="s">
        <v>235</v>
      </c>
      <c r="B79" s="266"/>
      <c r="C79" s="266"/>
      <c r="D79" s="266"/>
      <c r="E79" s="266"/>
      <c r="F79" s="266"/>
      <c r="G79" s="266"/>
      <c r="H79" s="266"/>
      <c r="I79" s="266"/>
      <c r="J79" s="266"/>
      <c r="K79" s="82">
        <v>1</v>
      </c>
      <c r="L79" s="82">
        <v>130</v>
      </c>
      <c r="M79" s="56">
        <f>K79*L79</f>
        <v>130</v>
      </c>
      <c r="N79" s="83">
        <v>7.41</v>
      </c>
      <c r="O79" s="81">
        <f>N79*K79</f>
        <v>7.41</v>
      </c>
      <c r="P79" s="83">
        <v>8.51</v>
      </c>
      <c r="Q79" s="80">
        <f>P79*K79</f>
        <v>8.51</v>
      </c>
      <c r="R79" s="99">
        <v>58</v>
      </c>
      <c r="S79" s="99">
        <v>40</v>
      </c>
      <c r="T79" s="99">
        <v>32</v>
      </c>
      <c r="U79" s="80">
        <f>T79*S79*R79*K79/1000000</f>
        <v>7.424E-2</v>
      </c>
    </row>
    <row r="80" spans="1:21" ht="15" customHeight="1">
      <c r="A80" s="58"/>
      <c r="B80" s="60"/>
      <c r="C80" s="60"/>
      <c r="D80" s="60"/>
      <c r="E80" s="60"/>
      <c r="F80" s="60"/>
      <c r="G80" s="60"/>
      <c r="H80" s="60"/>
      <c r="I80" s="60"/>
      <c r="J80" s="86"/>
      <c r="K80" s="53"/>
      <c r="L80" s="60"/>
      <c r="M80" s="60"/>
      <c r="N80" s="84"/>
      <c r="O80" s="85"/>
      <c r="P80" s="60"/>
      <c r="Q80" s="107"/>
      <c r="R80" s="107"/>
      <c r="S80" s="107"/>
      <c r="T80" s="107"/>
      <c r="U80" s="60"/>
    </row>
    <row r="81" spans="1:21" ht="30" customHeight="1">
      <c r="A81" s="59" t="str">
        <f>IN!A76</f>
        <v>S/T#X000007590-</v>
      </c>
      <c r="B81" s="60"/>
      <c r="C81" s="61"/>
      <c r="D81" s="60"/>
      <c r="E81" s="60"/>
      <c r="F81" s="60"/>
      <c r="G81" s="60"/>
      <c r="H81" s="60"/>
      <c r="I81" s="60"/>
      <c r="J81" s="86"/>
      <c r="K81" s="53"/>
      <c r="L81" s="60"/>
      <c r="M81" s="60"/>
      <c r="N81" s="84"/>
      <c r="O81" s="85"/>
      <c r="P81" s="60"/>
      <c r="Q81" s="108"/>
      <c r="R81" s="108"/>
      <c r="S81" s="108"/>
      <c r="T81" s="107"/>
      <c r="U81" s="60"/>
    </row>
    <row r="82" spans="1:21" ht="30" customHeight="1">
      <c r="A82" s="59" t="str">
        <f>IN!A77</f>
        <v>50%TEC WOOL 50%RECYCLE POLYESTER</v>
      </c>
      <c r="B82" s="60"/>
      <c r="C82" s="60"/>
      <c r="D82" s="60"/>
      <c r="E82" s="60"/>
      <c r="F82" s="60"/>
      <c r="G82" s="60"/>
      <c r="H82" s="60"/>
      <c r="I82" s="60"/>
      <c r="J82" s="86"/>
      <c r="K82" s="53"/>
      <c r="L82" s="60"/>
      <c r="M82" s="60"/>
      <c r="N82" s="84"/>
      <c r="O82" s="85"/>
      <c r="P82" s="60"/>
      <c r="Q82" s="107"/>
      <c r="R82" s="107"/>
      <c r="S82" s="107"/>
      <c r="T82" s="107"/>
      <c r="U82" s="60"/>
    </row>
    <row r="83" spans="1:21" ht="30" customHeight="1">
      <c r="A83" s="59" t="str">
        <f>IN!A78</f>
        <v>WORD HEAD TOQUE</v>
      </c>
      <c r="B83" s="60"/>
      <c r="C83" s="60"/>
      <c r="D83" s="60"/>
      <c r="E83" s="60"/>
      <c r="F83" s="60"/>
      <c r="G83" s="60"/>
      <c r="H83" s="60"/>
      <c r="I83" s="60"/>
      <c r="J83" s="86"/>
      <c r="K83" s="53"/>
      <c r="L83" s="60"/>
      <c r="M83" s="60"/>
      <c r="N83" s="84"/>
      <c r="O83" s="85"/>
      <c r="P83" s="60"/>
      <c r="Q83" s="107"/>
      <c r="R83" s="107"/>
      <c r="S83" s="107"/>
      <c r="T83" s="107"/>
      <c r="U83" s="60"/>
    </row>
    <row r="84" spans="1:21" ht="30" customHeight="1">
      <c r="A84" s="59" t="str">
        <f>IN!A79</f>
        <v>HAT/BEANIE</v>
      </c>
      <c r="B84" s="60"/>
      <c r="C84" s="60"/>
      <c r="D84" s="60"/>
      <c r="E84" s="60"/>
      <c r="F84" s="60"/>
      <c r="G84" s="60"/>
      <c r="H84" s="60"/>
      <c r="I84" s="60"/>
      <c r="J84" s="86"/>
      <c r="K84" s="53"/>
      <c r="L84" s="60"/>
      <c r="M84" s="60"/>
      <c r="N84" s="84"/>
      <c r="O84" s="85"/>
      <c r="P84" s="60"/>
      <c r="Q84" s="107"/>
      <c r="R84" s="107"/>
      <c r="S84" s="107"/>
      <c r="T84" s="107"/>
      <c r="U84" s="60"/>
    </row>
    <row r="85" spans="1:21" ht="30" customHeight="1">
      <c r="A85" s="59" t="str">
        <f>IN!A80</f>
        <v>SIZE: ONE SIZE</v>
      </c>
      <c r="B85" s="60"/>
      <c r="C85" s="60"/>
      <c r="D85" s="60"/>
      <c r="E85" s="60"/>
      <c r="F85" s="60"/>
      <c r="G85" s="60"/>
      <c r="H85" s="60"/>
      <c r="I85" s="60"/>
      <c r="J85" s="86"/>
      <c r="K85" s="53"/>
      <c r="L85" s="60"/>
      <c r="M85" s="60"/>
      <c r="N85" s="84"/>
      <c r="O85" s="85"/>
      <c r="P85" s="60"/>
      <c r="Q85" s="107"/>
      <c r="R85" s="107"/>
      <c r="S85" s="107"/>
      <c r="T85" s="107"/>
      <c r="U85" s="60"/>
    </row>
    <row r="86" spans="1:21" ht="30" customHeight="1">
      <c r="A86" s="55" t="s">
        <v>222</v>
      </c>
      <c r="B86" s="56" t="s">
        <v>43</v>
      </c>
      <c r="C86" s="56" t="s">
        <v>44</v>
      </c>
      <c r="D86" s="56" t="s">
        <v>45</v>
      </c>
      <c r="E86" s="56" t="s">
        <v>46</v>
      </c>
      <c r="F86" s="56" t="s">
        <v>47</v>
      </c>
      <c r="G86" s="56" t="s">
        <v>48</v>
      </c>
      <c r="H86" s="56" t="s">
        <v>49</v>
      </c>
      <c r="I86" s="56" t="s">
        <v>50</v>
      </c>
      <c r="J86" s="79" t="s">
        <v>51</v>
      </c>
      <c r="K86" s="57" t="s">
        <v>223</v>
      </c>
      <c r="L86" s="56" t="s">
        <v>224</v>
      </c>
      <c r="M86" s="56" t="s">
        <v>225</v>
      </c>
      <c r="N86" s="80" t="s">
        <v>226</v>
      </c>
      <c r="O86" s="81" t="s">
        <v>227</v>
      </c>
      <c r="P86" s="56" t="s">
        <v>228</v>
      </c>
      <c r="Q86" s="56" t="s">
        <v>229</v>
      </c>
      <c r="R86" s="253" t="s">
        <v>230</v>
      </c>
      <c r="S86" s="253"/>
      <c r="T86" s="253"/>
      <c r="U86" s="56" t="s">
        <v>231</v>
      </c>
    </row>
    <row r="87" spans="1:21" ht="30" customHeight="1">
      <c r="A87" s="55" t="s">
        <v>257</v>
      </c>
      <c r="B87" s="56">
        <f>IN!A82</f>
        <v>6300126595</v>
      </c>
      <c r="C87" s="56">
        <f>IN!B82</f>
        <v>6300126595</v>
      </c>
      <c r="D87" s="56" t="str">
        <f>IN!C82</f>
        <v>X000007590</v>
      </c>
      <c r="E87" s="56" t="str">
        <f>IN!D82</f>
        <v>Word Head Toque</v>
      </c>
      <c r="F87" s="56" t="str">
        <f>IN!E82</f>
        <v>X000007590004</v>
      </c>
      <c r="G87" s="56" t="str">
        <f>IN!F82</f>
        <v>X00000759003</v>
      </c>
      <c r="H87" s="56" t="str">
        <f>IN!G82</f>
        <v>Orca</v>
      </c>
      <c r="I87" s="56" t="str">
        <f>IN!H82</f>
        <v>NA</v>
      </c>
      <c r="J87" s="56">
        <f>IN!I82</f>
        <v>1710</v>
      </c>
      <c r="K87" s="82">
        <v>9</v>
      </c>
      <c r="L87" s="82">
        <v>190</v>
      </c>
      <c r="M87" s="56">
        <f>K87*L87</f>
        <v>1710</v>
      </c>
      <c r="N87" s="83">
        <v>17.86</v>
      </c>
      <c r="O87" s="81">
        <f>N87*K87</f>
        <v>160.74</v>
      </c>
      <c r="P87" s="83">
        <v>19.259999999999998</v>
      </c>
      <c r="Q87" s="80">
        <f>P87*K87</f>
        <v>173.33999999999997</v>
      </c>
      <c r="R87" s="99">
        <v>58</v>
      </c>
      <c r="S87" s="99">
        <v>40</v>
      </c>
      <c r="T87" s="99">
        <v>44</v>
      </c>
      <c r="U87" s="80">
        <f>T87*S87*R87*K87/1000000</f>
        <v>0.91871999999999998</v>
      </c>
    </row>
    <row r="88" spans="1:21" ht="30" customHeight="1">
      <c r="A88" s="259" t="s">
        <v>258</v>
      </c>
      <c r="B88" s="56">
        <f>IN!A83</f>
        <v>6300126595</v>
      </c>
      <c r="C88" s="56">
        <f>IN!B83</f>
        <v>6300126595</v>
      </c>
      <c r="D88" s="56" t="str">
        <f>IN!C83</f>
        <v>X000007590</v>
      </c>
      <c r="E88" s="56" t="str">
        <f>IN!D83</f>
        <v>Word Head Toque</v>
      </c>
      <c r="F88" s="56" t="str">
        <f>IN!E83</f>
        <v>X000007590004</v>
      </c>
      <c r="G88" s="56" t="str">
        <f>IN!F83</f>
        <v>X00000759003</v>
      </c>
      <c r="H88" s="56" t="str">
        <f>IN!G83</f>
        <v>Orca</v>
      </c>
      <c r="I88" s="56" t="str">
        <f>IN!H83</f>
        <v>NA</v>
      </c>
      <c r="J88" s="56">
        <f>IN!I83</f>
        <v>105</v>
      </c>
      <c r="K88" s="269">
        <v>1</v>
      </c>
      <c r="L88" s="269">
        <v>139</v>
      </c>
      <c r="M88" s="253">
        <f>K88*L88</f>
        <v>139</v>
      </c>
      <c r="N88" s="273">
        <v>13.066000000000001</v>
      </c>
      <c r="O88" s="274">
        <f>N88*K88</f>
        <v>13.066000000000001</v>
      </c>
      <c r="P88" s="274">
        <v>14.166</v>
      </c>
      <c r="Q88" s="281">
        <f>P88*K88</f>
        <v>14.166</v>
      </c>
      <c r="R88" s="283">
        <v>58</v>
      </c>
      <c r="S88" s="283">
        <v>40</v>
      </c>
      <c r="T88" s="283">
        <v>32</v>
      </c>
      <c r="U88" s="279">
        <f>T88*S88*R88*K88/1000000</f>
        <v>7.424E-2</v>
      </c>
    </row>
    <row r="89" spans="1:21" ht="30" customHeight="1">
      <c r="A89" s="259"/>
      <c r="B89" s="56">
        <f>IN!A84</f>
        <v>6300126595</v>
      </c>
      <c r="C89" s="56">
        <f>IN!B84</f>
        <v>6300126595</v>
      </c>
      <c r="D89" s="56" t="str">
        <f>IN!C84</f>
        <v>X000007590</v>
      </c>
      <c r="E89" s="56" t="str">
        <f>IN!D84</f>
        <v>Word Head Toque</v>
      </c>
      <c r="F89" s="56" t="str">
        <f>IN!E84</f>
        <v>X000007590009</v>
      </c>
      <c r="G89" s="56" t="str">
        <f>IN!F84</f>
        <v>X00000759009</v>
      </c>
      <c r="H89" s="56" t="str">
        <f>IN!G84</f>
        <v>Nightscape / Glacial</v>
      </c>
      <c r="I89" s="56" t="str">
        <f>IN!H84</f>
        <v>NA</v>
      </c>
      <c r="J89" s="56">
        <f>IN!I84</f>
        <v>34</v>
      </c>
      <c r="K89" s="269"/>
      <c r="L89" s="269"/>
      <c r="M89" s="253"/>
      <c r="N89" s="273"/>
      <c r="O89" s="274"/>
      <c r="P89" s="274"/>
      <c r="Q89" s="281"/>
      <c r="R89" s="284"/>
      <c r="S89" s="284"/>
      <c r="T89" s="284"/>
      <c r="U89" s="280"/>
    </row>
    <row r="90" spans="1:21" ht="30" customHeight="1">
      <c r="A90" s="55" t="s">
        <v>259</v>
      </c>
      <c r="B90" s="56">
        <f>IN!A85</f>
        <v>6300126595</v>
      </c>
      <c r="C90" s="56">
        <f>IN!B85</f>
        <v>6300126595</v>
      </c>
      <c r="D90" s="56" t="str">
        <f>IN!C85</f>
        <v>X000007590</v>
      </c>
      <c r="E90" s="56" t="str">
        <f>IN!D85</f>
        <v>Word Head Toque</v>
      </c>
      <c r="F90" s="56" t="str">
        <f>IN!E85</f>
        <v>X000007590009</v>
      </c>
      <c r="G90" s="56" t="str">
        <f>IN!F85</f>
        <v>X00000759009</v>
      </c>
      <c r="H90" s="56" t="str">
        <f>IN!G85</f>
        <v>Nightscape / Glacial</v>
      </c>
      <c r="I90" s="56" t="str">
        <f>IN!H85</f>
        <v>NA</v>
      </c>
      <c r="J90" s="56">
        <f>IN!I85</f>
        <v>1330</v>
      </c>
      <c r="K90" s="82">
        <v>7</v>
      </c>
      <c r="L90" s="82">
        <v>190</v>
      </c>
      <c r="M90" s="56">
        <f>K90*L90</f>
        <v>1330</v>
      </c>
      <c r="N90" s="83">
        <v>17.86</v>
      </c>
      <c r="O90" s="81">
        <f>N90*K90</f>
        <v>125.02</v>
      </c>
      <c r="P90" s="83">
        <v>19.260000000000002</v>
      </c>
      <c r="Q90" s="80">
        <f>P90*K90</f>
        <v>134.82000000000002</v>
      </c>
      <c r="R90" s="99">
        <v>58</v>
      </c>
      <c r="S90" s="99">
        <v>40</v>
      </c>
      <c r="T90" s="99">
        <v>44</v>
      </c>
      <c r="U90" s="80">
        <f>T90*S90*R90*K90/1000000</f>
        <v>0.71455999999999997</v>
      </c>
    </row>
    <row r="91" spans="1:21" ht="8.1" customHeight="1">
      <c r="A91" s="58"/>
      <c r="B91" s="60"/>
      <c r="C91" s="60"/>
      <c r="D91" s="60"/>
      <c r="E91" s="60"/>
      <c r="F91" s="60"/>
      <c r="G91" s="60"/>
      <c r="H91" s="60"/>
      <c r="I91" s="60"/>
      <c r="J91" s="86"/>
      <c r="K91" s="53"/>
      <c r="L91" s="60"/>
      <c r="M91" s="60"/>
      <c r="N91" s="84"/>
      <c r="O91" s="85"/>
      <c r="P91" s="60"/>
      <c r="Q91" s="108"/>
      <c r="R91" s="108"/>
      <c r="S91" s="108"/>
      <c r="T91" s="108"/>
      <c r="U91" s="60"/>
    </row>
    <row r="92" spans="1:21" ht="30" customHeight="1">
      <c r="A92" s="59" t="str">
        <f>IN!A87</f>
        <v>S/T#X000009930-</v>
      </c>
      <c r="B92" s="60"/>
      <c r="C92" s="61"/>
      <c r="D92" s="60"/>
      <c r="E92" s="60"/>
      <c r="F92" s="60"/>
      <c r="G92" s="60"/>
      <c r="H92" s="60"/>
      <c r="I92" s="60"/>
      <c r="J92" s="86"/>
      <c r="K92" s="53"/>
      <c r="L92" s="60"/>
      <c r="M92" s="60"/>
      <c r="N92" s="84"/>
      <c r="O92" s="85"/>
      <c r="P92" s="60"/>
      <c r="Q92" s="108"/>
      <c r="R92" s="108"/>
      <c r="S92" s="108"/>
      <c r="T92" s="108"/>
      <c r="U92" s="60"/>
    </row>
    <row r="93" spans="1:21" ht="30" customHeight="1">
      <c r="A93" s="59" t="str">
        <f>IN!A88</f>
        <v>50%TEC WOOL 50%RECYCLE POLYESTER</v>
      </c>
      <c r="B93" s="60"/>
      <c r="C93" s="60"/>
      <c r="D93" s="60"/>
      <c r="E93" s="60"/>
      <c r="F93" s="60"/>
      <c r="G93" s="60"/>
      <c r="H93" s="60"/>
      <c r="I93" s="60"/>
      <c r="J93" s="86"/>
      <c r="K93" s="53"/>
      <c r="L93" s="60"/>
      <c r="M93" s="60"/>
      <c r="N93" s="84"/>
      <c r="O93" s="85"/>
      <c r="P93" s="60"/>
      <c r="Q93" s="108"/>
      <c r="R93" s="108"/>
      <c r="S93" s="108"/>
      <c r="T93" s="108"/>
      <c r="U93" s="60"/>
    </row>
    <row r="94" spans="1:21" ht="30" customHeight="1">
      <c r="A94" s="59" t="str">
        <f>IN!A89</f>
        <v>RIBBED TOQUE</v>
      </c>
      <c r="B94" s="60"/>
      <c r="C94" s="60"/>
      <c r="D94" s="60"/>
      <c r="E94" s="60"/>
      <c r="F94" s="60"/>
      <c r="G94" s="60"/>
      <c r="H94" s="60"/>
      <c r="I94" s="60"/>
      <c r="J94" s="86"/>
      <c r="K94" s="53"/>
      <c r="L94" s="60"/>
      <c r="M94" s="60"/>
      <c r="N94" s="84"/>
      <c r="O94" s="85"/>
      <c r="P94" s="60"/>
      <c r="Q94" s="108"/>
      <c r="R94" s="108"/>
      <c r="S94" s="108"/>
      <c r="T94" s="108"/>
      <c r="U94" s="60"/>
    </row>
    <row r="95" spans="1:21" ht="30" customHeight="1">
      <c r="A95" s="59" t="str">
        <f>IN!A90</f>
        <v>HAT/BEANIE</v>
      </c>
      <c r="B95" s="60"/>
      <c r="C95" s="60"/>
      <c r="D95" s="60"/>
      <c r="E95" s="60"/>
      <c r="F95" s="60"/>
      <c r="G95" s="60"/>
      <c r="H95" s="60"/>
      <c r="I95" s="60"/>
      <c r="J95" s="86"/>
      <c r="K95" s="53"/>
      <c r="L95" s="60"/>
      <c r="M95" s="60"/>
      <c r="N95" s="84"/>
      <c r="O95" s="85"/>
      <c r="P95" s="60"/>
      <c r="Q95" s="108"/>
      <c r="R95" s="108"/>
      <c r="S95" s="108"/>
      <c r="T95" s="108"/>
      <c r="U95" s="60"/>
    </row>
    <row r="96" spans="1:21" ht="30" customHeight="1">
      <c r="A96" s="59" t="str">
        <f>IN!A91</f>
        <v>SIZE: ONE SIZE</v>
      </c>
      <c r="B96" s="60"/>
      <c r="C96" s="60"/>
      <c r="D96" s="60"/>
      <c r="E96" s="60"/>
      <c r="F96" s="60"/>
      <c r="G96" s="60"/>
      <c r="H96" s="60"/>
      <c r="I96" s="60"/>
      <c r="J96" s="86"/>
      <c r="K96" s="53"/>
      <c r="L96" s="60"/>
      <c r="M96" s="60"/>
      <c r="N96" s="84"/>
      <c r="O96" s="85"/>
      <c r="P96" s="60"/>
      <c r="Q96" s="108"/>
      <c r="R96" s="108"/>
      <c r="S96" s="108"/>
      <c r="T96" s="108"/>
      <c r="U96" s="60"/>
    </row>
    <row r="97" spans="1:21" ht="30" customHeight="1">
      <c r="A97" s="55" t="s">
        <v>222</v>
      </c>
      <c r="B97" s="56" t="s">
        <v>43</v>
      </c>
      <c r="C97" s="56" t="s">
        <v>44</v>
      </c>
      <c r="D97" s="56" t="s">
        <v>45</v>
      </c>
      <c r="E97" s="56" t="s">
        <v>46</v>
      </c>
      <c r="F97" s="56" t="s">
        <v>47</v>
      </c>
      <c r="G97" s="56" t="s">
        <v>48</v>
      </c>
      <c r="H97" s="56" t="s">
        <v>49</v>
      </c>
      <c r="I97" s="56" t="s">
        <v>50</v>
      </c>
      <c r="J97" s="79" t="s">
        <v>51</v>
      </c>
      <c r="K97" s="57" t="s">
        <v>223</v>
      </c>
      <c r="L97" s="56" t="s">
        <v>224</v>
      </c>
      <c r="M97" s="56" t="s">
        <v>225</v>
      </c>
      <c r="N97" s="80" t="s">
        <v>226</v>
      </c>
      <c r="O97" s="81" t="s">
        <v>227</v>
      </c>
      <c r="P97" s="56" t="s">
        <v>228</v>
      </c>
      <c r="Q97" s="56" t="s">
        <v>229</v>
      </c>
      <c r="R97" s="253" t="s">
        <v>230</v>
      </c>
      <c r="S97" s="253"/>
      <c r="T97" s="253"/>
      <c r="U97" s="56" t="s">
        <v>231</v>
      </c>
    </row>
    <row r="98" spans="1:21" ht="30" customHeight="1">
      <c r="A98" s="55" t="s">
        <v>260</v>
      </c>
      <c r="B98" s="253">
        <f>IN!A93</f>
        <v>6300126596</v>
      </c>
      <c r="C98" s="253">
        <f>IN!B93</f>
        <v>6300126596</v>
      </c>
      <c r="D98" s="253" t="str">
        <f>IN!C93</f>
        <v>X000009930</v>
      </c>
      <c r="E98" s="253" t="str">
        <f>IN!D93</f>
        <v>Ribbed Toque</v>
      </c>
      <c r="F98" s="253" t="str">
        <f>IN!E93</f>
        <v>X000009930004</v>
      </c>
      <c r="G98" s="253" t="str">
        <f>IN!F93</f>
        <v>X00000993001</v>
      </c>
      <c r="H98" s="253" t="str">
        <f>IN!G93</f>
        <v>Black / Arctic Silk</v>
      </c>
      <c r="I98" s="253" t="str">
        <f>IN!H93</f>
        <v>NA</v>
      </c>
      <c r="J98" s="253">
        <f>IN!I93</f>
        <v>972</v>
      </c>
      <c r="K98" s="82">
        <v>6</v>
      </c>
      <c r="L98" s="82">
        <v>150</v>
      </c>
      <c r="M98" s="56">
        <f>K98*L98</f>
        <v>900</v>
      </c>
      <c r="N98" s="83">
        <v>18.149999999999999</v>
      </c>
      <c r="O98" s="81">
        <f>N98*K98</f>
        <v>108.89999999999999</v>
      </c>
      <c r="P98" s="83">
        <v>19.549999999999997</v>
      </c>
      <c r="Q98" s="80">
        <f>P98*K98</f>
        <v>117.29999999999998</v>
      </c>
      <c r="R98" s="99">
        <v>58</v>
      </c>
      <c r="S98" s="99">
        <v>40</v>
      </c>
      <c r="T98" s="99">
        <v>44</v>
      </c>
      <c r="U98" s="80">
        <f>T98*S98*R98*K98/1000000</f>
        <v>0.61248000000000002</v>
      </c>
    </row>
    <row r="99" spans="1:21" ht="30" customHeight="1">
      <c r="A99" s="55" t="s">
        <v>261</v>
      </c>
      <c r="B99" s="253"/>
      <c r="C99" s="253"/>
      <c r="D99" s="253"/>
      <c r="E99" s="253"/>
      <c r="F99" s="253"/>
      <c r="G99" s="253"/>
      <c r="H99" s="253"/>
      <c r="I99" s="253"/>
      <c r="J99" s="253"/>
      <c r="K99" s="82">
        <v>1</v>
      </c>
      <c r="L99" s="82">
        <v>72</v>
      </c>
      <c r="M99" s="56">
        <f>K99*L99</f>
        <v>72</v>
      </c>
      <c r="N99" s="83">
        <v>8.7119999999999997</v>
      </c>
      <c r="O99" s="81">
        <f>N99*K99</f>
        <v>8.7119999999999997</v>
      </c>
      <c r="P99" s="83">
        <v>9.8119999999999994</v>
      </c>
      <c r="Q99" s="80">
        <f>P99*K99</f>
        <v>9.8119999999999994</v>
      </c>
      <c r="R99" s="99">
        <v>58</v>
      </c>
      <c r="S99" s="99">
        <v>40</v>
      </c>
      <c r="T99" s="99">
        <v>32</v>
      </c>
      <c r="U99" s="80">
        <f>T99*S99*R99*K99/1000000</f>
        <v>7.424E-2</v>
      </c>
    </row>
    <row r="100" spans="1:21" ht="30" customHeight="1">
      <c r="A100" s="55" t="s">
        <v>262</v>
      </c>
      <c r="B100" s="56">
        <f>IN!A94</f>
        <v>6300126596</v>
      </c>
      <c r="C100" s="56">
        <f>IN!B94</f>
        <v>6300126596</v>
      </c>
      <c r="D100" s="56" t="str">
        <f>IN!C94</f>
        <v>X000009930</v>
      </c>
      <c r="E100" s="56" t="str">
        <f>IN!D94</f>
        <v>Ribbed Toque</v>
      </c>
      <c r="F100" s="56" t="str">
        <f>IN!E94</f>
        <v>X000009930003</v>
      </c>
      <c r="G100" s="56" t="str">
        <f>IN!F94</f>
        <v>X00000993002</v>
      </c>
      <c r="H100" s="56" t="str">
        <f>IN!G94</f>
        <v>Mars / Dynasty</v>
      </c>
      <c r="I100" s="56" t="str">
        <f>IN!H94</f>
        <v>NA</v>
      </c>
      <c r="J100" s="56">
        <f>IN!I94</f>
        <v>1200</v>
      </c>
      <c r="K100" s="82">
        <v>8</v>
      </c>
      <c r="L100" s="82">
        <v>150</v>
      </c>
      <c r="M100" s="56">
        <f>K100*L100</f>
        <v>1200</v>
      </c>
      <c r="N100" s="83">
        <v>18.149999999999999</v>
      </c>
      <c r="O100" s="81">
        <f>N100*K100</f>
        <v>145.19999999999999</v>
      </c>
      <c r="P100" s="83">
        <v>19.55</v>
      </c>
      <c r="Q100" s="80">
        <f>P100*K100</f>
        <v>156.4</v>
      </c>
      <c r="R100" s="99">
        <v>58</v>
      </c>
      <c r="S100" s="99">
        <v>40</v>
      </c>
      <c r="T100" s="99">
        <v>44</v>
      </c>
      <c r="U100" s="80">
        <f>T100*S100*R100*K100/1000000</f>
        <v>0.81664000000000003</v>
      </c>
    </row>
    <row r="101" spans="1:21" ht="30" customHeight="1">
      <c r="A101" s="257" t="s">
        <v>263</v>
      </c>
      <c r="B101" s="56">
        <f>IN!A95</f>
        <v>6300126596</v>
      </c>
      <c r="C101" s="56">
        <f>IN!B95</f>
        <v>6300126596</v>
      </c>
      <c r="D101" s="56" t="str">
        <f>IN!C95</f>
        <v>X000009930</v>
      </c>
      <c r="E101" s="56" t="str">
        <f>IN!D95</f>
        <v>Ribbed Toque</v>
      </c>
      <c r="F101" s="56" t="str">
        <f>IN!E95</f>
        <v>X000009930003</v>
      </c>
      <c r="G101" s="56" t="str">
        <f>IN!F95</f>
        <v>X00000993002</v>
      </c>
      <c r="H101" s="56" t="str">
        <f>IN!G95</f>
        <v>Mars / Dynasty</v>
      </c>
      <c r="I101" s="56" t="str">
        <f>IN!H95</f>
        <v>NA</v>
      </c>
      <c r="J101" s="56">
        <f>IN!I95</f>
        <v>31</v>
      </c>
      <c r="K101" s="269">
        <v>1</v>
      </c>
      <c r="L101" s="269">
        <v>89</v>
      </c>
      <c r="M101" s="253">
        <f>K101*L101</f>
        <v>89</v>
      </c>
      <c r="N101" s="273">
        <v>10.769</v>
      </c>
      <c r="O101" s="274">
        <f>N101*K101</f>
        <v>10.769</v>
      </c>
      <c r="P101" s="274">
        <v>11.869</v>
      </c>
      <c r="Q101" s="281">
        <f>P101*K101</f>
        <v>11.869</v>
      </c>
      <c r="R101" s="285">
        <v>58</v>
      </c>
      <c r="S101" s="285">
        <v>40</v>
      </c>
      <c r="T101" s="285">
        <v>32</v>
      </c>
      <c r="U101" s="281">
        <f>T101*S101*R101*K101/1000000</f>
        <v>7.424E-2</v>
      </c>
    </row>
    <row r="102" spans="1:21" ht="30" customHeight="1">
      <c r="A102" s="258"/>
      <c r="B102" s="56">
        <f>IN!A96</f>
        <v>6300126596</v>
      </c>
      <c r="C102" s="56">
        <f>IN!B96</f>
        <v>6300126596</v>
      </c>
      <c r="D102" s="56" t="str">
        <f>IN!C96</f>
        <v>X000009930</v>
      </c>
      <c r="E102" s="56" t="str">
        <f>IN!D96</f>
        <v>Ribbed Toque</v>
      </c>
      <c r="F102" s="56" t="str">
        <f>IN!E96</f>
        <v>X000009930002</v>
      </c>
      <c r="G102" s="56" t="str">
        <f>IN!F96</f>
        <v>X00000993003</v>
      </c>
      <c r="H102" s="56" t="str">
        <f>IN!G96</f>
        <v>Nightscape / Glacial</v>
      </c>
      <c r="I102" s="56" t="str">
        <f>IN!H96</f>
        <v>NA</v>
      </c>
      <c r="J102" s="56">
        <f>IN!I96</f>
        <v>58</v>
      </c>
      <c r="K102" s="269"/>
      <c r="L102" s="269"/>
      <c r="M102" s="253"/>
      <c r="N102" s="273"/>
      <c r="O102" s="274"/>
      <c r="P102" s="274"/>
      <c r="Q102" s="281"/>
      <c r="R102" s="285"/>
      <c r="S102" s="285"/>
      <c r="T102" s="285"/>
      <c r="U102" s="281"/>
    </row>
    <row r="103" spans="1:21" ht="30" customHeight="1">
      <c r="A103" s="55" t="s">
        <v>264</v>
      </c>
      <c r="B103" s="56">
        <f>IN!A97</f>
        <v>6300126596</v>
      </c>
      <c r="C103" s="56">
        <f>IN!B97</f>
        <v>6300126596</v>
      </c>
      <c r="D103" s="56" t="str">
        <f>IN!C97</f>
        <v>X000009930</v>
      </c>
      <c r="E103" s="56" t="str">
        <f>IN!D97</f>
        <v>Ribbed Toque</v>
      </c>
      <c r="F103" s="56" t="str">
        <f>IN!E97</f>
        <v>X000009930002</v>
      </c>
      <c r="G103" s="56" t="str">
        <f>IN!F97</f>
        <v>X00000993003</v>
      </c>
      <c r="H103" s="56" t="str">
        <f>IN!G97</f>
        <v>Nightscape / Glacial</v>
      </c>
      <c r="I103" s="56" t="str">
        <f>IN!H97</f>
        <v>NA</v>
      </c>
      <c r="J103" s="56">
        <f>IN!I97</f>
        <v>900</v>
      </c>
      <c r="K103" s="82">
        <v>6</v>
      </c>
      <c r="L103" s="82">
        <v>150</v>
      </c>
      <c r="M103" s="56">
        <f>K103*L103</f>
        <v>900</v>
      </c>
      <c r="N103" s="83">
        <v>18.149999999999999</v>
      </c>
      <c r="O103" s="81">
        <f>N103*K103</f>
        <v>108.89999999999999</v>
      </c>
      <c r="P103" s="83">
        <v>19.55</v>
      </c>
      <c r="Q103" s="80">
        <f>P103*K103</f>
        <v>117.30000000000001</v>
      </c>
      <c r="R103" s="99">
        <v>58</v>
      </c>
      <c r="S103" s="99">
        <v>40</v>
      </c>
      <c r="T103" s="99">
        <v>44</v>
      </c>
      <c r="U103" s="80">
        <f>T103*S103*R103*K103/1000000</f>
        <v>0.61248000000000002</v>
      </c>
    </row>
    <row r="104" spans="1:21" ht="11.1" customHeight="1">
      <c r="A104" s="58"/>
      <c r="B104" s="60"/>
      <c r="C104" s="60"/>
      <c r="D104" s="60"/>
      <c r="E104" s="60"/>
      <c r="F104" s="60"/>
      <c r="G104" s="60"/>
      <c r="H104" s="60"/>
      <c r="I104" s="60"/>
      <c r="J104" s="86"/>
      <c r="K104" s="53"/>
      <c r="L104" s="60"/>
      <c r="M104" s="60"/>
      <c r="N104" s="84"/>
      <c r="O104" s="85"/>
      <c r="P104" s="60"/>
      <c r="Q104" s="60"/>
      <c r="R104" s="60"/>
      <c r="S104" s="60"/>
      <c r="T104" s="60"/>
      <c r="U104" s="60"/>
    </row>
    <row r="105" spans="1:21" ht="30" customHeight="1">
      <c r="A105" s="59" t="str">
        <f>IN!A100</f>
        <v>S/T#X000009931-</v>
      </c>
      <c r="B105" s="60"/>
      <c r="C105" s="61"/>
      <c r="D105" s="60"/>
      <c r="E105" s="60"/>
      <c r="F105" s="60"/>
      <c r="G105" s="60"/>
      <c r="H105" s="60"/>
      <c r="I105" s="60"/>
      <c r="J105" s="86"/>
      <c r="K105" s="53"/>
      <c r="L105" s="60"/>
      <c r="M105" s="60"/>
      <c r="N105" s="84"/>
      <c r="O105" s="85"/>
      <c r="P105" s="60"/>
      <c r="Q105" s="60"/>
      <c r="R105" s="60"/>
      <c r="S105" s="60"/>
      <c r="T105" s="60"/>
      <c r="U105" s="60"/>
    </row>
    <row r="106" spans="1:21" ht="30" customHeight="1">
      <c r="A106" s="59" t="str">
        <f>IN!A101</f>
        <v>50%TEC WOOL 50%RECYCLE POLYESTER</v>
      </c>
      <c r="B106" s="60"/>
      <c r="C106" s="60"/>
      <c r="D106" s="60"/>
      <c r="E106" s="60"/>
      <c r="F106" s="60"/>
      <c r="G106" s="60"/>
      <c r="H106" s="60"/>
      <c r="I106" s="60"/>
      <c r="J106" s="86"/>
      <c r="K106" s="53"/>
      <c r="L106" s="60"/>
      <c r="M106" s="60"/>
      <c r="N106" s="84"/>
      <c r="O106" s="85"/>
      <c r="P106" s="60"/>
      <c r="Q106" s="60"/>
      <c r="R106" s="60"/>
      <c r="S106" s="60"/>
      <c r="T106" s="60"/>
      <c r="U106" s="60"/>
    </row>
    <row r="107" spans="1:21" ht="30" customHeight="1">
      <c r="A107" s="59" t="str">
        <f>IN!A102</f>
        <v xml:space="preserve">COLOR BLOCK TOQUE </v>
      </c>
      <c r="B107" s="60"/>
      <c r="C107" s="60"/>
      <c r="D107" s="60"/>
      <c r="E107" s="60"/>
      <c r="F107" s="60"/>
      <c r="G107" s="60"/>
      <c r="H107" s="60"/>
      <c r="I107" s="60"/>
      <c r="J107" s="86"/>
      <c r="K107" s="53"/>
      <c r="L107" s="60"/>
      <c r="M107" s="60"/>
      <c r="N107" s="84"/>
      <c r="O107" s="85"/>
      <c r="P107" s="60"/>
      <c r="Q107" s="60"/>
      <c r="R107" s="60"/>
      <c r="S107" s="60"/>
      <c r="T107" s="60"/>
      <c r="U107" s="60"/>
    </row>
    <row r="108" spans="1:21" ht="30" customHeight="1">
      <c r="A108" s="59" t="str">
        <f>IN!A103</f>
        <v>HAT/BEANIE</v>
      </c>
      <c r="B108" s="60"/>
      <c r="C108" s="60"/>
      <c r="D108" s="60"/>
      <c r="E108" s="60"/>
      <c r="F108" s="60"/>
      <c r="G108" s="60"/>
      <c r="H108" s="60"/>
      <c r="I108" s="60"/>
      <c r="J108" s="86"/>
      <c r="K108" s="53"/>
      <c r="L108" s="60"/>
      <c r="M108" s="60"/>
      <c r="N108" s="84"/>
      <c r="O108" s="85"/>
      <c r="P108" s="60"/>
      <c r="Q108" s="60"/>
      <c r="R108" s="60"/>
      <c r="S108" s="60"/>
      <c r="T108" s="60"/>
      <c r="U108" s="60"/>
    </row>
    <row r="109" spans="1:21" ht="30" customHeight="1">
      <c r="A109" s="59" t="str">
        <f>IN!A104</f>
        <v>SIZE: ONE SIZE</v>
      </c>
      <c r="B109" s="60"/>
      <c r="C109" s="60"/>
      <c r="D109" s="60"/>
      <c r="E109" s="60"/>
      <c r="F109" s="60"/>
      <c r="G109" s="60"/>
      <c r="H109" s="60"/>
      <c r="I109" s="60"/>
      <c r="J109" s="86"/>
      <c r="K109" s="53"/>
      <c r="L109" s="60"/>
      <c r="M109" s="60"/>
      <c r="N109" s="84"/>
      <c r="O109" s="85"/>
      <c r="P109" s="60"/>
      <c r="Q109" s="60"/>
      <c r="R109" s="60"/>
      <c r="S109" s="60"/>
      <c r="T109" s="60"/>
      <c r="U109" s="60"/>
    </row>
    <row r="110" spans="1:21" ht="30" customHeight="1">
      <c r="A110" s="55" t="s">
        <v>222</v>
      </c>
      <c r="B110" s="56" t="s">
        <v>43</v>
      </c>
      <c r="C110" s="56" t="s">
        <v>44</v>
      </c>
      <c r="D110" s="56" t="s">
        <v>45</v>
      </c>
      <c r="E110" s="56" t="s">
        <v>46</v>
      </c>
      <c r="F110" s="56" t="s">
        <v>47</v>
      </c>
      <c r="G110" s="56" t="s">
        <v>48</v>
      </c>
      <c r="H110" s="56" t="s">
        <v>49</v>
      </c>
      <c r="I110" s="56" t="s">
        <v>50</v>
      </c>
      <c r="J110" s="79" t="s">
        <v>51</v>
      </c>
      <c r="K110" s="57" t="s">
        <v>223</v>
      </c>
      <c r="L110" s="56" t="s">
        <v>224</v>
      </c>
      <c r="M110" s="56" t="s">
        <v>225</v>
      </c>
      <c r="N110" s="80" t="s">
        <v>226</v>
      </c>
      <c r="O110" s="81" t="s">
        <v>227</v>
      </c>
      <c r="P110" s="56" t="s">
        <v>228</v>
      </c>
      <c r="Q110" s="56" t="s">
        <v>229</v>
      </c>
      <c r="R110" s="253" t="s">
        <v>230</v>
      </c>
      <c r="S110" s="253"/>
      <c r="T110" s="253"/>
      <c r="U110" s="56" t="s">
        <v>231</v>
      </c>
    </row>
    <row r="111" spans="1:21" ht="30" customHeight="1">
      <c r="A111" s="102" t="s">
        <v>254</v>
      </c>
      <c r="B111" s="265">
        <f>IN!A106</f>
        <v>6300126597</v>
      </c>
      <c r="C111" s="265">
        <f>IN!B106</f>
        <v>6300126597</v>
      </c>
      <c r="D111" s="265" t="str">
        <f>IN!C106</f>
        <v>X000009931</v>
      </c>
      <c r="E111" s="265" t="str">
        <f>IN!D106</f>
        <v>Color Block Toque</v>
      </c>
      <c r="F111" s="265" t="str">
        <f>IN!E106</f>
        <v>X000009931004</v>
      </c>
      <c r="G111" s="265" t="str">
        <f>IN!F106</f>
        <v>X00000993103</v>
      </c>
      <c r="H111" s="265" t="str">
        <f>IN!G106</f>
        <v>Blaze / Copper Sky</v>
      </c>
      <c r="I111" s="265" t="str">
        <f>IN!H106</f>
        <v>NA</v>
      </c>
      <c r="J111" s="265">
        <f>IN!I106</f>
        <v>1357</v>
      </c>
      <c r="K111" s="57">
        <v>7</v>
      </c>
      <c r="L111" s="56">
        <v>151</v>
      </c>
      <c r="M111" s="56">
        <f>K111*L111</f>
        <v>1057</v>
      </c>
      <c r="N111" s="80">
        <v>13.137</v>
      </c>
      <c r="O111" s="81">
        <f>N111*K111</f>
        <v>91.959000000000003</v>
      </c>
      <c r="P111" s="80">
        <v>14.537000000000001</v>
      </c>
      <c r="Q111" s="80">
        <f>P111*K111</f>
        <v>101.759</v>
      </c>
      <c r="R111" s="56">
        <v>58</v>
      </c>
      <c r="S111" s="56">
        <v>40</v>
      </c>
      <c r="T111" s="56">
        <v>44</v>
      </c>
      <c r="U111" s="80">
        <f>T111*S111*R111*K111/1000000</f>
        <v>0.71455999999999997</v>
      </c>
    </row>
    <row r="112" spans="1:21" ht="30" customHeight="1">
      <c r="A112" s="102" t="s">
        <v>265</v>
      </c>
      <c r="B112" s="266"/>
      <c r="C112" s="266"/>
      <c r="D112" s="266"/>
      <c r="E112" s="266"/>
      <c r="F112" s="266"/>
      <c r="G112" s="266"/>
      <c r="H112" s="266"/>
      <c r="I112" s="266"/>
      <c r="J112" s="266"/>
      <c r="K112" s="57">
        <v>2</v>
      </c>
      <c r="L112" s="56">
        <v>150</v>
      </c>
      <c r="M112" s="56">
        <f t="shared" ref="M112:M118" si="8">K112*L112</f>
        <v>300</v>
      </c>
      <c r="N112" s="80">
        <v>13.05</v>
      </c>
      <c r="O112" s="81">
        <f t="shared" ref="O112:O118" si="9">N112*K112</f>
        <v>26.1</v>
      </c>
      <c r="P112" s="80">
        <v>14.45</v>
      </c>
      <c r="Q112" s="80">
        <f t="shared" ref="Q112:Q118" si="10">P112*K112</f>
        <v>28.9</v>
      </c>
      <c r="R112" s="56">
        <v>58</v>
      </c>
      <c r="S112" s="56">
        <v>40</v>
      </c>
      <c r="T112" s="56">
        <v>44</v>
      </c>
      <c r="U112" s="80">
        <f t="shared" ref="U112:U118" si="11">T112*S112*R112*K112/1000000</f>
        <v>0.20416000000000001</v>
      </c>
    </row>
    <row r="113" spans="1:21" ht="30" customHeight="1">
      <c r="A113" s="102" t="s">
        <v>266</v>
      </c>
      <c r="B113" s="265">
        <f>IN!A107</f>
        <v>6300126597</v>
      </c>
      <c r="C113" s="265">
        <f>IN!B107</f>
        <v>6300126597</v>
      </c>
      <c r="D113" s="265" t="str">
        <f>IN!C107</f>
        <v>X000009931</v>
      </c>
      <c r="E113" s="265" t="str">
        <f>IN!D107</f>
        <v>Color Block Toque</v>
      </c>
      <c r="F113" s="265" t="str">
        <f>IN!E107</f>
        <v>X000009931006</v>
      </c>
      <c r="G113" s="265" t="str">
        <f>IN!F107</f>
        <v>X00000993105</v>
      </c>
      <c r="H113" s="265" t="str">
        <f>IN!G107</f>
        <v>Void / Black</v>
      </c>
      <c r="I113" s="265" t="str">
        <f>IN!H107</f>
        <v>NA</v>
      </c>
      <c r="J113" s="265">
        <f>IN!I107</f>
        <v>1877</v>
      </c>
      <c r="K113" s="57">
        <v>12</v>
      </c>
      <c r="L113" s="56">
        <v>150</v>
      </c>
      <c r="M113" s="56">
        <f t="shared" si="8"/>
        <v>1800</v>
      </c>
      <c r="N113" s="80">
        <v>13.05</v>
      </c>
      <c r="O113" s="81">
        <f t="shared" si="9"/>
        <v>156.60000000000002</v>
      </c>
      <c r="P113" s="80">
        <v>14.45</v>
      </c>
      <c r="Q113" s="80">
        <f t="shared" si="10"/>
        <v>173.39999999999998</v>
      </c>
      <c r="R113" s="56">
        <v>58</v>
      </c>
      <c r="S113" s="56">
        <v>40</v>
      </c>
      <c r="T113" s="56">
        <v>44</v>
      </c>
      <c r="U113" s="80">
        <f t="shared" si="11"/>
        <v>1.22496</v>
      </c>
    </row>
    <row r="114" spans="1:21" ht="30" customHeight="1">
      <c r="A114" s="102" t="s">
        <v>267</v>
      </c>
      <c r="B114" s="266"/>
      <c r="C114" s="266"/>
      <c r="D114" s="266"/>
      <c r="E114" s="266"/>
      <c r="F114" s="266"/>
      <c r="G114" s="266"/>
      <c r="H114" s="266"/>
      <c r="I114" s="266"/>
      <c r="J114" s="266"/>
      <c r="K114" s="57">
        <v>1</v>
      </c>
      <c r="L114" s="56">
        <v>77</v>
      </c>
      <c r="M114" s="56">
        <f t="shared" si="8"/>
        <v>77</v>
      </c>
      <c r="N114" s="80">
        <v>6.6989999999999998</v>
      </c>
      <c r="O114" s="81">
        <f t="shared" si="9"/>
        <v>6.6989999999999998</v>
      </c>
      <c r="P114" s="80">
        <v>7.7990000000000004</v>
      </c>
      <c r="Q114" s="80">
        <f t="shared" si="10"/>
        <v>7.7990000000000004</v>
      </c>
      <c r="R114" s="56">
        <v>58</v>
      </c>
      <c r="S114" s="56">
        <v>40</v>
      </c>
      <c r="T114" s="56">
        <v>32</v>
      </c>
      <c r="U114" s="80">
        <f t="shared" si="11"/>
        <v>7.424E-2</v>
      </c>
    </row>
    <row r="115" spans="1:21" ht="30" customHeight="1">
      <c r="A115" s="102" t="s">
        <v>268</v>
      </c>
      <c r="B115" s="265">
        <f>IN!A108</f>
        <v>6300126597</v>
      </c>
      <c r="C115" s="265">
        <f>IN!B108</f>
        <v>6300126597</v>
      </c>
      <c r="D115" s="265" t="str">
        <f>IN!C108</f>
        <v>X000009931</v>
      </c>
      <c r="E115" s="265" t="str">
        <f>IN!D108</f>
        <v>Color Block Toque</v>
      </c>
      <c r="F115" s="265" t="str">
        <f>IN!E108</f>
        <v>X000009931005</v>
      </c>
      <c r="G115" s="265" t="str">
        <f>IN!F108</f>
        <v>X00000993104</v>
      </c>
      <c r="H115" s="265" t="str">
        <f>IN!G108</f>
        <v>Blk Sapphire / Vitality</v>
      </c>
      <c r="I115" s="265" t="str">
        <f>IN!H108</f>
        <v>NA</v>
      </c>
      <c r="J115" s="265">
        <f>IN!I108</f>
        <v>1172</v>
      </c>
      <c r="K115" s="57">
        <v>7</v>
      </c>
      <c r="L115" s="56">
        <v>150</v>
      </c>
      <c r="M115" s="56">
        <f t="shared" si="8"/>
        <v>1050</v>
      </c>
      <c r="N115" s="80">
        <v>13.05</v>
      </c>
      <c r="O115" s="81">
        <f t="shared" si="9"/>
        <v>91.350000000000009</v>
      </c>
      <c r="P115" s="80">
        <v>14.45</v>
      </c>
      <c r="Q115" s="80">
        <f t="shared" si="10"/>
        <v>101.14999999999999</v>
      </c>
      <c r="R115" s="56">
        <v>58</v>
      </c>
      <c r="S115" s="56">
        <v>40</v>
      </c>
      <c r="T115" s="56">
        <v>44</v>
      </c>
      <c r="U115" s="80">
        <f t="shared" si="11"/>
        <v>0.71455999999999997</v>
      </c>
    </row>
    <row r="116" spans="1:21" ht="30" customHeight="1">
      <c r="A116" s="102" t="s">
        <v>269</v>
      </c>
      <c r="B116" s="266"/>
      <c r="C116" s="266"/>
      <c r="D116" s="266"/>
      <c r="E116" s="266"/>
      <c r="F116" s="266"/>
      <c r="G116" s="266"/>
      <c r="H116" s="266"/>
      <c r="I116" s="266"/>
      <c r="J116" s="266"/>
      <c r="K116" s="57">
        <v>1</v>
      </c>
      <c r="L116" s="56">
        <v>122</v>
      </c>
      <c r="M116" s="56">
        <f t="shared" si="8"/>
        <v>122</v>
      </c>
      <c r="N116" s="80">
        <v>10.614000000000001</v>
      </c>
      <c r="O116" s="81">
        <f t="shared" si="9"/>
        <v>10.614000000000001</v>
      </c>
      <c r="P116" s="80">
        <v>12.013999999999999</v>
      </c>
      <c r="Q116" s="80">
        <f t="shared" si="10"/>
        <v>12.013999999999999</v>
      </c>
      <c r="R116" s="56">
        <v>58</v>
      </c>
      <c r="S116" s="56">
        <v>40</v>
      </c>
      <c r="T116" s="56">
        <v>44</v>
      </c>
      <c r="U116" s="80">
        <f t="shared" si="11"/>
        <v>0.10208</v>
      </c>
    </row>
    <row r="117" spans="1:21" ht="30" customHeight="1">
      <c r="A117" s="102" t="s">
        <v>270</v>
      </c>
      <c r="B117" s="265">
        <f>IN!A109</f>
        <v>6300126597</v>
      </c>
      <c r="C117" s="265">
        <f>IN!B109</f>
        <v>6300126597</v>
      </c>
      <c r="D117" s="265" t="str">
        <f>IN!C109</f>
        <v>X000009931</v>
      </c>
      <c r="E117" s="265" t="str">
        <f>IN!D109</f>
        <v>Color Block Toque</v>
      </c>
      <c r="F117" s="265" t="str">
        <f>IN!E109</f>
        <v>X000009931002</v>
      </c>
      <c r="G117" s="265" t="str">
        <f>IN!F109</f>
        <v>X00000993101</v>
      </c>
      <c r="H117" s="265" t="str">
        <f>IN!G109</f>
        <v>Rune / Arctic Silk</v>
      </c>
      <c r="I117" s="265" t="str">
        <f>IN!H109</f>
        <v>NA</v>
      </c>
      <c r="J117" s="265">
        <f>IN!I109</f>
        <v>1347</v>
      </c>
      <c r="K117" s="57">
        <v>8</v>
      </c>
      <c r="L117" s="56">
        <v>150</v>
      </c>
      <c r="M117" s="56">
        <f t="shared" si="8"/>
        <v>1200</v>
      </c>
      <c r="N117" s="80">
        <v>13.05</v>
      </c>
      <c r="O117" s="81">
        <f t="shared" si="9"/>
        <v>104.4</v>
      </c>
      <c r="P117" s="80">
        <v>14.45</v>
      </c>
      <c r="Q117" s="80">
        <f t="shared" si="10"/>
        <v>115.6</v>
      </c>
      <c r="R117" s="56">
        <v>58</v>
      </c>
      <c r="S117" s="56">
        <v>40</v>
      </c>
      <c r="T117" s="56">
        <v>44</v>
      </c>
      <c r="U117" s="80">
        <f t="shared" si="11"/>
        <v>0.81664000000000003</v>
      </c>
    </row>
    <row r="118" spans="1:21" ht="30" customHeight="1">
      <c r="A118" s="102" t="s">
        <v>271</v>
      </c>
      <c r="B118" s="266"/>
      <c r="C118" s="266"/>
      <c r="D118" s="266"/>
      <c r="E118" s="266"/>
      <c r="F118" s="266"/>
      <c r="G118" s="266"/>
      <c r="H118" s="266"/>
      <c r="I118" s="266"/>
      <c r="J118" s="266"/>
      <c r="K118" s="57">
        <v>1</v>
      </c>
      <c r="L118" s="56">
        <v>147</v>
      </c>
      <c r="M118" s="56">
        <f t="shared" si="8"/>
        <v>147</v>
      </c>
      <c r="N118" s="80">
        <v>12.789</v>
      </c>
      <c r="O118" s="81">
        <f t="shared" si="9"/>
        <v>12.789</v>
      </c>
      <c r="P118" s="80">
        <v>14.189</v>
      </c>
      <c r="Q118" s="80">
        <f t="shared" si="10"/>
        <v>14.189</v>
      </c>
      <c r="R118" s="56">
        <v>58</v>
      </c>
      <c r="S118" s="56">
        <v>40</v>
      </c>
      <c r="T118" s="56">
        <v>44</v>
      </c>
      <c r="U118" s="80">
        <f t="shared" si="11"/>
        <v>0.10208</v>
      </c>
    </row>
    <row r="119" spans="1:21" ht="8.1" customHeight="1">
      <c r="A119" s="58"/>
      <c r="B119" s="60"/>
      <c r="C119" s="60"/>
      <c r="D119" s="60"/>
      <c r="E119" s="60"/>
      <c r="F119" s="60"/>
      <c r="G119" s="60"/>
      <c r="H119" s="60"/>
      <c r="I119" s="60"/>
      <c r="J119" s="86"/>
      <c r="K119" s="53"/>
      <c r="L119" s="60"/>
      <c r="M119" s="60"/>
      <c r="N119" s="84"/>
      <c r="O119" s="85"/>
      <c r="P119" s="60"/>
      <c r="Q119" s="60"/>
      <c r="R119" s="60"/>
      <c r="S119" s="60"/>
      <c r="T119" s="60"/>
      <c r="U119" s="60"/>
    </row>
    <row r="120" spans="1:21" ht="30" customHeight="1">
      <c r="A120" s="59" t="str">
        <f>IN!A111</f>
        <v>S/T#X000009932-</v>
      </c>
      <c r="B120" s="60"/>
      <c r="C120" s="61"/>
      <c r="D120" s="60"/>
      <c r="E120" s="60"/>
      <c r="F120" s="60"/>
      <c r="G120" s="60"/>
      <c r="H120" s="60"/>
      <c r="I120" s="60"/>
      <c r="J120" s="86"/>
      <c r="K120" s="53"/>
      <c r="L120" s="60"/>
      <c r="M120" s="60"/>
      <c r="N120" s="84"/>
      <c r="O120" s="85"/>
      <c r="P120" s="60"/>
      <c r="Q120" s="60"/>
      <c r="R120" s="60"/>
      <c r="S120" s="60"/>
      <c r="T120" s="60"/>
      <c r="U120" s="60"/>
    </row>
    <row r="121" spans="1:21" ht="30" customHeight="1">
      <c r="A121" s="59" t="str">
        <f>IN!A112</f>
        <v>50%TEC WOOL 50%RECYCLE POLYESTER</v>
      </c>
      <c r="B121" s="60"/>
      <c r="C121" s="60"/>
      <c r="D121" s="60"/>
      <c r="E121" s="60"/>
      <c r="F121" s="60"/>
      <c r="G121" s="60"/>
      <c r="H121" s="60"/>
      <c r="I121" s="60"/>
      <c r="J121" s="86"/>
      <c r="K121" s="53"/>
      <c r="L121" s="60"/>
      <c r="M121" s="60"/>
      <c r="N121" s="84"/>
      <c r="O121" s="85"/>
      <c r="P121" s="60"/>
      <c r="Q121" s="60"/>
      <c r="R121" s="60"/>
      <c r="S121" s="60"/>
      <c r="T121" s="60"/>
      <c r="U121" s="60"/>
    </row>
    <row r="122" spans="1:21" ht="30" customHeight="1">
      <c r="A122" s="59" t="str">
        <f>IN!A113</f>
        <v>GROTTO RIB TOQUE</v>
      </c>
      <c r="B122" s="60"/>
      <c r="C122" s="60"/>
      <c r="D122" s="60"/>
      <c r="E122" s="60"/>
      <c r="F122" s="60"/>
      <c r="G122" s="60"/>
      <c r="H122" s="60"/>
      <c r="I122" s="60"/>
      <c r="J122" s="86"/>
      <c r="K122" s="53"/>
      <c r="L122" s="60"/>
      <c r="M122" s="60"/>
      <c r="N122" s="84"/>
      <c r="O122" s="85"/>
      <c r="P122" s="60"/>
      <c r="Q122" s="60"/>
      <c r="R122" s="60"/>
      <c r="S122" s="60"/>
      <c r="T122" s="60"/>
      <c r="U122" s="60"/>
    </row>
    <row r="123" spans="1:21" ht="30" customHeight="1">
      <c r="A123" s="59" t="str">
        <f>IN!A114</f>
        <v>HAT/BEANIE</v>
      </c>
      <c r="B123" s="60"/>
      <c r="C123" s="60"/>
      <c r="D123" s="60"/>
      <c r="E123" s="60"/>
      <c r="F123" s="60"/>
      <c r="G123" s="60"/>
      <c r="H123" s="60"/>
      <c r="I123" s="60"/>
      <c r="J123" s="86"/>
      <c r="K123" s="53"/>
      <c r="L123" s="60"/>
      <c r="M123" s="60"/>
      <c r="N123" s="84"/>
      <c r="O123" s="85"/>
      <c r="P123" s="60"/>
      <c r="Q123" s="60"/>
      <c r="R123" s="60"/>
      <c r="S123" s="60"/>
      <c r="T123" s="60"/>
      <c r="U123" s="60"/>
    </row>
    <row r="124" spans="1:21" ht="30" customHeight="1">
      <c r="A124" s="59" t="str">
        <f>IN!A115</f>
        <v>SIZE: ONE SIZE</v>
      </c>
      <c r="B124" s="60"/>
      <c r="C124" s="60"/>
      <c r="D124" s="60"/>
      <c r="E124" s="60"/>
      <c r="F124" s="60"/>
      <c r="G124" s="60"/>
      <c r="H124" s="60"/>
      <c r="I124" s="60"/>
      <c r="J124" s="86"/>
      <c r="K124" s="53"/>
      <c r="L124" s="60"/>
      <c r="M124" s="60"/>
      <c r="N124" s="84"/>
      <c r="O124" s="85"/>
      <c r="P124" s="60"/>
      <c r="Q124" s="60"/>
      <c r="R124" s="60"/>
      <c r="S124" s="60"/>
      <c r="T124" s="60"/>
      <c r="U124" s="60"/>
    </row>
    <row r="125" spans="1:21" ht="30" customHeight="1">
      <c r="A125" s="55" t="s">
        <v>222</v>
      </c>
      <c r="B125" s="56" t="s">
        <v>43</v>
      </c>
      <c r="C125" s="56" t="s">
        <v>44</v>
      </c>
      <c r="D125" s="56" t="s">
        <v>45</v>
      </c>
      <c r="E125" s="56" t="s">
        <v>46</v>
      </c>
      <c r="F125" s="56" t="s">
        <v>47</v>
      </c>
      <c r="G125" s="56" t="s">
        <v>48</v>
      </c>
      <c r="H125" s="56" t="s">
        <v>49</v>
      </c>
      <c r="I125" s="56" t="s">
        <v>50</v>
      </c>
      <c r="J125" s="79" t="s">
        <v>51</v>
      </c>
      <c r="K125" s="57" t="s">
        <v>223</v>
      </c>
      <c r="L125" s="56" t="s">
        <v>224</v>
      </c>
      <c r="M125" s="56" t="s">
        <v>225</v>
      </c>
      <c r="N125" s="80" t="s">
        <v>226</v>
      </c>
      <c r="O125" s="81" t="s">
        <v>227</v>
      </c>
      <c r="P125" s="56" t="s">
        <v>228</v>
      </c>
      <c r="Q125" s="56" t="s">
        <v>229</v>
      </c>
      <c r="R125" s="253" t="s">
        <v>230</v>
      </c>
      <c r="S125" s="253"/>
      <c r="T125" s="253"/>
      <c r="U125" s="56" t="s">
        <v>231</v>
      </c>
    </row>
    <row r="126" spans="1:21" ht="30" customHeight="1">
      <c r="A126" s="55" t="s">
        <v>260</v>
      </c>
      <c r="B126" s="56">
        <f>IN!A117</f>
        <v>6300126598</v>
      </c>
      <c r="C126" s="56">
        <f>IN!B117</f>
        <v>6300126598</v>
      </c>
      <c r="D126" s="56" t="str">
        <f>IN!C117</f>
        <v>X000009932</v>
      </c>
      <c r="E126" s="56" t="str">
        <f>IN!D117</f>
        <v>Grotto Rib Toque</v>
      </c>
      <c r="F126" s="56" t="str">
        <f>IN!E117</f>
        <v>X000009932005</v>
      </c>
      <c r="G126" s="56" t="str">
        <f>IN!F117</f>
        <v>X00000993202</v>
      </c>
      <c r="H126" s="56" t="str">
        <f>IN!G117</f>
        <v>Black / Graphite</v>
      </c>
      <c r="I126" s="56" t="str">
        <f>IN!H117</f>
        <v>NA</v>
      </c>
      <c r="J126" s="56">
        <f>IN!I117</f>
        <v>870</v>
      </c>
      <c r="K126" s="82">
        <v>6</v>
      </c>
      <c r="L126" s="82">
        <v>145</v>
      </c>
      <c r="M126" s="56">
        <f>K126*L126</f>
        <v>870</v>
      </c>
      <c r="N126" s="83">
        <v>20.010000000000002</v>
      </c>
      <c r="O126" s="81">
        <f>N126*K126</f>
        <v>120.06</v>
      </c>
      <c r="P126" s="83">
        <v>21.41</v>
      </c>
      <c r="Q126" s="80">
        <f>P126*K126</f>
        <v>128.46</v>
      </c>
      <c r="R126" s="99">
        <v>58</v>
      </c>
      <c r="S126" s="99">
        <v>40</v>
      </c>
      <c r="T126" s="99">
        <v>44</v>
      </c>
      <c r="U126" s="80">
        <f>T126*S126*R126*K126/1000000</f>
        <v>0.61248000000000002</v>
      </c>
    </row>
    <row r="127" spans="1:21" ht="30" customHeight="1">
      <c r="A127" s="259" t="s">
        <v>261</v>
      </c>
      <c r="B127" s="56">
        <f>IN!A118</f>
        <v>6300126598</v>
      </c>
      <c r="C127" s="56">
        <f>IN!B118</f>
        <v>6300126598</v>
      </c>
      <c r="D127" s="56" t="str">
        <f>IN!C118</f>
        <v>X000009932</v>
      </c>
      <c r="E127" s="56" t="str">
        <f>IN!D118</f>
        <v>Grotto Rib Toque</v>
      </c>
      <c r="F127" s="56" t="str">
        <f>IN!E118</f>
        <v>X000009932005</v>
      </c>
      <c r="G127" s="56" t="str">
        <f>IN!F118</f>
        <v>X00000993202</v>
      </c>
      <c r="H127" s="56" t="str">
        <f>IN!G118</f>
        <v>Black / Graphite</v>
      </c>
      <c r="I127" s="56" t="str">
        <f>IN!H118</f>
        <v>NA</v>
      </c>
      <c r="J127" s="56">
        <f>IN!I118</f>
        <v>18</v>
      </c>
      <c r="K127" s="269">
        <v>1</v>
      </c>
      <c r="L127" s="269">
        <f>SUM(J127:J129)</f>
        <v>134</v>
      </c>
      <c r="M127" s="253">
        <f>K127*L127</f>
        <v>134</v>
      </c>
      <c r="N127" s="274">
        <v>18.492000000000001</v>
      </c>
      <c r="O127" s="274">
        <f>N127*K127</f>
        <v>18.492000000000001</v>
      </c>
      <c r="P127" s="273">
        <v>19.891999999999999</v>
      </c>
      <c r="Q127" s="281">
        <f>P127*K127</f>
        <v>19.891999999999999</v>
      </c>
      <c r="R127" s="285">
        <v>58</v>
      </c>
      <c r="S127" s="285">
        <v>40</v>
      </c>
      <c r="T127" s="285">
        <v>44</v>
      </c>
      <c r="U127" s="281">
        <f>T127*S127*R127*K127/1000000</f>
        <v>0.10208</v>
      </c>
    </row>
    <row r="128" spans="1:21" ht="30" customHeight="1">
      <c r="A128" s="259"/>
      <c r="B128" s="56">
        <f>IN!A119</f>
        <v>6300126598</v>
      </c>
      <c r="C128" s="56">
        <f>IN!B119</f>
        <v>6300126598</v>
      </c>
      <c r="D128" s="56" t="str">
        <f>IN!C119</f>
        <v>X000009932</v>
      </c>
      <c r="E128" s="56" t="str">
        <f>IN!D119</f>
        <v>Grotto Rib Toque</v>
      </c>
      <c r="F128" s="56" t="str">
        <f>IN!E119</f>
        <v>X000009932004</v>
      </c>
      <c r="G128" s="56" t="str">
        <f>IN!F119</f>
        <v>X00000993204</v>
      </c>
      <c r="H128" s="56" t="str">
        <f>IN!G119</f>
        <v>Bliss / Dk Bliss</v>
      </c>
      <c r="I128" s="56" t="str">
        <f>IN!H119</f>
        <v>NA</v>
      </c>
      <c r="J128" s="56">
        <f>IN!I119</f>
        <v>48</v>
      </c>
      <c r="K128" s="269"/>
      <c r="L128" s="269"/>
      <c r="M128" s="253"/>
      <c r="N128" s="274"/>
      <c r="O128" s="274"/>
      <c r="P128" s="273"/>
      <c r="Q128" s="281"/>
      <c r="R128" s="285"/>
      <c r="S128" s="285"/>
      <c r="T128" s="285"/>
      <c r="U128" s="281"/>
    </row>
    <row r="129" spans="1:21" ht="30" customHeight="1">
      <c r="A129" s="259"/>
      <c r="B129" s="56">
        <f>IN!A120</f>
        <v>6300126598</v>
      </c>
      <c r="C129" s="56">
        <f>IN!B120</f>
        <v>6300126598</v>
      </c>
      <c r="D129" s="56" t="str">
        <f>IN!C120</f>
        <v>X000009932</v>
      </c>
      <c r="E129" s="56" t="str">
        <f>IN!D120</f>
        <v>Grotto Rib Toque</v>
      </c>
      <c r="F129" s="56" t="str">
        <f>IN!E120</f>
        <v>X000009932003</v>
      </c>
      <c r="G129" s="56" t="str">
        <f>IN!F120</f>
        <v>X00000993203</v>
      </c>
      <c r="H129" s="56" t="str">
        <f>IN!G120</f>
        <v>Tatsu / Olive Moss</v>
      </c>
      <c r="I129" s="56" t="str">
        <f>IN!H120</f>
        <v>NA</v>
      </c>
      <c r="J129" s="56">
        <f>IN!I120</f>
        <v>68</v>
      </c>
      <c r="K129" s="269"/>
      <c r="L129" s="269"/>
      <c r="M129" s="253"/>
      <c r="N129" s="274"/>
      <c r="O129" s="274"/>
      <c r="P129" s="273"/>
      <c r="Q129" s="281"/>
      <c r="R129" s="285"/>
      <c r="S129" s="285"/>
      <c r="T129" s="285"/>
      <c r="U129" s="281"/>
    </row>
    <row r="130" spans="1:21" ht="30" customHeight="1">
      <c r="A130" s="55" t="s">
        <v>272</v>
      </c>
      <c r="B130" s="56">
        <f>IN!A121</f>
        <v>6300126598</v>
      </c>
      <c r="C130" s="56">
        <f>IN!B121</f>
        <v>6300126598</v>
      </c>
      <c r="D130" s="56" t="str">
        <f>IN!C121</f>
        <v>X000009932</v>
      </c>
      <c r="E130" s="56" t="str">
        <f>IN!D121</f>
        <v>Grotto Rib Toque</v>
      </c>
      <c r="F130" s="56" t="str">
        <f>IN!E121</f>
        <v>X000009932004</v>
      </c>
      <c r="G130" s="56" t="str">
        <f>IN!F121</f>
        <v>X00000993204</v>
      </c>
      <c r="H130" s="56" t="str">
        <f>IN!G121</f>
        <v>Bliss / Dk Bliss</v>
      </c>
      <c r="I130" s="56" t="str">
        <f>IN!H121</f>
        <v>NA</v>
      </c>
      <c r="J130" s="56">
        <f>IN!I121</f>
        <v>725</v>
      </c>
      <c r="K130" s="82">
        <v>5</v>
      </c>
      <c r="L130" s="82">
        <v>145</v>
      </c>
      <c r="M130" s="56">
        <f>K130*L130</f>
        <v>725</v>
      </c>
      <c r="N130" s="83">
        <v>20.010000000000002</v>
      </c>
      <c r="O130" s="81">
        <f>N130*K130</f>
        <v>100.05000000000001</v>
      </c>
      <c r="P130" s="83">
        <v>21.41</v>
      </c>
      <c r="Q130" s="80">
        <f>P130*K130</f>
        <v>107.05</v>
      </c>
      <c r="R130" s="99">
        <v>58</v>
      </c>
      <c r="S130" s="99">
        <v>40</v>
      </c>
      <c r="T130" s="99">
        <v>44</v>
      </c>
      <c r="U130" s="80">
        <f>T130*S130*R130*K130/1000000</f>
        <v>0.51039999999999996</v>
      </c>
    </row>
    <row r="131" spans="1:21" ht="30" customHeight="1">
      <c r="A131" s="55" t="s">
        <v>235</v>
      </c>
      <c r="B131" s="56">
        <f>IN!A122</f>
        <v>6300126598</v>
      </c>
      <c r="C131" s="56">
        <f>IN!B122</f>
        <v>6300126598</v>
      </c>
      <c r="D131" s="56" t="str">
        <f>IN!C122</f>
        <v>X000009932</v>
      </c>
      <c r="E131" s="56" t="str">
        <f>IN!D122</f>
        <v>Grotto Rib Toque</v>
      </c>
      <c r="F131" s="56" t="str">
        <f>IN!E122</f>
        <v>X000009932003</v>
      </c>
      <c r="G131" s="56" t="str">
        <f>IN!F122</f>
        <v>X00000993203</v>
      </c>
      <c r="H131" s="56" t="str">
        <f>IN!G122</f>
        <v>Tatsu / Olive Moss</v>
      </c>
      <c r="I131" s="56" t="str">
        <f>IN!H122</f>
        <v>NA</v>
      </c>
      <c r="J131" s="56">
        <f>IN!I122</f>
        <v>145</v>
      </c>
      <c r="K131" s="82">
        <v>1</v>
      </c>
      <c r="L131" s="82">
        <v>145</v>
      </c>
      <c r="M131" s="56">
        <f>K131*L131</f>
        <v>145</v>
      </c>
      <c r="N131" s="83">
        <v>20.010000000000002</v>
      </c>
      <c r="O131" s="81">
        <f>N131*K131</f>
        <v>20.010000000000002</v>
      </c>
      <c r="P131" s="83">
        <v>21.41</v>
      </c>
      <c r="Q131" s="80">
        <f>P131*K131</f>
        <v>21.41</v>
      </c>
      <c r="R131" s="99">
        <v>58</v>
      </c>
      <c r="S131" s="99">
        <v>40</v>
      </c>
      <c r="T131" s="99">
        <v>44</v>
      </c>
      <c r="U131" s="80">
        <f>T131*S131*R131*K131/1000000</f>
        <v>0.10208</v>
      </c>
    </row>
    <row r="132" spans="1:21" ht="30" customHeight="1">
      <c r="A132" s="58"/>
      <c r="B132" s="109"/>
      <c r="C132" s="109"/>
      <c r="D132" s="109"/>
      <c r="E132" s="109"/>
      <c r="F132" s="109"/>
      <c r="G132" s="109"/>
      <c r="H132" s="109"/>
      <c r="I132" s="109"/>
      <c r="J132" s="109"/>
      <c r="K132" s="53"/>
      <c r="L132" s="60"/>
      <c r="M132" s="60"/>
      <c r="N132" s="84"/>
      <c r="O132" s="85"/>
      <c r="P132" s="60"/>
      <c r="Q132" s="84"/>
      <c r="R132" s="60"/>
      <c r="S132" s="60"/>
      <c r="T132" s="60"/>
      <c r="U132" s="84"/>
    </row>
    <row r="133" spans="1:21" ht="30" customHeight="1">
      <c r="A133" s="59" t="str">
        <f>IN!A124</f>
        <v>S/T#X000010065-</v>
      </c>
      <c r="B133" s="109"/>
      <c r="C133" s="110"/>
      <c r="D133" s="109"/>
      <c r="E133" s="109"/>
      <c r="F133" s="109"/>
      <c r="G133" s="109"/>
      <c r="H133" s="109"/>
      <c r="I133" s="109"/>
      <c r="J133" s="109"/>
      <c r="K133" s="53"/>
      <c r="L133" s="60"/>
      <c r="M133" s="60"/>
      <c r="N133" s="84"/>
      <c r="O133" s="254" t="s">
        <v>253</v>
      </c>
      <c r="P133" s="254"/>
      <c r="Q133" s="254"/>
      <c r="R133" s="254"/>
      <c r="S133" s="60"/>
      <c r="T133" s="60"/>
      <c r="U133" s="84"/>
    </row>
    <row r="134" spans="1:21" ht="30" customHeight="1">
      <c r="A134" s="59" t="str">
        <f>IN!A125</f>
        <v>100%RECYCLE POLYESTER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53"/>
      <c r="L134" s="60"/>
      <c r="M134" s="60"/>
      <c r="N134" s="84"/>
      <c r="O134" s="85"/>
      <c r="P134" s="60"/>
      <c r="Q134" s="84"/>
      <c r="R134" s="60"/>
      <c r="S134" s="60"/>
      <c r="T134" s="60"/>
      <c r="U134" s="84"/>
    </row>
    <row r="135" spans="1:21" ht="30" customHeight="1">
      <c r="A135" s="59" t="str">
        <f>IN!A126</f>
        <v>BIRD WORD TOQUE</v>
      </c>
      <c r="B135" s="109"/>
      <c r="C135" s="109"/>
      <c r="D135" s="109"/>
      <c r="E135" s="109"/>
      <c r="F135" s="109"/>
      <c r="G135" s="109"/>
      <c r="H135" s="109"/>
      <c r="I135" s="109"/>
      <c r="J135" s="109"/>
      <c r="K135" s="53"/>
      <c r="L135" s="60"/>
      <c r="M135" s="60"/>
      <c r="N135" s="84"/>
      <c r="O135" s="85"/>
      <c r="P135" s="60"/>
      <c r="Q135" s="84"/>
      <c r="R135" s="60"/>
      <c r="S135" s="60"/>
      <c r="T135" s="60"/>
      <c r="U135" s="84"/>
    </row>
    <row r="136" spans="1:21" ht="30" customHeight="1">
      <c r="A136" s="59" t="str">
        <f>IN!A127</f>
        <v>HAT/BEANIE</v>
      </c>
      <c r="B136" s="109"/>
      <c r="C136" s="109"/>
      <c r="D136" s="109"/>
      <c r="E136" s="109"/>
      <c r="F136" s="109"/>
      <c r="G136" s="109"/>
      <c r="H136" s="109"/>
      <c r="I136" s="109"/>
      <c r="J136" s="109"/>
      <c r="K136" s="53"/>
      <c r="L136" s="60"/>
      <c r="M136" s="60"/>
      <c r="N136" s="84"/>
      <c r="O136" s="85"/>
      <c r="P136" s="60"/>
      <c r="Q136" s="84"/>
      <c r="R136" s="60"/>
      <c r="S136" s="60"/>
      <c r="T136" s="60"/>
      <c r="U136" s="84"/>
    </row>
    <row r="137" spans="1:21" ht="30" customHeight="1">
      <c r="A137" s="59" t="str">
        <f>IN!A128</f>
        <v>SIZE: ONE SIZE</v>
      </c>
      <c r="B137" s="109"/>
      <c r="C137" s="109"/>
      <c r="D137" s="109"/>
      <c r="E137" s="109"/>
      <c r="F137" s="109"/>
      <c r="G137" s="109"/>
      <c r="H137" s="109"/>
      <c r="I137" s="109"/>
      <c r="J137" s="109"/>
      <c r="K137" s="53"/>
      <c r="L137" s="60"/>
      <c r="M137" s="60"/>
      <c r="N137" s="84"/>
      <c r="O137" s="85"/>
      <c r="P137" s="60"/>
      <c r="Q137" s="84"/>
      <c r="R137" s="60"/>
      <c r="S137" s="60"/>
      <c r="T137" s="60"/>
      <c r="U137" s="84"/>
    </row>
    <row r="138" spans="1:21" ht="30" customHeight="1">
      <c r="A138" s="55" t="s">
        <v>222</v>
      </c>
      <c r="B138" s="56" t="s">
        <v>43</v>
      </c>
      <c r="C138" s="56" t="s">
        <v>44</v>
      </c>
      <c r="D138" s="56" t="s">
        <v>45</v>
      </c>
      <c r="E138" s="56" t="s">
        <v>46</v>
      </c>
      <c r="F138" s="56" t="s">
        <v>47</v>
      </c>
      <c r="G138" s="56" t="s">
        <v>48</v>
      </c>
      <c r="H138" s="56" t="s">
        <v>49</v>
      </c>
      <c r="I138" s="56" t="s">
        <v>50</v>
      </c>
      <c r="J138" s="79" t="s">
        <v>51</v>
      </c>
      <c r="K138" s="57" t="s">
        <v>223</v>
      </c>
      <c r="L138" s="56" t="s">
        <v>224</v>
      </c>
      <c r="M138" s="56" t="s">
        <v>225</v>
      </c>
      <c r="N138" s="80" t="s">
        <v>226</v>
      </c>
      <c r="O138" s="81" t="s">
        <v>227</v>
      </c>
      <c r="P138" s="56" t="s">
        <v>228</v>
      </c>
      <c r="Q138" s="56" t="s">
        <v>229</v>
      </c>
      <c r="R138" s="253" t="s">
        <v>230</v>
      </c>
      <c r="S138" s="253"/>
      <c r="T138" s="253"/>
      <c r="U138" s="56" t="s">
        <v>231</v>
      </c>
    </row>
    <row r="139" spans="1:21" ht="30" customHeight="1">
      <c r="A139" s="55" t="s">
        <v>232</v>
      </c>
      <c r="B139" s="56">
        <f>IN!A130</f>
        <v>6300126599</v>
      </c>
      <c r="C139" s="56">
        <f>IN!B130</f>
        <v>6300126599</v>
      </c>
      <c r="D139" s="56" t="str">
        <f>IN!C130</f>
        <v>X000010065</v>
      </c>
      <c r="E139" s="56" t="str">
        <f>IN!D130</f>
        <v>Bird Word Toque</v>
      </c>
      <c r="F139" s="56" t="str">
        <f>IN!E130</f>
        <v>X000010065001</v>
      </c>
      <c r="G139" s="56" t="str">
        <f>IN!F130</f>
        <v>X00001006501</v>
      </c>
      <c r="H139" s="56" t="str">
        <f>IN!G130</f>
        <v>24K Black</v>
      </c>
      <c r="I139" s="56" t="str">
        <f>IN!H130</f>
        <v>NA</v>
      </c>
      <c r="J139" s="56">
        <f>IN!I130</f>
        <v>1160</v>
      </c>
      <c r="K139" s="82">
        <v>8</v>
      </c>
      <c r="L139" s="82">
        <v>145</v>
      </c>
      <c r="M139" s="56">
        <f>K139*L139</f>
        <v>1160</v>
      </c>
      <c r="N139" s="83">
        <v>13.63</v>
      </c>
      <c r="O139" s="81">
        <f>N139*K139</f>
        <v>109.04</v>
      </c>
      <c r="P139" s="83">
        <v>15.03</v>
      </c>
      <c r="Q139" s="80">
        <f>P139*K139</f>
        <v>120.24</v>
      </c>
      <c r="R139" s="99">
        <v>58</v>
      </c>
      <c r="S139" s="99">
        <v>40</v>
      </c>
      <c r="T139" s="99">
        <v>44</v>
      </c>
      <c r="U139" s="80">
        <f>T139*S139*R139*K139/1000000</f>
        <v>0.81664000000000003</v>
      </c>
    </row>
    <row r="140" spans="1:21" ht="30" customHeight="1">
      <c r="A140" s="257" t="s">
        <v>233</v>
      </c>
      <c r="B140" s="56">
        <f>IN!A131</f>
        <v>6300126599</v>
      </c>
      <c r="C140" s="56">
        <f>IN!B131</f>
        <v>6300126599</v>
      </c>
      <c r="D140" s="56" t="str">
        <f>IN!C131</f>
        <v>X000010065</v>
      </c>
      <c r="E140" s="56" t="str">
        <f>IN!D131</f>
        <v>Bird Word Toque</v>
      </c>
      <c r="F140" s="56" t="str">
        <f>IN!E131</f>
        <v>X000010065001</v>
      </c>
      <c r="G140" s="56" t="str">
        <f>IN!F131</f>
        <v>X00001006501</v>
      </c>
      <c r="H140" s="56" t="str">
        <f>IN!G131</f>
        <v>24K Black</v>
      </c>
      <c r="I140" s="56" t="str">
        <f>IN!H131</f>
        <v>NA</v>
      </c>
      <c r="J140" s="56">
        <f>IN!I131</f>
        <v>6</v>
      </c>
      <c r="K140" s="269">
        <v>1</v>
      </c>
      <c r="L140" s="269">
        <v>121</v>
      </c>
      <c r="M140" s="253">
        <f t="shared" ref="M140:M146" si="12">K140*L140</f>
        <v>121</v>
      </c>
      <c r="N140" s="273">
        <v>11.374000000000001</v>
      </c>
      <c r="O140" s="274">
        <f t="shared" ref="O140:O146" si="13">N140*K140</f>
        <v>11.374000000000001</v>
      </c>
      <c r="P140" s="273">
        <v>12.773999999999999</v>
      </c>
      <c r="Q140" s="281">
        <f t="shared" ref="Q140:Q146" si="14">P140*K140</f>
        <v>12.773999999999999</v>
      </c>
      <c r="R140" s="285">
        <v>58</v>
      </c>
      <c r="S140" s="285">
        <v>40</v>
      </c>
      <c r="T140" s="285">
        <v>44</v>
      </c>
      <c r="U140" s="281">
        <f t="shared" ref="U140:U146" si="15">T140*S140*R140*K140/1000000</f>
        <v>0.10208</v>
      </c>
    </row>
    <row r="141" spans="1:21" ht="30" customHeight="1">
      <c r="A141" s="260"/>
      <c r="B141" s="56">
        <f>IN!A132</f>
        <v>6300126599</v>
      </c>
      <c r="C141" s="56">
        <f>IN!B132</f>
        <v>6300126599</v>
      </c>
      <c r="D141" s="56" t="str">
        <f>IN!C132</f>
        <v>X000010065</v>
      </c>
      <c r="E141" s="56" t="str">
        <f>IN!D132</f>
        <v>Bird Word Toque</v>
      </c>
      <c r="F141" s="56" t="str">
        <f>IN!E132</f>
        <v>X000010065005</v>
      </c>
      <c r="G141" s="56" t="str">
        <f>IN!F132</f>
        <v>X00001006505</v>
      </c>
      <c r="H141" s="56" t="str">
        <f>IN!G132</f>
        <v>Bliss / Arctic Silk</v>
      </c>
      <c r="I141" s="56" t="str">
        <f>IN!H132</f>
        <v>NA</v>
      </c>
      <c r="J141" s="56">
        <f>IN!I132</f>
        <v>66</v>
      </c>
      <c r="K141" s="269"/>
      <c r="L141" s="269"/>
      <c r="M141" s="253"/>
      <c r="N141" s="273"/>
      <c r="O141" s="274"/>
      <c r="P141" s="273"/>
      <c r="Q141" s="281"/>
      <c r="R141" s="285"/>
      <c r="S141" s="285"/>
      <c r="T141" s="285"/>
      <c r="U141" s="281"/>
    </row>
    <row r="142" spans="1:21" ht="30" customHeight="1">
      <c r="A142" s="258"/>
      <c r="B142" s="56">
        <f>IN!A133</f>
        <v>6300126599</v>
      </c>
      <c r="C142" s="56">
        <f>IN!B133</f>
        <v>6300126599</v>
      </c>
      <c r="D142" s="56" t="str">
        <f>IN!C133</f>
        <v>X000010065</v>
      </c>
      <c r="E142" s="56" t="str">
        <f>IN!D133</f>
        <v>Bird Word Toque</v>
      </c>
      <c r="F142" s="56" t="str">
        <f>IN!E133</f>
        <v>X000010065003</v>
      </c>
      <c r="G142" s="56" t="str">
        <f>IN!F133</f>
        <v>X00001006502</v>
      </c>
      <c r="H142" s="56" t="str">
        <f>IN!G133</f>
        <v>Orca</v>
      </c>
      <c r="I142" s="56" t="str">
        <f>IN!H133</f>
        <v>NA</v>
      </c>
      <c r="J142" s="56">
        <f>IN!I133</f>
        <v>49</v>
      </c>
      <c r="K142" s="269"/>
      <c r="L142" s="269"/>
      <c r="M142" s="253"/>
      <c r="N142" s="273"/>
      <c r="O142" s="274"/>
      <c r="P142" s="273"/>
      <c r="Q142" s="281"/>
      <c r="R142" s="285"/>
      <c r="S142" s="285"/>
      <c r="T142" s="285"/>
      <c r="U142" s="281"/>
    </row>
    <row r="143" spans="1:21" ht="30" customHeight="1">
      <c r="A143" s="55" t="s">
        <v>258</v>
      </c>
      <c r="B143" s="56">
        <f>IN!A134</f>
        <v>6300126599</v>
      </c>
      <c r="C143" s="56">
        <f>IN!B134</f>
        <v>6300126599</v>
      </c>
      <c r="D143" s="56" t="str">
        <f>IN!C134</f>
        <v>X000010065</v>
      </c>
      <c r="E143" s="56" t="str">
        <f>IN!D134</f>
        <v>Bird Word Toque</v>
      </c>
      <c r="F143" s="56" t="str">
        <f>IN!E134</f>
        <v>X000010065005</v>
      </c>
      <c r="G143" s="56" t="str">
        <f>IN!F134</f>
        <v>X00001006505</v>
      </c>
      <c r="H143" s="56" t="str">
        <f>IN!G134</f>
        <v>Bliss / Arctic Silk</v>
      </c>
      <c r="I143" s="56" t="str">
        <f>IN!H134</f>
        <v>NA</v>
      </c>
      <c r="J143" s="56">
        <f>IN!I134</f>
        <v>145</v>
      </c>
      <c r="K143" s="82">
        <v>1</v>
      </c>
      <c r="L143" s="82">
        <v>145</v>
      </c>
      <c r="M143" s="56">
        <f t="shared" si="12"/>
        <v>145</v>
      </c>
      <c r="N143" s="83">
        <v>13.63</v>
      </c>
      <c r="O143" s="81">
        <f t="shared" si="13"/>
        <v>13.63</v>
      </c>
      <c r="P143" s="83">
        <v>15.03</v>
      </c>
      <c r="Q143" s="80">
        <f t="shared" si="14"/>
        <v>15.03</v>
      </c>
      <c r="R143" s="99">
        <v>58</v>
      </c>
      <c r="S143" s="99">
        <v>40</v>
      </c>
      <c r="T143" s="99">
        <v>44</v>
      </c>
      <c r="U143" s="80">
        <f t="shared" si="15"/>
        <v>0.10208</v>
      </c>
    </row>
    <row r="144" spans="1:21" ht="30" customHeight="1">
      <c r="A144" s="55" t="s">
        <v>273</v>
      </c>
      <c r="B144" s="56">
        <f>IN!A135</f>
        <v>6300126599</v>
      </c>
      <c r="C144" s="56">
        <f>IN!B135</f>
        <v>6300126599</v>
      </c>
      <c r="D144" s="56" t="str">
        <f>IN!C135</f>
        <v>X000010065</v>
      </c>
      <c r="E144" s="56" t="str">
        <f>IN!D135</f>
        <v>Bird Word Toque</v>
      </c>
      <c r="F144" s="56" t="str">
        <f>IN!E135</f>
        <v>X000010065003</v>
      </c>
      <c r="G144" s="56" t="str">
        <f>IN!F135</f>
        <v>X00001006502</v>
      </c>
      <c r="H144" s="56" t="str">
        <f>IN!G135</f>
        <v>Orca</v>
      </c>
      <c r="I144" s="56" t="str">
        <f>IN!H135</f>
        <v>NA</v>
      </c>
      <c r="J144" s="56">
        <f>IN!I135</f>
        <v>1160</v>
      </c>
      <c r="K144" s="82">
        <v>8</v>
      </c>
      <c r="L144" s="82">
        <v>145</v>
      </c>
      <c r="M144" s="56">
        <f t="shared" si="12"/>
        <v>1160</v>
      </c>
      <c r="N144" s="83">
        <v>13.63</v>
      </c>
      <c r="O144" s="81">
        <f t="shared" si="13"/>
        <v>109.04</v>
      </c>
      <c r="P144" s="83">
        <v>15.03</v>
      </c>
      <c r="Q144" s="80">
        <f t="shared" si="14"/>
        <v>120.24</v>
      </c>
      <c r="R144" s="99">
        <v>58</v>
      </c>
      <c r="S144" s="99">
        <v>40</v>
      </c>
      <c r="T144" s="99">
        <v>44</v>
      </c>
      <c r="U144" s="80">
        <f t="shared" si="15"/>
        <v>0.81664000000000003</v>
      </c>
    </row>
    <row r="145" spans="1:22" ht="30" customHeight="1">
      <c r="A145" s="55" t="s">
        <v>274</v>
      </c>
      <c r="B145" s="265">
        <f>IN!A136</f>
        <v>6300126599</v>
      </c>
      <c r="C145" s="265">
        <f>IN!B136</f>
        <v>6300126599</v>
      </c>
      <c r="D145" s="265" t="str">
        <f>IN!C136</f>
        <v>X000010065</v>
      </c>
      <c r="E145" s="265" t="str">
        <f>IN!D136</f>
        <v>Bird Word Toque</v>
      </c>
      <c r="F145" s="265" t="str">
        <f>IN!E136</f>
        <v>X000010065004</v>
      </c>
      <c r="G145" s="265" t="str">
        <f>IN!F136</f>
        <v>X00001006503</v>
      </c>
      <c r="H145" s="265" t="str">
        <f>IN!G136</f>
        <v>Solitude / Arctic Silk</v>
      </c>
      <c r="I145" s="265" t="str">
        <f>IN!H136</f>
        <v>NA</v>
      </c>
      <c r="J145" s="265">
        <f>IN!I136</f>
        <v>991</v>
      </c>
      <c r="K145" s="82">
        <v>6</v>
      </c>
      <c r="L145" s="82">
        <v>145</v>
      </c>
      <c r="M145" s="56">
        <f t="shared" si="12"/>
        <v>870</v>
      </c>
      <c r="N145" s="83">
        <v>13.63</v>
      </c>
      <c r="O145" s="81">
        <f t="shared" si="13"/>
        <v>81.78</v>
      </c>
      <c r="P145" s="83">
        <v>15.03</v>
      </c>
      <c r="Q145" s="80">
        <f t="shared" si="14"/>
        <v>90.179999999999993</v>
      </c>
      <c r="R145" s="99">
        <v>58</v>
      </c>
      <c r="S145" s="99">
        <v>40</v>
      </c>
      <c r="T145" s="99">
        <v>44</v>
      </c>
      <c r="U145" s="80">
        <f t="shared" si="15"/>
        <v>0.61248000000000002</v>
      </c>
    </row>
    <row r="146" spans="1:22" ht="30" customHeight="1">
      <c r="A146" s="55" t="s">
        <v>275</v>
      </c>
      <c r="B146" s="266"/>
      <c r="C146" s="266"/>
      <c r="D146" s="266"/>
      <c r="E146" s="266"/>
      <c r="F146" s="266"/>
      <c r="G146" s="266"/>
      <c r="H146" s="266"/>
      <c r="I146" s="266"/>
      <c r="J146" s="266"/>
      <c r="K146" s="82">
        <v>1</v>
      </c>
      <c r="L146" s="82">
        <v>121</v>
      </c>
      <c r="M146" s="56">
        <f t="shared" si="12"/>
        <v>121</v>
      </c>
      <c r="N146" s="83">
        <v>11.374000000000001</v>
      </c>
      <c r="O146" s="81">
        <f t="shared" si="13"/>
        <v>11.374000000000001</v>
      </c>
      <c r="P146" s="83">
        <v>12.773999999999999</v>
      </c>
      <c r="Q146" s="80">
        <f t="shared" si="14"/>
        <v>12.773999999999999</v>
      </c>
      <c r="R146" s="99">
        <v>58</v>
      </c>
      <c r="S146" s="99">
        <v>40</v>
      </c>
      <c r="T146" s="99">
        <v>44</v>
      </c>
      <c r="U146" s="80">
        <f t="shared" si="15"/>
        <v>0.10208</v>
      </c>
    </row>
    <row r="147" spans="1:22" ht="30" customHeight="1">
      <c r="A147" s="58"/>
      <c r="B147" s="109"/>
      <c r="C147" s="109"/>
      <c r="D147" s="109"/>
      <c r="E147" s="109"/>
      <c r="F147" s="109"/>
      <c r="G147" s="109"/>
      <c r="H147" s="109"/>
      <c r="I147" s="109"/>
      <c r="J147" s="109"/>
      <c r="K147" s="53"/>
      <c r="L147" s="60"/>
      <c r="M147" s="60"/>
      <c r="N147" s="84"/>
      <c r="O147" s="85"/>
      <c r="P147" s="60"/>
      <c r="Q147" s="119"/>
      <c r="R147" s="107"/>
      <c r="S147" s="107"/>
      <c r="T147" s="107"/>
      <c r="U147" s="119"/>
    </row>
    <row r="148" spans="1:22" ht="30" customHeight="1">
      <c r="A148" s="59" t="str">
        <f>IN!A138</f>
        <v>S/T#X000010066-</v>
      </c>
      <c r="B148" s="60"/>
      <c r="C148" s="61"/>
      <c r="D148" s="60"/>
      <c r="E148" s="60"/>
      <c r="F148" s="60"/>
      <c r="G148" s="60"/>
      <c r="H148" s="60"/>
      <c r="I148" s="60"/>
      <c r="J148" s="86"/>
      <c r="K148" s="53"/>
      <c r="L148" s="60"/>
      <c r="M148" s="60"/>
      <c r="N148" s="84"/>
      <c r="O148" s="85"/>
      <c r="P148" s="60"/>
      <c r="Q148" s="108"/>
      <c r="R148" s="108"/>
      <c r="S148" s="108"/>
      <c r="T148" s="107"/>
      <c r="U148" s="107"/>
    </row>
    <row r="149" spans="1:22" ht="30" customHeight="1">
      <c r="A149" s="59" t="str">
        <f>IN!A139</f>
        <v>SHELL:100%RECYCLED POLYESTER LINING:100%POLYESTER</v>
      </c>
      <c r="B149" s="60"/>
      <c r="C149" s="60"/>
      <c r="D149" s="60"/>
      <c r="E149" s="60"/>
      <c r="F149" s="60"/>
      <c r="G149" s="60"/>
      <c r="H149" s="60"/>
      <c r="I149" s="60"/>
      <c r="J149" s="86"/>
      <c r="K149" s="53"/>
      <c r="L149" s="60"/>
      <c r="M149" s="60"/>
      <c r="N149" s="84"/>
      <c r="O149" s="85"/>
      <c r="P149" s="60"/>
      <c r="Q149" s="107"/>
      <c r="R149" s="107"/>
      <c r="S149" s="107"/>
      <c r="T149" s="107"/>
      <c r="U149" s="107"/>
    </row>
    <row r="150" spans="1:22" ht="30" customHeight="1">
      <c r="A150" s="59" t="str">
        <f>IN!A140</f>
        <v xml:space="preserve">EMBROIDERED BIRD TOQUE </v>
      </c>
      <c r="B150" s="60"/>
      <c r="C150" s="60"/>
      <c r="D150" s="60"/>
      <c r="E150" s="60"/>
      <c r="F150" s="60"/>
      <c r="G150" s="60"/>
      <c r="H150" s="60"/>
      <c r="I150" s="60"/>
      <c r="J150" s="86"/>
      <c r="K150" s="53"/>
      <c r="L150" s="60"/>
      <c r="M150" s="60"/>
      <c r="N150" s="84"/>
      <c r="O150" s="85"/>
      <c r="P150" s="60"/>
      <c r="Q150" s="107"/>
      <c r="R150" s="107"/>
      <c r="S150" s="107"/>
      <c r="T150" s="107"/>
      <c r="U150" s="107"/>
    </row>
    <row r="151" spans="1:22" ht="30" customHeight="1">
      <c r="A151" s="59" t="str">
        <f>IN!A141</f>
        <v>HAT/BEANIE</v>
      </c>
      <c r="B151" s="60"/>
      <c r="C151" s="60"/>
      <c r="D151" s="60"/>
      <c r="E151" s="60"/>
      <c r="F151" s="60"/>
      <c r="G151" s="60"/>
      <c r="H151" s="60"/>
      <c r="I151" s="60"/>
      <c r="J151" s="86"/>
      <c r="K151" s="53"/>
      <c r="L151" s="60"/>
      <c r="M151" s="60"/>
      <c r="N151" s="84"/>
      <c r="O151" s="85"/>
      <c r="P151" s="60"/>
      <c r="Q151" s="107"/>
      <c r="R151" s="107"/>
      <c r="S151" s="107"/>
      <c r="T151" s="107"/>
      <c r="U151" s="107"/>
    </row>
    <row r="152" spans="1:22" ht="30" customHeight="1">
      <c r="A152" s="59" t="str">
        <f>IN!A142</f>
        <v>SIZE: ONE SIZE</v>
      </c>
      <c r="B152" s="60"/>
      <c r="C152" s="60"/>
      <c r="D152" s="60"/>
      <c r="E152" s="60"/>
      <c r="F152" s="60"/>
      <c r="G152" s="60"/>
      <c r="H152" s="60"/>
      <c r="I152" s="60"/>
      <c r="J152" s="86"/>
      <c r="K152" s="53"/>
      <c r="L152" s="60"/>
      <c r="M152" s="60"/>
      <c r="N152" s="84"/>
      <c r="O152" s="85"/>
      <c r="P152" s="60"/>
      <c r="Q152" s="107"/>
      <c r="R152" s="107"/>
      <c r="S152" s="107"/>
      <c r="T152" s="107"/>
      <c r="U152" s="107"/>
    </row>
    <row r="153" spans="1:22" ht="30" customHeight="1">
      <c r="A153" s="55" t="s">
        <v>222</v>
      </c>
      <c r="B153" s="56" t="s">
        <v>43</v>
      </c>
      <c r="C153" s="56" t="s">
        <v>44</v>
      </c>
      <c r="D153" s="56" t="s">
        <v>45</v>
      </c>
      <c r="E153" s="56" t="s">
        <v>46</v>
      </c>
      <c r="F153" s="56" t="s">
        <v>47</v>
      </c>
      <c r="G153" s="56" t="s">
        <v>48</v>
      </c>
      <c r="H153" s="56" t="s">
        <v>49</v>
      </c>
      <c r="I153" s="56" t="s">
        <v>50</v>
      </c>
      <c r="J153" s="79" t="s">
        <v>51</v>
      </c>
      <c r="K153" s="57" t="s">
        <v>223</v>
      </c>
      <c r="L153" s="56" t="s">
        <v>224</v>
      </c>
      <c r="M153" s="56" t="s">
        <v>225</v>
      </c>
      <c r="N153" s="80" t="s">
        <v>226</v>
      </c>
      <c r="O153" s="81" t="s">
        <v>227</v>
      </c>
      <c r="P153" s="56" t="s">
        <v>228</v>
      </c>
      <c r="Q153" s="56" t="s">
        <v>229</v>
      </c>
      <c r="R153" s="253" t="s">
        <v>230</v>
      </c>
      <c r="S153" s="253"/>
      <c r="T153" s="253"/>
      <c r="U153" s="56" t="s">
        <v>231</v>
      </c>
    </row>
    <row r="154" spans="1:22" ht="30" customHeight="1">
      <c r="A154" s="55" t="s">
        <v>260</v>
      </c>
      <c r="B154" s="56">
        <f>IN!A144</f>
        <v>6300126600</v>
      </c>
      <c r="C154" s="56">
        <f>IN!B144</f>
        <v>6300126600</v>
      </c>
      <c r="D154" s="56" t="str">
        <f>IN!C144</f>
        <v>X000010066</v>
      </c>
      <c r="E154" s="56" t="str">
        <f>IN!D144</f>
        <v>Embroidered Bird Toque</v>
      </c>
      <c r="F154" s="56" t="str">
        <f>IN!E144</f>
        <v>X000010066002</v>
      </c>
      <c r="G154" s="56" t="str">
        <f>IN!F144</f>
        <v>X00001006602</v>
      </c>
      <c r="H154" s="56" t="str">
        <f>IN!G144</f>
        <v>Arctic Silk</v>
      </c>
      <c r="I154" s="56" t="str">
        <f>IN!H144</f>
        <v>NA</v>
      </c>
      <c r="J154" s="56">
        <f>IN!I144</f>
        <v>840</v>
      </c>
      <c r="K154" s="82">
        <v>6</v>
      </c>
      <c r="L154" s="82">
        <v>140</v>
      </c>
      <c r="M154" s="56">
        <f>K154*L154</f>
        <v>840</v>
      </c>
      <c r="N154" s="83">
        <v>12.04</v>
      </c>
      <c r="O154" s="81">
        <f>N154*K154</f>
        <v>72.239999999999995</v>
      </c>
      <c r="P154" s="83">
        <v>13.44</v>
      </c>
      <c r="Q154" s="80">
        <f>P154*K154</f>
        <v>80.64</v>
      </c>
      <c r="R154" s="99">
        <v>58</v>
      </c>
      <c r="S154" s="99">
        <v>40</v>
      </c>
      <c r="T154" s="99">
        <v>44</v>
      </c>
      <c r="U154" s="80">
        <f>T154*S154*R154*K154/1000000</f>
        <v>0.61248000000000002</v>
      </c>
    </row>
    <row r="155" spans="1:22" ht="30" customHeight="1">
      <c r="A155" s="257" t="s">
        <v>261</v>
      </c>
      <c r="B155" s="56">
        <f>IN!A145</f>
        <v>6300126600</v>
      </c>
      <c r="C155" s="56">
        <f>IN!B145</f>
        <v>6300126600</v>
      </c>
      <c r="D155" s="56" t="str">
        <f>IN!C145</f>
        <v>X000010066</v>
      </c>
      <c r="E155" s="56" t="str">
        <f>IN!D145</f>
        <v>Embroidered Bird Toque</v>
      </c>
      <c r="F155" s="56" t="str">
        <f>IN!E145</f>
        <v>X000010066002</v>
      </c>
      <c r="G155" s="56" t="str">
        <f>IN!F145</f>
        <v>X00001006602</v>
      </c>
      <c r="H155" s="56" t="str">
        <f>IN!G145</f>
        <v>Arctic Silk</v>
      </c>
      <c r="I155" s="56" t="str">
        <f>IN!H145</f>
        <v>NA</v>
      </c>
      <c r="J155" s="56">
        <f>IN!I145</f>
        <v>91</v>
      </c>
      <c r="K155" s="267">
        <v>1</v>
      </c>
      <c r="L155" s="267">
        <f>SUM(J155:J156)</f>
        <v>114</v>
      </c>
      <c r="M155" s="265">
        <f>K155*L155</f>
        <v>114</v>
      </c>
      <c r="N155" s="275">
        <v>9.8040000000000003</v>
      </c>
      <c r="O155" s="275">
        <f>N155*K155</f>
        <v>9.8040000000000003</v>
      </c>
      <c r="P155" s="271">
        <v>11.204000000000001</v>
      </c>
      <c r="Q155" s="279">
        <f>P155*K155</f>
        <v>11.204000000000001</v>
      </c>
      <c r="R155" s="283">
        <v>58</v>
      </c>
      <c r="S155" s="283">
        <v>40</v>
      </c>
      <c r="T155" s="283">
        <v>44</v>
      </c>
      <c r="U155" s="279">
        <f>T155*S155*R155*K155/1000000</f>
        <v>0.10208</v>
      </c>
    </row>
    <row r="156" spans="1:22" ht="30" customHeight="1">
      <c r="A156" s="258"/>
      <c r="B156" s="56">
        <f>IN!A146</f>
        <v>6300126600</v>
      </c>
      <c r="C156" s="56">
        <f>IN!B146</f>
        <v>6300126600</v>
      </c>
      <c r="D156" s="56" t="str">
        <f>IN!C146</f>
        <v>X000010066</v>
      </c>
      <c r="E156" s="56" t="str">
        <f>IN!D146</f>
        <v>Embroidered Bird Toque</v>
      </c>
      <c r="F156" s="56" t="str">
        <f>IN!E146</f>
        <v>X000010066001</v>
      </c>
      <c r="G156" s="56" t="str">
        <f>IN!F146</f>
        <v>X00001006601</v>
      </c>
      <c r="H156" s="56" t="str">
        <f>IN!G146</f>
        <v>Black</v>
      </c>
      <c r="I156" s="56" t="str">
        <f>IN!H146</f>
        <v>NA</v>
      </c>
      <c r="J156" s="56">
        <f>IN!I146</f>
        <v>23</v>
      </c>
      <c r="K156" s="268"/>
      <c r="L156" s="268"/>
      <c r="M156" s="266"/>
      <c r="N156" s="276"/>
      <c r="O156" s="276"/>
      <c r="P156" s="272"/>
      <c r="Q156" s="280"/>
      <c r="R156" s="284"/>
      <c r="S156" s="284"/>
      <c r="T156" s="284"/>
      <c r="U156" s="280"/>
    </row>
    <row r="157" spans="1:22" ht="30" customHeight="1">
      <c r="A157" s="55" t="s">
        <v>276</v>
      </c>
      <c r="B157" s="56">
        <f>IN!A147</f>
        <v>6300126600</v>
      </c>
      <c r="C157" s="56">
        <f>IN!B147</f>
        <v>6300126600</v>
      </c>
      <c r="D157" s="56" t="str">
        <f>IN!C147</f>
        <v>X000010066</v>
      </c>
      <c r="E157" s="56" t="str">
        <f>IN!D147</f>
        <v>Embroidered Bird Toque</v>
      </c>
      <c r="F157" s="56" t="str">
        <f>IN!E147</f>
        <v>X000010066001</v>
      </c>
      <c r="G157" s="56" t="str">
        <f>IN!F147</f>
        <v>X00001006601</v>
      </c>
      <c r="H157" s="56" t="str">
        <f>IN!G147</f>
        <v>Black</v>
      </c>
      <c r="I157" s="56" t="str">
        <f>IN!H147</f>
        <v>NA</v>
      </c>
      <c r="J157" s="56">
        <f>IN!I147</f>
        <v>420</v>
      </c>
      <c r="K157" s="82">
        <v>3</v>
      </c>
      <c r="L157" s="82">
        <v>140</v>
      </c>
      <c r="M157" s="56">
        <f>K157*L157</f>
        <v>420</v>
      </c>
      <c r="N157" s="83">
        <v>12.04</v>
      </c>
      <c r="O157" s="81">
        <f>N157*K157</f>
        <v>36.119999999999997</v>
      </c>
      <c r="P157" s="83">
        <v>13.44</v>
      </c>
      <c r="Q157" s="80">
        <f>P157*K157</f>
        <v>40.32</v>
      </c>
      <c r="R157" s="99">
        <v>58</v>
      </c>
      <c r="S157" s="99">
        <v>40</v>
      </c>
      <c r="T157" s="99">
        <v>44</v>
      </c>
      <c r="U157" s="80">
        <f>T157*S157*R157*K157/1000000</f>
        <v>0.30624000000000001</v>
      </c>
    </row>
    <row r="158" spans="1:22" ht="30" customHeight="1">
      <c r="A158" s="55" t="s">
        <v>277</v>
      </c>
      <c r="B158" s="265">
        <f>IN!A148</f>
        <v>6300126600</v>
      </c>
      <c r="C158" s="265">
        <f>IN!B148</f>
        <v>6300126600</v>
      </c>
      <c r="D158" s="265" t="str">
        <f>IN!C148</f>
        <v>X000010066</v>
      </c>
      <c r="E158" s="265" t="str">
        <f>IN!D148</f>
        <v>Embroidered Bird Toque</v>
      </c>
      <c r="F158" s="265" t="str">
        <f>IN!E148</f>
        <v>X000010066004</v>
      </c>
      <c r="G158" s="265" t="str">
        <f>IN!F148</f>
        <v>X00001006604</v>
      </c>
      <c r="H158" s="265" t="str">
        <f>IN!G148</f>
        <v>Aster / Azalea</v>
      </c>
      <c r="I158" s="265" t="str">
        <f>IN!H148</f>
        <v>NA</v>
      </c>
      <c r="J158" s="265">
        <f>IN!I148</f>
        <v>411</v>
      </c>
      <c r="K158" s="82">
        <v>2</v>
      </c>
      <c r="L158" s="82">
        <v>140</v>
      </c>
      <c r="M158" s="56">
        <f>K158*L158</f>
        <v>280</v>
      </c>
      <c r="N158" s="83">
        <v>12.04</v>
      </c>
      <c r="O158" s="81">
        <f>N158*K158</f>
        <v>24.08</v>
      </c>
      <c r="P158" s="83">
        <v>13.44</v>
      </c>
      <c r="Q158" s="80">
        <f>P158*K158</f>
        <v>26.88</v>
      </c>
      <c r="R158" s="99">
        <v>58</v>
      </c>
      <c r="S158" s="99">
        <v>40</v>
      </c>
      <c r="T158" s="99">
        <v>44</v>
      </c>
      <c r="U158" s="80">
        <f>T158*S158*R158*K158/1000000</f>
        <v>0.20416000000000001</v>
      </c>
    </row>
    <row r="159" spans="1:22" ht="30" customHeight="1">
      <c r="A159" s="55" t="s">
        <v>235</v>
      </c>
      <c r="B159" s="266"/>
      <c r="C159" s="266"/>
      <c r="D159" s="266"/>
      <c r="E159" s="266"/>
      <c r="F159" s="266"/>
      <c r="G159" s="266"/>
      <c r="H159" s="266"/>
      <c r="I159" s="266"/>
      <c r="J159" s="266"/>
      <c r="K159" s="82">
        <v>1</v>
      </c>
      <c r="L159" s="82">
        <f>J158-M158</f>
        <v>131</v>
      </c>
      <c r="M159" s="56">
        <f>K159*L159</f>
        <v>131</v>
      </c>
      <c r="N159" s="83">
        <v>11.266</v>
      </c>
      <c r="O159" s="81">
        <f>N159*K159</f>
        <v>11.266</v>
      </c>
      <c r="P159" s="83">
        <v>12.666</v>
      </c>
      <c r="Q159" s="80">
        <f>P159*K159</f>
        <v>12.666</v>
      </c>
      <c r="R159" s="99">
        <v>58</v>
      </c>
      <c r="S159" s="99">
        <v>40</v>
      </c>
      <c r="T159" s="99">
        <v>44</v>
      </c>
      <c r="U159" s="80">
        <f>T159*S159*R159*K159/1000000</f>
        <v>0.10208</v>
      </c>
      <c r="V159" s="34"/>
    </row>
    <row r="160" spans="1:22" ht="30" customHeight="1">
      <c r="A160" s="58"/>
      <c r="B160" s="60"/>
      <c r="C160" s="60"/>
      <c r="D160" s="60"/>
      <c r="E160" s="60"/>
      <c r="F160" s="60"/>
      <c r="G160" s="60"/>
      <c r="H160" s="60"/>
      <c r="I160" s="60"/>
      <c r="J160" s="60"/>
      <c r="K160" s="116"/>
      <c r="L160" s="116"/>
      <c r="M160" s="109"/>
      <c r="N160" s="117"/>
      <c r="O160" s="118"/>
      <c r="P160" s="117"/>
      <c r="Q160" s="103"/>
      <c r="R160" s="120"/>
      <c r="S160" s="120"/>
      <c r="T160" s="120"/>
      <c r="U160" s="103"/>
      <c r="V160" s="34"/>
    </row>
    <row r="161" spans="1:22" s="5" customFormat="1" ht="30" customHeight="1">
      <c r="A161" s="59" t="str">
        <f>IN!A150</f>
        <v>S/T#X000010067-</v>
      </c>
      <c r="B161" s="111"/>
      <c r="C161" s="61"/>
      <c r="D161" s="111"/>
      <c r="E161" s="111"/>
      <c r="F161" s="111"/>
      <c r="G161" s="111"/>
      <c r="H161" s="111"/>
      <c r="I161" s="111"/>
      <c r="J161" s="111"/>
      <c r="K161" s="114"/>
      <c r="L161" s="114"/>
      <c r="M161" s="113"/>
      <c r="N161" s="114"/>
      <c r="O161" s="113"/>
      <c r="P161" s="114"/>
      <c r="Q161" s="113"/>
      <c r="R161" s="114"/>
      <c r="S161" s="114"/>
      <c r="T161" s="114"/>
      <c r="U161" s="113"/>
      <c r="V161" s="121"/>
    </row>
    <row r="162" spans="1:22" s="5" customFormat="1" ht="30" customHeight="1">
      <c r="A162" s="59" t="str">
        <f>IN!A151</f>
        <v>100%RECYCLED POLYESTER</v>
      </c>
      <c r="B162" s="111"/>
      <c r="C162" s="111"/>
      <c r="D162" s="111"/>
      <c r="E162" s="111"/>
      <c r="F162" s="111"/>
      <c r="G162" s="111"/>
      <c r="H162" s="111"/>
      <c r="I162" s="111"/>
      <c r="J162" s="111"/>
      <c r="K162" s="114"/>
      <c r="L162" s="114"/>
      <c r="M162" s="113"/>
      <c r="N162" s="114"/>
      <c r="O162" s="113"/>
      <c r="P162" s="114"/>
      <c r="Q162" s="113"/>
      <c r="R162" s="114"/>
      <c r="S162" s="114"/>
      <c r="T162" s="114"/>
      <c r="U162" s="113"/>
      <c r="V162" s="121"/>
    </row>
    <row r="163" spans="1:22" s="5" customFormat="1" ht="30" customHeight="1">
      <c r="A163" s="59" t="str">
        <f>IN!A152</f>
        <v xml:space="preserve">GROTTO TOQUE </v>
      </c>
      <c r="B163" s="111"/>
      <c r="C163" s="111"/>
      <c r="D163" s="111"/>
      <c r="E163" s="111"/>
      <c r="F163" s="111"/>
      <c r="G163" s="111"/>
      <c r="H163" s="111"/>
      <c r="I163" s="111"/>
      <c r="J163" s="111"/>
      <c r="K163" s="114"/>
      <c r="L163" s="114"/>
      <c r="M163" s="113"/>
      <c r="N163" s="114"/>
      <c r="O163" s="113"/>
      <c r="P163" s="114"/>
      <c r="Q163" s="113"/>
      <c r="R163" s="114"/>
      <c r="S163" s="114"/>
      <c r="T163" s="114"/>
      <c r="U163" s="113"/>
      <c r="V163" s="121"/>
    </row>
    <row r="164" spans="1:22" s="5" customFormat="1" ht="30" customHeight="1">
      <c r="A164" s="59" t="str">
        <f>IN!A153</f>
        <v>HAT/BEANIE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4"/>
      <c r="L164" s="114"/>
      <c r="M164" s="113"/>
      <c r="N164" s="114"/>
      <c r="O164" s="113"/>
      <c r="P164" s="114"/>
      <c r="Q164" s="113"/>
      <c r="R164" s="114"/>
      <c r="S164" s="114"/>
      <c r="T164" s="114"/>
      <c r="U164" s="113"/>
      <c r="V164" s="121"/>
    </row>
    <row r="165" spans="1:22" s="5" customFormat="1" ht="30" customHeight="1">
      <c r="A165" s="59" t="str">
        <f>IN!A154</f>
        <v>SIZE: ONE SIZE</v>
      </c>
      <c r="B165" s="111"/>
      <c r="C165" s="111"/>
      <c r="D165" s="111"/>
      <c r="E165" s="111"/>
      <c r="F165" s="111"/>
      <c r="G165" s="111"/>
      <c r="H165" s="111"/>
      <c r="I165" s="111"/>
      <c r="J165" s="111"/>
      <c r="K165" s="114"/>
      <c r="L165" s="114"/>
      <c r="M165" s="113"/>
      <c r="N165" s="114"/>
      <c r="O165" s="113"/>
      <c r="P165" s="114"/>
      <c r="Q165" s="113"/>
      <c r="R165" s="114"/>
      <c r="S165" s="114"/>
      <c r="T165" s="114"/>
      <c r="U165" s="113"/>
      <c r="V165" s="121"/>
    </row>
    <row r="166" spans="1:22" s="5" customFormat="1" ht="30" customHeight="1">
      <c r="A166" s="55" t="s">
        <v>222</v>
      </c>
      <c r="B166" s="56" t="s">
        <v>43</v>
      </c>
      <c r="C166" s="56" t="s">
        <v>44</v>
      </c>
      <c r="D166" s="56" t="s">
        <v>45</v>
      </c>
      <c r="E166" s="56" t="s">
        <v>46</v>
      </c>
      <c r="F166" s="56" t="s">
        <v>47</v>
      </c>
      <c r="G166" s="56" t="s">
        <v>48</v>
      </c>
      <c r="H166" s="56" t="s">
        <v>49</v>
      </c>
      <c r="I166" s="56" t="s">
        <v>50</v>
      </c>
      <c r="J166" s="79" t="s">
        <v>51</v>
      </c>
      <c r="K166" s="57" t="s">
        <v>223</v>
      </c>
      <c r="L166" s="56" t="s">
        <v>224</v>
      </c>
      <c r="M166" s="56" t="s">
        <v>225</v>
      </c>
      <c r="N166" s="80" t="s">
        <v>226</v>
      </c>
      <c r="O166" s="81" t="s">
        <v>227</v>
      </c>
      <c r="P166" s="56" t="s">
        <v>228</v>
      </c>
      <c r="Q166" s="56" t="s">
        <v>229</v>
      </c>
      <c r="R166" s="253" t="s">
        <v>230</v>
      </c>
      <c r="S166" s="253"/>
      <c r="T166" s="253"/>
      <c r="U166" s="56" t="s">
        <v>231</v>
      </c>
      <c r="V166" s="3"/>
    </row>
    <row r="167" spans="1:22" s="5" customFormat="1" ht="30" customHeight="1">
      <c r="A167" s="55" t="s">
        <v>257</v>
      </c>
      <c r="B167" s="112">
        <f>IN!A156</f>
        <v>6300126601</v>
      </c>
      <c r="C167" s="112">
        <f>IN!B156</f>
        <v>6300126601</v>
      </c>
      <c r="D167" s="112" t="str">
        <f>IN!C156</f>
        <v>X000010067</v>
      </c>
      <c r="E167" s="112" t="str">
        <f>IN!D156</f>
        <v>Grotto Toque</v>
      </c>
      <c r="F167" s="112" t="str">
        <f>IN!E156</f>
        <v>X000010067004</v>
      </c>
      <c r="G167" s="112" t="str">
        <f>IN!F156</f>
        <v>X00001006701</v>
      </c>
      <c r="H167" s="112" t="str">
        <f>IN!G156</f>
        <v>Black / Void</v>
      </c>
      <c r="I167" s="112" t="str">
        <f>IN!H156</f>
        <v>NA</v>
      </c>
      <c r="J167" s="112">
        <f>IN!I156</f>
        <v>1575</v>
      </c>
      <c r="K167" s="82">
        <v>9</v>
      </c>
      <c r="L167" s="82">
        <v>175</v>
      </c>
      <c r="M167" s="56">
        <f>K167*L167</f>
        <v>1575</v>
      </c>
      <c r="N167" s="83">
        <v>13.65</v>
      </c>
      <c r="O167" s="81">
        <f>N167*K167</f>
        <v>122.85000000000001</v>
      </c>
      <c r="P167" s="83">
        <v>15.05</v>
      </c>
      <c r="Q167" s="80">
        <f>P167*K167</f>
        <v>135.45000000000002</v>
      </c>
      <c r="R167" s="99">
        <v>58</v>
      </c>
      <c r="S167" s="99">
        <v>40</v>
      </c>
      <c r="T167" s="99">
        <v>44</v>
      </c>
      <c r="U167" s="80">
        <f>T167*S167*R167*K167/1000000</f>
        <v>0.91871999999999998</v>
      </c>
      <c r="V167" s="121"/>
    </row>
    <row r="168" spans="1:22" s="5" customFormat="1" ht="30" customHeight="1">
      <c r="A168" s="55" t="s">
        <v>278</v>
      </c>
      <c r="B168" s="112">
        <f>IN!A157</f>
        <v>6300126601</v>
      </c>
      <c r="C168" s="112">
        <f>IN!B157</f>
        <v>6300126601</v>
      </c>
      <c r="D168" s="112" t="str">
        <f>IN!C157</f>
        <v>X000010067</v>
      </c>
      <c r="E168" s="112" t="str">
        <f>IN!D157</f>
        <v>Grotto Toque</v>
      </c>
      <c r="F168" s="112" t="str">
        <f>IN!E157</f>
        <v>X000010067005</v>
      </c>
      <c r="G168" s="112" t="str">
        <f>IN!F157</f>
        <v>X00001006706</v>
      </c>
      <c r="H168" s="112" t="str">
        <f>IN!G157</f>
        <v>Carob / Canvas</v>
      </c>
      <c r="I168" s="112" t="str">
        <f>IN!H157</f>
        <v>NA</v>
      </c>
      <c r="J168" s="112">
        <f>IN!I157</f>
        <v>350</v>
      </c>
      <c r="K168" s="82">
        <v>2</v>
      </c>
      <c r="L168" s="82">
        <v>175</v>
      </c>
      <c r="M168" s="56">
        <f t="shared" ref="M168:M175" si="16">K168*L168</f>
        <v>350</v>
      </c>
      <c r="N168" s="83">
        <v>13.65</v>
      </c>
      <c r="O168" s="81">
        <f t="shared" ref="O168:O175" si="17">N168*K168</f>
        <v>27.3</v>
      </c>
      <c r="P168" s="83">
        <v>15.05</v>
      </c>
      <c r="Q168" s="80">
        <f t="shared" ref="Q168:Q175" si="18">P168*K168</f>
        <v>30.1</v>
      </c>
      <c r="R168" s="99">
        <v>58</v>
      </c>
      <c r="S168" s="99">
        <v>40</v>
      </c>
      <c r="T168" s="99">
        <v>44</v>
      </c>
      <c r="U168" s="80">
        <f t="shared" ref="U168:U175" si="19">T168*S168*R168*K168/1000000</f>
        <v>0.20416000000000001</v>
      </c>
      <c r="V168" s="121"/>
    </row>
    <row r="169" spans="1:22" s="5" customFormat="1" ht="30" customHeight="1">
      <c r="A169" s="55" t="s">
        <v>279</v>
      </c>
      <c r="B169" s="112">
        <f>IN!A158</f>
        <v>6300126601</v>
      </c>
      <c r="C169" s="112">
        <f>IN!B158</f>
        <v>6300126601</v>
      </c>
      <c r="D169" s="112" t="str">
        <f>IN!C158</f>
        <v>X000010067</v>
      </c>
      <c r="E169" s="112" t="str">
        <f>IN!D158</f>
        <v>Grotto Toque</v>
      </c>
      <c r="F169" s="112" t="str">
        <f>IN!E158</f>
        <v>X000010067003</v>
      </c>
      <c r="G169" s="112" t="str">
        <f>IN!F158</f>
        <v>X00001006707</v>
      </c>
      <c r="H169" s="112" t="str">
        <f>IN!G158</f>
        <v>Dynasty / Azalea</v>
      </c>
      <c r="I169" s="112" t="str">
        <f>IN!H158</f>
        <v>NA</v>
      </c>
      <c r="J169" s="112">
        <f>IN!I158</f>
        <v>875</v>
      </c>
      <c r="K169" s="82">
        <v>5</v>
      </c>
      <c r="L169" s="82">
        <v>175</v>
      </c>
      <c r="M169" s="56">
        <f t="shared" si="16"/>
        <v>875</v>
      </c>
      <c r="N169" s="83">
        <v>13.65</v>
      </c>
      <c r="O169" s="81">
        <f t="shared" si="17"/>
        <v>68.25</v>
      </c>
      <c r="P169" s="83">
        <v>15.05</v>
      </c>
      <c r="Q169" s="80">
        <f t="shared" si="18"/>
        <v>75.25</v>
      </c>
      <c r="R169" s="99">
        <v>58</v>
      </c>
      <c r="S169" s="99">
        <v>40</v>
      </c>
      <c r="T169" s="99">
        <v>44</v>
      </c>
      <c r="U169" s="80">
        <f t="shared" si="19"/>
        <v>0.51039999999999996</v>
      </c>
      <c r="V169" s="121"/>
    </row>
    <row r="170" spans="1:22" s="5" customFormat="1" ht="30" customHeight="1">
      <c r="A170" s="55" t="s">
        <v>280</v>
      </c>
      <c r="B170" s="112">
        <f>IN!A159</f>
        <v>6300126601</v>
      </c>
      <c r="C170" s="112">
        <f>IN!B159</f>
        <v>6300126601</v>
      </c>
      <c r="D170" s="112" t="str">
        <f>IN!C159</f>
        <v>X000010067</v>
      </c>
      <c r="E170" s="112" t="str">
        <f>IN!D159</f>
        <v>Grotto Toque</v>
      </c>
      <c r="F170" s="112" t="str">
        <f>IN!E159</f>
        <v>X000010067009</v>
      </c>
      <c r="G170" s="112" t="str">
        <f>IN!F159</f>
        <v>X00001006709</v>
      </c>
      <c r="H170" s="112" t="str">
        <f>IN!G159</f>
        <v>Solitude / Void</v>
      </c>
      <c r="I170" s="112" t="str">
        <f>IN!H159</f>
        <v>NA</v>
      </c>
      <c r="J170" s="112">
        <f>IN!I159</f>
        <v>875</v>
      </c>
      <c r="K170" s="82">
        <v>5</v>
      </c>
      <c r="L170" s="82">
        <v>175</v>
      </c>
      <c r="M170" s="56">
        <f t="shared" si="16"/>
        <v>875</v>
      </c>
      <c r="N170" s="83">
        <v>13.65</v>
      </c>
      <c r="O170" s="81">
        <f t="shared" si="17"/>
        <v>68.25</v>
      </c>
      <c r="P170" s="83">
        <v>15.05</v>
      </c>
      <c r="Q170" s="80">
        <f t="shared" si="18"/>
        <v>75.25</v>
      </c>
      <c r="R170" s="99">
        <v>58</v>
      </c>
      <c r="S170" s="99">
        <v>40</v>
      </c>
      <c r="T170" s="99">
        <v>44</v>
      </c>
      <c r="U170" s="80">
        <f t="shared" si="19"/>
        <v>0.51039999999999996</v>
      </c>
      <c r="V170" s="121"/>
    </row>
    <row r="171" spans="1:22" s="5" customFormat="1" ht="30" customHeight="1">
      <c r="A171" s="55" t="s">
        <v>281</v>
      </c>
      <c r="B171" s="112">
        <f>IN!A160</f>
        <v>6300126601</v>
      </c>
      <c r="C171" s="112">
        <f>IN!B160</f>
        <v>6300126601</v>
      </c>
      <c r="D171" s="112" t="str">
        <f>IN!C160</f>
        <v>X000010067</v>
      </c>
      <c r="E171" s="112" t="str">
        <f>IN!D160</f>
        <v>Grotto Toque</v>
      </c>
      <c r="F171" s="112" t="str">
        <f>IN!E160</f>
        <v>X000010067007</v>
      </c>
      <c r="G171" s="112" t="str">
        <f>IN!F160</f>
        <v>X00001006702</v>
      </c>
      <c r="H171" s="112" t="str">
        <f>IN!G160</f>
        <v>Copper Sky / Blaze</v>
      </c>
      <c r="I171" s="112" t="str">
        <f>IN!H160</f>
        <v>NA</v>
      </c>
      <c r="J171" s="112">
        <f>IN!I160</f>
        <v>525</v>
      </c>
      <c r="K171" s="82">
        <v>3</v>
      </c>
      <c r="L171" s="82">
        <v>175</v>
      </c>
      <c r="M171" s="56">
        <f t="shared" si="16"/>
        <v>525</v>
      </c>
      <c r="N171" s="83">
        <v>13.65</v>
      </c>
      <c r="O171" s="81">
        <f t="shared" si="17"/>
        <v>40.950000000000003</v>
      </c>
      <c r="P171" s="83">
        <v>15.05</v>
      </c>
      <c r="Q171" s="80">
        <f t="shared" si="18"/>
        <v>45.150000000000006</v>
      </c>
      <c r="R171" s="99">
        <v>58</v>
      </c>
      <c r="S171" s="99">
        <v>40</v>
      </c>
      <c r="T171" s="99">
        <v>44</v>
      </c>
      <c r="U171" s="80">
        <f t="shared" si="19"/>
        <v>0.30624000000000001</v>
      </c>
      <c r="V171" s="121"/>
    </row>
    <row r="172" spans="1:22" s="5" customFormat="1" ht="30" customHeight="1">
      <c r="A172" s="259" t="s">
        <v>275</v>
      </c>
      <c r="B172" s="112">
        <f>IN!A161</f>
        <v>6300126601</v>
      </c>
      <c r="C172" s="112">
        <f>IN!B161</f>
        <v>6300126601</v>
      </c>
      <c r="D172" s="112" t="str">
        <f>IN!C161</f>
        <v>X000010067</v>
      </c>
      <c r="E172" s="112" t="str">
        <f>IN!D161</f>
        <v>Grotto Toque</v>
      </c>
      <c r="F172" s="112" t="str">
        <f>IN!E161</f>
        <v>X000010067004</v>
      </c>
      <c r="G172" s="112" t="str">
        <f>IN!F161</f>
        <v>X00001006701</v>
      </c>
      <c r="H172" s="112" t="str">
        <f>IN!G161</f>
        <v>Black / Void</v>
      </c>
      <c r="I172" s="112" t="str">
        <f>IN!H161</f>
        <v>NA</v>
      </c>
      <c r="J172" s="112">
        <f>IN!I161</f>
        <v>2</v>
      </c>
      <c r="K172" s="269">
        <v>1</v>
      </c>
      <c r="L172" s="269">
        <v>40</v>
      </c>
      <c r="M172" s="265">
        <f t="shared" si="16"/>
        <v>40</v>
      </c>
      <c r="N172" s="273">
        <v>3.12</v>
      </c>
      <c r="O172" s="275">
        <f t="shared" si="17"/>
        <v>3.12</v>
      </c>
      <c r="P172" s="271">
        <v>4.22</v>
      </c>
      <c r="Q172" s="279">
        <f t="shared" si="18"/>
        <v>4.22</v>
      </c>
      <c r="R172" s="285">
        <v>58</v>
      </c>
      <c r="S172" s="285">
        <v>40</v>
      </c>
      <c r="T172" s="285">
        <v>32</v>
      </c>
      <c r="U172" s="279">
        <f t="shared" si="19"/>
        <v>7.424E-2</v>
      </c>
      <c r="V172" s="121"/>
    </row>
    <row r="173" spans="1:22" s="5" customFormat="1" ht="30" customHeight="1">
      <c r="A173" s="259"/>
      <c r="B173" s="112">
        <f>IN!A162</f>
        <v>6300126601</v>
      </c>
      <c r="C173" s="112">
        <f>IN!B162</f>
        <v>6300126601</v>
      </c>
      <c r="D173" s="112" t="str">
        <f>IN!C162</f>
        <v>X000010067</v>
      </c>
      <c r="E173" s="112" t="str">
        <f>IN!D162</f>
        <v>Grotto Toque</v>
      </c>
      <c r="F173" s="112" t="str">
        <f>IN!E162</f>
        <v>X000010067003</v>
      </c>
      <c r="G173" s="112" t="str">
        <f>IN!F162</f>
        <v>X00001006707</v>
      </c>
      <c r="H173" s="112" t="str">
        <f>IN!G162</f>
        <v>Dynasty / Azalea</v>
      </c>
      <c r="I173" s="112" t="str">
        <f>IN!H162</f>
        <v>NA</v>
      </c>
      <c r="J173" s="112">
        <f>IN!I162</f>
        <v>2</v>
      </c>
      <c r="K173" s="269"/>
      <c r="L173" s="269"/>
      <c r="M173" s="270"/>
      <c r="N173" s="273"/>
      <c r="O173" s="277"/>
      <c r="P173" s="278"/>
      <c r="Q173" s="282"/>
      <c r="R173" s="285"/>
      <c r="S173" s="285"/>
      <c r="T173" s="285"/>
      <c r="U173" s="282"/>
      <c r="V173" s="121"/>
    </row>
    <row r="174" spans="1:22" s="5" customFormat="1" ht="30" customHeight="1">
      <c r="A174" s="259"/>
      <c r="B174" s="112">
        <f>IN!A163</f>
        <v>6300126601</v>
      </c>
      <c r="C174" s="112">
        <f>IN!B163</f>
        <v>6300126601</v>
      </c>
      <c r="D174" s="112" t="str">
        <f>IN!C163</f>
        <v>X000010067</v>
      </c>
      <c r="E174" s="112" t="str">
        <f>IN!D163</f>
        <v>Grotto Toque</v>
      </c>
      <c r="F174" s="112" t="str">
        <f>IN!E163</f>
        <v>X000010067009</v>
      </c>
      <c r="G174" s="112" t="str">
        <f>IN!F163</f>
        <v>X00001006709</v>
      </c>
      <c r="H174" s="112" t="str">
        <f>IN!G163</f>
        <v>Solitude / Void</v>
      </c>
      <c r="I174" s="112" t="str">
        <f>IN!H163</f>
        <v>NA</v>
      </c>
      <c r="J174" s="112">
        <f>IN!I163</f>
        <v>36</v>
      </c>
      <c r="K174" s="269"/>
      <c r="L174" s="269"/>
      <c r="M174" s="266"/>
      <c r="N174" s="273"/>
      <c r="O174" s="276"/>
      <c r="P174" s="272"/>
      <c r="Q174" s="280"/>
      <c r="R174" s="285"/>
      <c r="S174" s="285"/>
      <c r="T174" s="285"/>
      <c r="U174" s="280"/>
      <c r="V174" s="121"/>
    </row>
    <row r="175" spans="1:22" s="5" customFormat="1" ht="30" customHeight="1">
      <c r="A175" s="259" t="s">
        <v>240</v>
      </c>
      <c r="B175" s="112">
        <f>IN!A164</f>
        <v>6300126601</v>
      </c>
      <c r="C175" s="112">
        <f>IN!B164</f>
        <v>6300126601</v>
      </c>
      <c r="D175" s="112" t="str">
        <f>IN!C164</f>
        <v>X000010067</v>
      </c>
      <c r="E175" s="112" t="str">
        <f>IN!D164</f>
        <v>Grotto Toque</v>
      </c>
      <c r="F175" s="112" t="str">
        <f>IN!E164</f>
        <v>X000010067005</v>
      </c>
      <c r="G175" s="112" t="str">
        <f>IN!F164</f>
        <v>X00001006706</v>
      </c>
      <c r="H175" s="112" t="str">
        <f>IN!G164</f>
        <v>Carob / Canvas</v>
      </c>
      <c r="I175" s="112" t="str">
        <f>IN!H164</f>
        <v>NA</v>
      </c>
      <c r="J175" s="112">
        <f>IN!I164</f>
        <v>29</v>
      </c>
      <c r="K175" s="269">
        <v>1</v>
      </c>
      <c r="L175" s="269">
        <v>66</v>
      </c>
      <c r="M175" s="265">
        <f t="shared" si="16"/>
        <v>66</v>
      </c>
      <c r="N175" s="274">
        <v>5.1479999999999997</v>
      </c>
      <c r="O175" s="275">
        <f t="shared" si="17"/>
        <v>5.1479999999999997</v>
      </c>
      <c r="P175" s="271">
        <v>6.2480000000000002</v>
      </c>
      <c r="Q175" s="279">
        <f t="shared" si="18"/>
        <v>6.2480000000000002</v>
      </c>
      <c r="R175" s="285">
        <v>58</v>
      </c>
      <c r="S175" s="285">
        <v>40</v>
      </c>
      <c r="T175" s="285">
        <v>32</v>
      </c>
      <c r="U175" s="279">
        <f t="shared" si="19"/>
        <v>7.424E-2</v>
      </c>
      <c r="V175" s="121"/>
    </row>
    <row r="176" spans="1:22" s="5" customFormat="1" ht="30" customHeight="1">
      <c r="A176" s="259"/>
      <c r="B176" s="112">
        <f>IN!A165</f>
        <v>6300126601</v>
      </c>
      <c r="C176" s="112">
        <f>IN!B165</f>
        <v>6300126601</v>
      </c>
      <c r="D176" s="112" t="str">
        <f>IN!C165</f>
        <v>X000010067</v>
      </c>
      <c r="E176" s="112" t="str">
        <f>IN!D165</f>
        <v>Grotto Toque</v>
      </c>
      <c r="F176" s="112" t="str">
        <f>IN!E165</f>
        <v>X000010067007</v>
      </c>
      <c r="G176" s="112" t="str">
        <f>IN!F165</f>
        <v>X00001006702</v>
      </c>
      <c r="H176" s="112" t="str">
        <f>IN!G165</f>
        <v>Copper Sky / Blaze</v>
      </c>
      <c r="I176" s="112" t="str">
        <f>IN!H165</f>
        <v>NA</v>
      </c>
      <c r="J176" s="112">
        <f>IN!I165</f>
        <v>37</v>
      </c>
      <c r="K176" s="269"/>
      <c r="L176" s="269"/>
      <c r="M176" s="266"/>
      <c r="N176" s="274"/>
      <c r="O176" s="276"/>
      <c r="P176" s="272"/>
      <c r="Q176" s="280"/>
      <c r="R176" s="285"/>
      <c r="S176" s="285"/>
      <c r="T176" s="285"/>
      <c r="U176" s="280"/>
      <c r="V176" s="121"/>
    </row>
    <row r="177" spans="1:22" s="5" customFormat="1" ht="30" customHeight="1">
      <c r="A177" s="58"/>
      <c r="B177" s="113"/>
      <c r="C177" s="113"/>
      <c r="D177" s="113"/>
      <c r="E177" s="113"/>
      <c r="F177" s="113"/>
      <c r="G177" s="113"/>
      <c r="H177" s="113"/>
      <c r="I177" s="113"/>
      <c r="J177" s="113"/>
      <c r="K177" s="116"/>
      <c r="L177" s="116"/>
      <c r="M177" s="109"/>
      <c r="N177" s="117"/>
      <c r="O177" s="118"/>
      <c r="P177" s="117"/>
      <c r="Q177" s="103"/>
      <c r="R177" s="120"/>
      <c r="S177" s="120"/>
      <c r="T177" s="120"/>
      <c r="U177" s="103"/>
      <c r="V177" s="121"/>
    </row>
    <row r="178" spans="1:22" s="5" customFormat="1" ht="30" hidden="1" customHeight="1">
      <c r="A178" s="114"/>
      <c r="B178" s="111"/>
      <c r="C178" s="111"/>
      <c r="D178" s="111"/>
      <c r="E178" s="111"/>
      <c r="F178" s="111"/>
      <c r="G178" s="111"/>
      <c r="H178" s="111"/>
      <c r="I178" s="111"/>
      <c r="J178" s="111"/>
      <c r="K178" s="114"/>
      <c r="L178" s="114"/>
      <c r="M178" s="113"/>
      <c r="N178" s="114"/>
      <c r="O178" s="113"/>
      <c r="P178" s="114"/>
      <c r="Q178" s="113"/>
      <c r="R178" s="114"/>
      <c r="S178" s="114"/>
      <c r="T178" s="114"/>
      <c r="U178" s="113"/>
      <c r="V178" s="121"/>
    </row>
    <row r="179" spans="1:22" ht="30" customHeight="1">
      <c r="A179" s="115" t="s">
        <v>197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116"/>
      <c r="L179" s="116"/>
      <c r="M179" s="109"/>
      <c r="N179" s="117"/>
      <c r="O179" s="254" t="s">
        <v>253</v>
      </c>
      <c r="P179" s="254"/>
      <c r="Q179" s="254"/>
      <c r="R179" s="254"/>
      <c r="S179" s="120"/>
      <c r="T179" s="120"/>
      <c r="U179" s="103"/>
    </row>
    <row r="180" spans="1:22" ht="30" customHeight="1">
      <c r="A180" s="3" t="s">
        <v>198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116"/>
      <c r="L180" s="116"/>
      <c r="M180" s="109"/>
      <c r="N180" s="117"/>
      <c r="O180" s="118"/>
      <c r="P180" s="117"/>
      <c r="Q180" s="103"/>
      <c r="R180" s="120"/>
      <c r="S180" s="120"/>
      <c r="T180" s="120"/>
      <c r="U180" s="103"/>
    </row>
    <row r="181" spans="1:22" ht="30" customHeight="1">
      <c r="A181" s="3" t="s">
        <v>199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116"/>
      <c r="L181" s="116"/>
      <c r="M181" s="109"/>
      <c r="N181" s="117"/>
      <c r="O181" s="118"/>
      <c r="P181" s="117"/>
      <c r="Q181" s="103"/>
      <c r="R181" s="120"/>
      <c r="S181" s="120"/>
      <c r="T181" s="120"/>
      <c r="U181" s="103"/>
    </row>
    <row r="182" spans="1:22" ht="30" customHeight="1">
      <c r="A182" s="3" t="s">
        <v>41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116"/>
      <c r="L182" s="116"/>
      <c r="M182" s="109"/>
      <c r="N182" s="117"/>
      <c r="O182" s="118"/>
      <c r="P182" s="117"/>
      <c r="Q182" s="103"/>
      <c r="R182" s="120"/>
      <c r="S182" s="120"/>
      <c r="T182" s="120"/>
      <c r="U182" s="103"/>
    </row>
    <row r="183" spans="1:22" ht="30" customHeight="1">
      <c r="A183" s="3" t="s">
        <v>42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116"/>
      <c r="L183" s="116"/>
      <c r="M183" s="109"/>
      <c r="N183" s="117"/>
      <c r="O183" s="118"/>
      <c r="P183" s="117"/>
      <c r="Q183" s="103"/>
      <c r="R183" s="120"/>
      <c r="S183" s="120"/>
      <c r="T183" s="120"/>
      <c r="U183" s="103"/>
    </row>
    <row r="184" spans="1:22" ht="30" customHeight="1">
      <c r="A184" s="55" t="s">
        <v>222</v>
      </c>
      <c r="B184" s="56" t="s">
        <v>43</v>
      </c>
      <c r="C184" s="56" t="s">
        <v>44</v>
      </c>
      <c r="D184" s="56" t="s">
        <v>45</v>
      </c>
      <c r="E184" s="56" t="s">
        <v>46</v>
      </c>
      <c r="F184" s="56" t="s">
        <v>47</v>
      </c>
      <c r="G184" s="56" t="s">
        <v>48</v>
      </c>
      <c r="H184" s="56" t="s">
        <v>49</v>
      </c>
      <c r="I184" s="56" t="s">
        <v>50</v>
      </c>
      <c r="J184" s="79" t="s">
        <v>51</v>
      </c>
      <c r="K184" s="57" t="s">
        <v>223</v>
      </c>
      <c r="L184" s="56" t="s">
        <v>224</v>
      </c>
      <c r="M184" s="56" t="s">
        <v>225</v>
      </c>
      <c r="N184" s="80" t="s">
        <v>226</v>
      </c>
      <c r="O184" s="81" t="s">
        <v>227</v>
      </c>
      <c r="P184" s="56" t="s">
        <v>228</v>
      </c>
      <c r="Q184" s="56" t="s">
        <v>229</v>
      </c>
      <c r="R184" s="253" t="s">
        <v>230</v>
      </c>
      <c r="S184" s="253"/>
      <c r="T184" s="253"/>
      <c r="U184" s="56" t="s">
        <v>231</v>
      </c>
    </row>
    <row r="185" spans="1:22" ht="30" customHeight="1">
      <c r="A185" s="55" t="s">
        <v>257</v>
      </c>
      <c r="B185" s="265">
        <f>IN!A173</f>
        <v>6300126602</v>
      </c>
      <c r="C185" s="265">
        <f>IN!B173</f>
        <v>6300126602</v>
      </c>
      <c r="D185" s="265" t="str">
        <f>IN!C173</f>
        <v>X000010085</v>
      </c>
      <c r="E185" s="265" t="str">
        <f>IN!D173</f>
        <v>Chunky Ribbed Toque</v>
      </c>
      <c r="F185" s="265" t="str">
        <f>IN!E173</f>
        <v>X000010085001</v>
      </c>
      <c r="G185" s="265" t="str">
        <f>IN!F173</f>
        <v>X00001008501</v>
      </c>
      <c r="H185" s="265" t="str">
        <f>IN!G173</f>
        <v>Black Heather</v>
      </c>
      <c r="I185" s="265" t="str">
        <f>IN!H173</f>
        <v>NA</v>
      </c>
      <c r="J185" s="265">
        <f>IN!I173</f>
        <v>840</v>
      </c>
      <c r="K185" s="82">
        <v>9</v>
      </c>
      <c r="L185" s="82">
        <v>90</v>
      </c>
      <c r="M185" s="56">
        <f>K185*L185</f>
        <v>810</v>
      </c>
      <c r="N185" s="83">
        <v>14.4</v>
      </c>
      <c r="O185" s="81">
        <f>N185*K185</f>
        <v>129.6</v>
      </c>
      <c r="P185" s="83">
        <v>15.8</v>
      </c>
      <c r="Q185" s="80">
        <f>P185*K185</f>
        <v>142.20000000000002</v>
      </c>
      <c r="R185" s="99">
        <v>58</v>
      </c>
      <c r="S185" s="99">
        <v>40</v>
      </c>
      <c r="T185" s="99">
        <v>44</v>
      </c>
      <c r="U185" s="80">
        <f t="shared" ref="U185:U192" si="20">T185*S185*R185*K185/1000000</f>
        <v>0.91871999999999998</v>
      </c>
    </row>
    <row r="186" spans="1:22" ht="30" customHeight="1">
      <c r="A186" s="55" t="s">
        <v>258</v>
      </c>
      <c r="B186" s="266"/>
      <c r="C186" s="266"/>
      <c r="D186" s="266"/>
      <c r="E186" s="266"/>
      <c r="F186" s="266"/>
      <c r="G186" s="266"/>
      <c r="H186" s="266"/>
      <c r="I186" s="266"/>
      <c r="J186" s="266"/>
      <c r="K186" s="82">
        <v>1</v>
      </c>
      <c r="L186" s="82">
        <v>30</v>
      </c>
      <c r="M186" s="56">
        <f t="shared" ref="M186:M192" si="21">K186*L186</f>
        <v>30</v>
      </c>
      <c r="N186" s="83">
        <v>4.8</v>
      </c>
      <c r="O186" s="81">
        <f t="shared" ref="O186:O192" si="22">N186*K186</f>
        <v>4.8</v>
      </c>
      <c r="P186" s="83">
        <v>5.9</v>
      </c>
      <c r="Q186" s="80">
        <f t="shared" ref="Q186:Q192" si="23">P186*K186</f>
        <v>5.9</v>
      </c>
      <c r="R186" s="99">
        <v>58</v>
      </c>
      <c r="S186" s="99">
        <v>40</v>
      </c>
      <c r="T186" s="99">
        <v>32</v>
      </c>
      <c r="U186" s="80">
        <f t="shared" si="20"/>
        <v>7.424E-2</v>
      </c>
    </row>
    <row r="187" spans="1:22" ht="30" customHeight="1">
      <c r="A187" s="55" t="s">
        <v>259</v>
      </c>
      <c r="B187" s="265">
        <f>IN!A174</f>
        <v>6300126602</v>
      </c>
      <c r="C187" s="265">
        <f>IN!B174</f>
        <v>6300126602</v>
      </c>
      <c r="D187" s="265" t="str">
        <f>IN!C174</f>
        <v>X000010085</v>
      </c>
      <c r="E187" s="265" t="str">
        <f>IN!D174</f>
        <v>Chunky Ribbed Toque</v>
      </c>
      <c r="F187" s="265" t="str">
        <f>IN!E174</f>
        <v>X000010085002</v>
      </c>
      <c r="G187" s="265" t="str">
        <f>IN!F174</f>
        <v>X00001008502</v>
      </c>
      <c r="H187" s="265" t="str">
        <f>IN!G174</f>
        <v>Euphoria</v>
      </c>
      <c r="I187" s="265" t="str">
        <f>IN!H174</f>
        <v>NA</v>
      </c>
      <c r="J187" s="265">
        <f>IN!I174</f>
        <v>718</v>
      </c>
      <c r="K187" s="82">
        <v>7</v>
      </c>
      <c r="L187" s="82">
        <v>90</v>
      </c>
      <c r="M187" s="56">
        <f t="shared" si="21"/>
        <v>630</v>
      </c>
      <c r="N187" s="83">
        <v>14.4</v>
      </c>
      <c r="O187" s="81">
        <f t="shared" si="22"/>
        <v>100.8</v>
      </c>
      <c r="P187" s="83">
        <v>15.8</v>
      </c>
      <c r="Q187" s="80">
        <f t="shared" si="23"/>
        <v>110.60000000000001</v>
      </c>
      <c r="R187" s="99">
        <v>58</v>
      </c>
      <c r="S187" s="99">
        <v>40</v>
      </c>
      <c r="T187" s="99">
        <v>44</v>
      </c>
      <c r="U187" s="80">
        <f t="shared" si="20"/>
        <v>0.71455999999999997</v>
      </c>
    </row>
    <row r="188" spans="1:22" ht="30" customHeight="1">
      <c r="A188" s="55" t="s">
        <v>282</v>
      </c>
      <c r="B188" s="266"/>
      <c r="C188" s="266"/>
      <c r="D188" s="266"/>
      <c r="E188" s="266"/>
      <c r="F188" s="266"/>
      <c r="G188" s="266"/>
      <c r="H188" s="266"/>
      <c r="I188" s="266"/>
      <c r="J188" s="266"/>
      <c r="K188" s="82">
        <v>1</v>
      </c>
      <c r="L188" s="82">
        <v>88</v>
      </c>
      <c r="M188" s="56">
        <f t="shared" si="21"/>
        <v>88</v>
      </c>
      <c r="N188" s="83">
        <v>14.08</v>
      </c>
      <c r="O188" s="81">
        <f t="shared" si="22"/>
        <v>14.08</v>
      </c>
      <c r="P188" s="83">
        <v>15.48</v>
      </c>
      <c r="Q188" s="80">
        <f t="shared" si="23"/>
        <v>15.48</v>
      </c>
      <c r="R188" s="99">
        <v>58</v>
      </c>
      <c r="S188" s="99">
        <v>40</v>
      </c>
      <c r="T188" s="99">
        <v>44</v>
      </c>
      <c r="U188" s="80">
        <f t="shared" si="20"/>
        <v>0.10208</v>
      </c>
    </row>
    <row r="189" spans="1:22" ht="30" customHeight="1">
      <c r="A189" s="55" t="s">
        <v>283</v>
      </c>
      <c r="B189" s="265">
        <f>IN!A175</f>
        <v>6300126602</v>
      </c>
      <c r="C189" s="265">
        <f>IN!B175</f>
        <v>6300126602</v>
      </c>
      <c r="D189" s="265" t="str">
        <f>IN!C175</f>
        <v>X000010085</v>
      </c>
      <c r="E189" s="265" t="str">
        <f>IN!D175</f>
        <v>Chunky Ribbed Toque</v>
      </c>
      <c r="F189" s="265" t="str">
        <f>IN!E175</f>
        <v>X000010085003</v>
      </c>
      <c r="G189" s="265" t="str">
        <f>IN!F175</f>
        <v>X00001008503</v>
      </c>
      <c r="H189" s="265" t="str">
        <f>IN!G175</f>
        <v>Olive Moss / Bliss</v>
      </c>
      <c r="I189" s="265" t="str">
        <f>IN!H175</f>
        <v>NA</v>
      </c>
      <c r="J189" s="265">
        <f>IN!I175</f>
        <v>982</v>
      </c>
      <c r="K189" s="82">
        <v>10</v>
      </c>
      <c r="L189" s="82">
        <v>90</v>
      </c>
      <c r="M189" s="56">
        <f t="shared" si="21"/>
        <v>900</v>
      </c>
      <c r="N189" s="83">
        <v>14.4</v>
      </c>
      <c r="O189" s="81">
        <f t="shared" si="22"/>
        <v>144</v>
      </c>
      <c r="P189" s="83">
        <v>15.8</v>
      </c>
      <c r="Q189" s="80">
        <f t="shared" si="23"/>
        <v>158</v>
      </c>
      <c r="R189" s="99">
        <v>58</v>
      </c>
      <c r="S189" s="99">
        <v>40</v>
      </c>
      <c r="T189" s="99">
        <v>44</v>
      </c>
      <c r="U189" s="80">
        <f t="shared" si="20"/>
        <v>1.0207999999999999</v>
      </c>
    </row>
    <row r="190" spans="1:22" ht="30" customHeight="1">
      <c r="A190" s="55" t="s">
        <v>284</v>
      </c>
      <c r="B190" s="266"/>
      <c r="C190" s="266"/>
      <c r="D190" s="266"/>
      <c r="E190" s="266"/>
      <c r="F190" s="266"/>
      <c r="G190" s="266"/>
      <c r="H190" s="266"/>
      <c r="I190" s="266"/>
      <c r="J190" s="266"/>
      <c r="K190" s="82">
        <v>1</v>
      </c>
      <c r="L190" s="82">
        <v>82</v>
      </c>
      <c r="M190" s="56">
        <f t="shared" si="21"/>
        <v>82</v>
      </c>
      <c r="N190" s="83">
        <v>13.12</v>
      </c>
      <c r="O190" s="81">
        <f t="shared" si="22"/>
        <v>13.12</v>
      </c>
      <c r="P190" s="83">
        <v>14.52</v>
      </c>
      <c r="Q190" s="80">
        <f t="shared" si="23"/>
        <v>14.52</v>
      </c>
      <c r="R190" s="99">
        <v>58</v>
      </c>
      <c r="S190" s="99">
        <v>40</v>
      </c>
      <c r="T190" s="99">
        <v>44</v>
      </c>
      <c r="U190" s="80">
        <f t="shared" si="20"/>
        <v>0.10208</v>
      </c>
    </row>
    <row r="191" spans="1:22" ht="30" customHeight="1">
      <c r="A191" s="55" t="s">
        <v>285</v>
      </c>
      <c r="B191" s="265">
        <f>IN!A176</f>
        <v>6300126602</v>
      </c>
      <c r="C191" s="265">
        <f>IN!B176</f>
        <v>6300126602</v>
      </c>
      <c r="D191" s="265" t="str">
        <f>IN!C176</f>
        <v>X000010085</v>
      </c>
      <c r="E191" s="265" t="str">
        <f>IN!D176</f>
        <v>Chunky Ribbed Toque</v>
      </c>
      <c r="F191" s="265" t="str">
        <f>IN!E176</f>
        <v>X000010085004</v>
      </c>
      <c r="G191" s="265" t="str">
        <f>IN!F176</f>
        <v>X00001008504</v>
      </c>
      <c r="H191" s="265" t="str">
        <f>IN!G176</f>
        <v>Solitude Heather / Arc Silk</v>
      </c>
      <c r="I191" s="265" t="str">
        <f>IN!H176</f>
        <v>NA</v>
      </c>
      <c r="J191" s="265">
        <f>IN!I176</f>
        <v>2238</v>
      </c>
      <c r="K191" s="82">
        <v>24</v>
      </c>
      <c r="L191" s="82">
        <v>90</v>
      </c>
      <c r="M191" s="56">
        <f t="shared" si="21"/>
        <v>2160</v>
      </c>
      <c r="N191" s="83">
        <v>14.4</v>
      </c>
      <c r="O191" s="81">
        <f t="shared" si="22"/>
        <v>345.6</v>
      </c>
      <c r="P191" s="83">
        <v>15.8</v>
      </c>
      <c r="Q191" s="80">
        <f t="shared" si="23"/>
        <v>379.20000000000005</v>
      </c>
      <c r="R191" s="99">
        <v>58</v>
      </c>
      <c r="S191" s="99">
        <v>40</v>
      </c>
      <c r="T191" s="99">
        <v>44</v>
      </c>
      <c r="U191" s="80">
        <f t="shared" si="20"/>
        <v>2.4499200000000001</v>
      </c>
    </row>
    <row r="192" spans="1:22" ht="30" customHeight="1">
      <c r="A192" s="55" t="s">
        <v>286</v>
      </c>
      <c r="B192" s="266"/>
      <c r="C192" s="266"/>
      <c r="D192" s="266"/>
      <c r="E192" s="266"/>
      <c r="F192" s="266"/>
      <c r="G192" s="266"/>
      <c r="H192" s="266"/>
      <c r="I192" s="266"/>
      <c r="J192" s="266"/>
      <c r="K192" s="82">
        <v>1</v>
      </c>
      <c r="L192" s="82">
        <v>78</v>
      </c>
      <c r="M192" s="56">
        <f t="shared" si="21"/>
        <v>78</v>
      </c>
      <c r="N192" s="83">
        <v>12.48</v>
      </c>
      <c r="O192" s="81">
        <f t="shared" si="22"/>
        <v>12.48</v>
      </c>
      <c r="P192" s="83">
        <v>13.58</v>
      </c>
      <c r="Q192" s="80">
        <f t="shared" si="23"/>
        <v>13.58</v>
      </c>
      <c r="R192" s="99">
        <v>58</v>
      </c>
      <c r="S192" s="99">
        <v>40</v>
      </c>
      <c r="T192" s="99">
        <v>32</v>
      </c>
      <c r="U192" s="80">
        <f t="shared" si="20"/>
        <v>7.424E-2</v>
      </c>
    </row>
    <row r="193" spans="1:21" ht="30" customHeight="1">
      <c r="A193" s="58"/>
      <c r="B193" s="109"/>
      <c r="C193" s="109"/>
      <c r="D193" s="109"/>
      <c r="E193" s="109"/>
      <c r="F193" s="109"/>
      <c r="G193" s="109"/>
      <c r="H193" s="109"/>
      <c r="I193" s="109"/>
      <c r="J193" s="109"/>
      <c r="K193" s="116"/>
      <c r="L193" s="116"/>
      <c r="M193" s="109"/>
      <c r="N193" s="117"/>
      <c r="O193" s="118"/>
      <c r="P193" s="117"/>
      <c r="Q193" s="103"/>
      <c r="R193" s="120"/>
      <c r="S193" s="120"/>
      <c r="T193" s="120"/>
      <c r="U193" s="103"/>
    </row>
    <row r="194" spans="1:21" ht="30" customHeight="1">
      <c r="A194" s="58"/>
      <c r="B194" s="60"/>
      <c r="C194" s="60"/>
      <c r="D194" s="60"/>
      <c r="E194" s="60"/>
      <c r="F194" s="60"/>
      <c r="G194" s="60"/>
      <c r="H194" s="60"/>
      <c r="I194" s="60"/>
      <c r="J194" s="60"/>
      <c r="K194" s="116"/>
      <c r="L194" s="116"/>
      <c r="M194" s="109"/>
      <c r="N194" s="117"/>
      <c r="O194" s="118"/>
      <c r="P194" s="117"/>
      <c r="Q194" s="103"/>
      <c r="R194" s="120"/>
      <c r="S194" s="120"/>
      <c r="T194" s="120"/>
      <c r="U194" s="103"/>
    </row>
    <row r="195" spans="1:21" s="6" customFormat="1" ht="15" customHeight="1">
      <c r="A195" s="122"/>
      <c r="B195" s="3"/>
      <c r="C195" s="9"/>
      <c r="D195" s="3"/>
      <c r="E195" s="3"/>
      <c r="F195" s="3"/>
      <c r="G195" s="3"/>
      <c r="H195" s="3"/>
      <c r="I195" s="3"/>
      <c r="J195" s="3"/>
      <c r="K195" s="72"/>
      <c r="L195" s="72"/>
      <c r="N195" s="109"/>
      <c r="O195" s="140"/>
      <c r="P195" s="141"/>
      <c r="Q195" s="155"/>
      <c r="R195" s="141"/>
      <c r="S195" s="141"/>
      <c r="T195" s="3"/>
    </row>
    <row r="196" spans="1:21" s="7" customFormat="1" ht="20.100000000000001" customHeight="1">
      <c r="A196" s="123">
        <f>SUM(K32:K194)</f>
        <v>309</v>
      </c>
      <c r="B196" s="124"/>
      <c r="C196" s="125"/>
      <c r="D196" s="124"/>
      <c r="E196" s="124"/>
      <c r="F196" s="124"/>
      <c r="G196" s="124"/>
      <c r="H196" s="124"/>
      <c r="I196" s="124"/>
      <c r="J196" s="124"/>
      <c r="K196" s="142"/>
      <c r="L196" s="143"/>
      <c r="M196" s="144">
        <f>SUM(M34:M195)</f>
        <v>44623</v>
      </c>
      <c r="N196" s="145"/>
      <c r="O196" s="146">
        <f>SUM(O31:O195)</f>
        <v>4420.2719999999999</v>
      </c>
      <c r="P196" s="147"/>
      <c r="Q196" s="146">
        <f>SUM(Q34:Q195)</f>
        <v>4845.0809999999992</v>
      </c>
      <c r="R196" s="156"/>
      <c r="S196" s="156"/>
      <c r="T196" s="157"/>
      <c r="U196" s="158">
        <f>SUM(U30:U195)</f>
        <v>30.818880000000011</v>
      </c>
    </row>
    <row r="197" spans="1:21" s="7" customFormat="1" ht="20.100000000000001" customHeight="1">
      <c r="A197" s="126" t="s">
        <v>287</v>
      </c>
      <c r="B197" s="127"/>
      <c r="C197" s="128"/>
      <c r="D197" s="127"/>
      <c r="E197" s="127"/>
      <c r="F197" s="127"/>
      <c r="G197" s="127"/>
      <c r="H197" s="127"/>
      <c r="I197" s="127"/>
      <c r="J197" s="127"/>
      <c r="K197" s="148"/>
      <c r="L197" s="148"/>
      <c r="M197" s="149" t="s">
        <v>32</v>
      </c>
      <c r="N197" s="150"/>
      <c r="O197" s="151" t="s">
        <v>288</v>
      </c>
      <c r="P197" s="150"/>
      <c r="Q197" s="151" t="s">
        <v>288</v>
      </c>
      <c r="R197" s="150"/>
      <c r="S197" s="150"/>
      <c r="T197" s="159"/>
      <c r="U197" s="160" t="s">
        <v>289</v>
      </c>
    </row>
    <row r="198" spans="1:21" s="7" customFormat="1" ht="15" customHeight="1">
      <c r="A198" s="25" t="s">
        <v>290</v>
      </c>
      <c r="C198" s="9"/>
      <c r="K198" s="10"/>
      <c r="N198" s="152"/>
      <c r="O198" s="153"/>
      <c r="Q198" s="161"/>
      <c r="S198" s="162"/>
      <c r="T198" s="162"/>
    </row>
    <row r="199" spans="1:21" s="7" customFormat="1" ht="15" customHeight="1">
      <c r="A199" s="25"/>
      <c r="C199" s="9"/>
      <c r="K199" s="10"/>
      <c r="N199" s="152"/>
      <c r="O199" s="153"/>
      <c r="Q199" s="161"/>
      <c r="S199" s="162"/>
      <c r="T199" s="162"/>
    </row>
    <row r="200" spans="1:21" s="7" customFormat="1" ht="24.95" customHeight="1">
      <c r="A200" s="129" t="s">
        <v>291</v>
      </c>
      <c r="B200" s="130"/>
      <c r="C200" s="9"/>
      <c r="K200" s="10"/>
      <c r="N200" s="152"/>
      <c r="O200" s="153"/>
      <c r="Q200" s="161"/>
      <c r="S200" s="162"/>
      <c r="T200" s="162"/>
    </row>
    <row r="201" spans="1:21" s="7" customFormat="1" ht="24.95" customHeight="1">
      <c r="A201" s="129"/>
      <c r="B201" s="130"/>
      <c r="C201" s="9"/>
      <c r="K201" s="10"/>
      <c r="N201" s="152"/>
      <c r="O201" s="153"/>
      <c r="Q201" s="161"/>
      <c r="S201" s="162"/>
      <c r="T201" s="162"/>
    </row>
    <row r="202" spans="1:21" s="7" customFormat="1" ht="24.95" customHeight="1">
      <c r="A202" s="131" t="s">
        <v>292</v>
      </c>
      <c r="B202" s="31"/>
      <c r="C202" s="31"/>
      <c r="D202" s="132"/>
      <c r="E202" s="120"/>
      <c r="F202" s="120"/>
      <c r="G202" s="117"/>
      <c r="H202" s="133"/>
      <c r="I202" s="133"/>
      <c r="J202" s="133"/>
      <c r="K202" s="10"/>
      <c r="N202" s="11"/>
      <c r="O202" s="153"/>
      <c r="Q202" s="161"/>
      <c r="S202" s="162"/>
      <c r="T202" s="162"/>
    </row>
    <row r="203" spans="1:21" ht="24.95" customHeight="1">
      <c r="A203" s="131"/>
      <c r="B203" s="31"/>
      <c r="C203" s="134" t="s">
        <v>293</v>
      </c>
      <c r="D203" s="134" t="s">
        <v>294</v>
      </c>
      <c r="E203" s="134"/>
      <c r="F203" s="135"/>
      <c r="G203" s="134"/>
      <c r="H203" s="133"/>
      <c r="I203" s="133"/>
      <c r="J203" s="133"/>
      <c r="P203" s="3"/>
    </row>
    <row r="204" spans="1:21" ht="24.95" customHeight="1">
      <c r="A204" s="131"/>
      <c r="B204" s="31"/>
      <c r="C204" s="134" t="s">
        <v>295</v>
      </c>
      <c r="D204" s="134" t="s">
        <v>296</v>
      </c>
      <c r="E204" s="134"/>
      <c r="F204" s="136"/>
      <c r="G204" s="134"/>
      <c r="H204" s="6"/>
      <c r="I204" s="6"/>
      <c r="J204" s="6"/>
      <c r="P204" s="3"/>
    </row>
    <row r="205" spans="1:21" ht="24.95" customHeight="1">
      <c r="A205" s="31"/>
      <c r="B205" s="31"/>
      <c r="C205" s="134" t="s">
        <v>297</v>
      </c>
      <c r="D205" s="134" t="s">
        <v>298</v>
      </c>
      <c r="E205" s="134"/>
      <c r="F205" s="134"/>
      <c r="G205" s="134"/>
      <c r="H205" s="6"/>
      <c r="I205" s="6"/>
      <c r="J205" s="6"/>
      <c r="N205" s="27"/>
      <c r="P205" s="3"/>
    </row>
    <row r="206" spans="1:21" ht="24.95" customHeight="1">
      <c r="A206" s="137"/>
      <c r="B206" s="137"/>
      <c r="C206" s="134"/>
      <c r="D206" s="134" t="s">
        <v>299</v>
      </c>
      <c r="E206" s="134"/>
      <c r="F206" s="134"/>
      <c r="G206" s="134"/>
      <c r="H206" s="6"/>
      <c r="I206" s="6"/>
      <c r="J206" s="6"/>
      <c r="K206" s="255"/>
      <c r="L206" s="255"/>
      <c r="P206" s="3"/>
    </row>
    <row r="207" spans="1:21" ht="24.95" customHeight="1">
      <c r="A207" s="138"/>
      <c r="C207" s="134" t="s">
        <v>300</v>
      </c>
      <c r="D207" s="134" t="s">
        <v>301</v>
      </c>
      <c r="E207" s="134"/>
      <c r="F207" s="134"/>
      <c r="G207" s="134"/>
      <c r="H207" s="6"/>
      <c r="I207" s="6"/>
      <c r="J207" s="6"/>
      <c r="P207" s="3"/>
    </row>
    <row r="208" spans="1:21" s="7" customFormat="1" ht="24.95" customHeight="1">
      <c r="A208" s="25"/>
      <c r="C208" s="134" t="s">
        <v>302</v>
      </c>
      <c r="D208" s="134"/>
      <c r="E208" s="134"/>
      <c r="F208" s="134"/>
      <c r="G208" s="134"/>
      <c r="H208" s="6"/>
      <c r="I208" s="6"/>
      <c r="J208" s="6"/>
      <c r="K208" s="256"/>
      <c r="L208" s="256"/>
      <c r="M208" s="256"/>
      <c r="N208" s="256"/>
      <c r="O208" s="256"/>
      <c r="Q208" s="161"/>
      <c r="S208" s="162"/>
      <c r="T208" s="162"/>
    </row>
    <row r="209" spans="1:20" s="7" customFormat="1" ht="24.95" customHeight="1">
      <c r="A209" s="25" t="s">
        <v>303</v>
      </c>
      <c r="C209" s="134" t="s">
        <v>304</v>
      </c>
      <c r="D209" s="134" t="s">
        <v>305</v>
      </c>
      <c r="E209" s="134"/>
      <c r="F209" s="134"/>
      <c r="G209" s="134"/>
      <c r="K209" s="10"/>
      <c r="N209" s="152"/>
      <c r="O209" s="153"/>
      <c r="Q209" s="161"/>
      <c r="S209" s="162"/>
      <c r="T209" s="162"/>
    </row>
    <row r="210" spans="1:20" s="7" customFormat="1" ht="24.95" customHeight="1">
      <c r="A210" s="139"/>
      <c r="C210" s="50"/>
      <c r="D210" s="49"/>
      <c r="E210" s="49"/>
      <c r="F210" s="49"/>
      <c r="K210" s="10"/>
      <c r="N210" s="152"/>
      <c r="O210" s="153"/>
      <c r="Q210" s="161"/>
      <c r="S210" s="162"/>
      <c r="T210" s="162"/>
    </row>
    <row r="211" spans="1:20" s="7" customFormat="1" ht="15" customHeight="1">
      <c r="A211" s="25"/>
      <c r="C211" s="50"/>
      <c r="D211" s="49"/>
      <c r="E211" s="49"/>
      <c r="F211" s="49"/>
      <c r="K211" s="10"/>
      <c r="N211" s="152"/>
      <c r="O211" s="153"/>
      <c r="Q211" s="161"/>
      <c r="S211" s="162"/>
      <c r="T211" s="162"/>
    </row>
    <row r="212" spans="1:20" s="7" customFormat="1" ht="15" customHeight="1">
      <c r="A212" s="25"/>
      <c r="C212" s="50"/>
      <c r="D212" s="49"/>
      <c r="E212" s="49"/>
      <c r="F212" s="49"/>
      <c r="K212" s="10"/>
      <c r="N212" s="152"/>
      <c r="O212" s="153"/>
      <c r="P212" s="154"/>
      <c r="Q212" s="161"/>
      <c r="S212" s="162"/>
      <c r="T212" s="162"/>
    </row>
    <row r="213" spans="1:20" s="7" customFormat="1" ht="15" customHeight="1">
      <c r="A213" s="25"/>
      <c r="C213" s="50"/>
      <c r="D213" s="49"/>
      <c r="E213" s="49"/>
      <c r="F213" s="49"/>
      <c r="K213" s="10"/>
      <c r="N213" s="152"/>
      <c r="O213" s="153"/>
      <c r="P213" s="154"/>
      <c r="Q213" s="161"/>
      <c r="S213" s="162"/>
      <c r="T213" s="162"/>
    </row>
    <row r="214" spans="1:20" s="7" customFormat="1" ht="15" customHeight="1">
      <c r="A214" s="25"/>
      <c r="C214" s="9"/>
      <c r="D214" s="49"/>
      <c r="E214" s="49"/>
      <c r="F214" s="49"/>
      <c r="K214" s="10"/>
      <c r="N214" s="152"/>
      <c r="O214" s="153"/>
      <c r="P214" s="154"/>
      <c r="Q214" s="161"/>
      <c r="S214" s="162"/>
      <c r="T214" s="162"/>
    </row>
    <row r="215" spans="1:20" s="7" customFormat="1" ht="15" customHeight="1">
      <c r="A215" s="25"/>
      <c r="C215" s="9"/>
      <c r="D215" s="49"/>
      <c r="E215" s="49"/>
      <c r="F215" s="49"/>
      <c r="K215" s="10"/>
      <c r="N215" s="152"/>
      <c r="O215" s="153"/>
      <c r="P215" s="154"/>
      <c r="Q215" s="161"/>
      <c r="S215" s="162"/>
      <c r="T215" s="162"/>
    </row>
    <row r="216" spans="1:20" s="7" customFormat="1" ht="15" customHeight="1">
      <c r="A216" s="25"/>
      <c r="C216" s="9"/>
      <c r="D216" s="49"/>
      <c r="E216" s="49"/>
      <c r="F216" s="49"/>
      <c r="K216" s="10"/>
      <c r="N216" s="152"/>
      <c r="O216" s="153"/>
      <c r="P216" s="154"/>
      <c r="Q216" s="161"/>
      <c r="S216" s="162"/>
      <c r="T216" s="162"/>
    </row>
    <row r="217" spans="1:20" s="7" customFormat="1" ht="15" customHeight="1">
      <c r="A217" s="25"/>
      <c r="C217" s="9"/>
      <c r="D217" s="49"/>
      <c r="E217" s="49"/>
      <c r="F217" s="49"/>
      <c r="K217" s="10"/>
      <c r="N217" s="152"/>
      <c r="O217" s="153"/>
      <c r="P217" s="154"/>
      <c r="Q217" s="161"/>
      <c r="S217" s="162"/>
      <c r="T217" s="162"/>
    </row>
    <row r="218" spans="1:20" s="7" customFormat="1" ht="15" customHeight="1">
      <c r="A218" s="25"/>
      <c r="C218" s="9"/>
      <c r="D218" s="49"/>
      <c r="K218" s="10"/>
      <c r="N218" s="152"/>
      <c r="O218" s="153"/>
      <c r="P218" s="154"/>
      <c r="Q218" s="161"/>
      <c r="S218" s="162"/>
      <c r="T218" s="162"/>
    </row>
    <row r="219" spans="1:20" s="7" customFormat="1" ht="15" customHeight="1">
      <c r="A219" s="25"/>
      <c r="C219" s="9"/>
      <c r="K219" s="10"/>
      <c r="N219" s="152"/>
      <c r="O219" s="153"/>
      <c r="P219" s="154"/>
      <c r="Q219" s="161"/>
      <c r="S219" s="162"/>
      <c r="T219" s="162"/>
    </row>
    <row r="220" spans="1:20" s="7" customFormat="1" ht="15" customHeight="1">
      <c r="A220" s="25"/>
      <c r="C220" s="9"/>
      <c r="K220" s="10"/>
      <c r="N220" s="152"/>
      <c r="O220" s="153"/>
      <c r="P220" s="154"/>
      <c r="Q220" s="161"/>
      <c r="S220" s="162"/>
      <c r="T220" s="162"/>
    </row>
    <row r="221" spans="1:20" s="7" customFormat="1">
      <c r="A221" s="25"/>
      <c r="C221" s="9"/>
      <c r="K221" s="10"/>
      <c r="N221" s="152"/>
      <c r="O221" s="153"/>
      <c r="P221" s="154"/>
      <c r="Q221" s="161"/>
      <c r="S221" s="162"/>
      <c r="T221" s="162"/>
    </row>
    <row r="222" spans="1:20" s="7" customFormat="1">
      <c r="A222" s="25"/>
      <c r="C222" s="9"/>
      <c r="K222" s="10"/>
      <c r="N222" s="152"/>
      <c r="O222" s="153"/>
      <c r="P222" s="154"/>
      <c r="Q222" s="161"/>
      <c r="S222" s="162"/>
      <c r="T222" s="162"/>
    </row>
    <row r="223" spans="1:20" s="7" customFormat="1">
      <c r="A223" s="25"/>
      <c r="C223" s="9"/>
      <c r="K223" s="10"/>
      <c r="N223" s="152"/>
      <c r="O223" s="153"/>
      <c r="P223" s="154"/>
      <c r="Q223" s="161"/>
      <c r="S223" s="162"/>
      <c r="T223" s="162"/>
    </row>
    <row r="224" spans="1:20" s="7" customFormat="1">
      <c r="A224" s="25"/>
      <c r="C224" s="9"/>
      <c r="K224" s="10"/>
      <c r="N224" s="152"/>
      <c r="O224" s="153"/>
      <c r="P224" s="154"/>
      <c r="Q224" s="161"/>
      <c r="S224" s="162"/>
      <c r="T224" s="162"/>
    </row>
    <row r="225" spans="1:20" s="7" customFormat="1">
      <c r="A225" s="25"/>
      <c r="C225" s="9"/>
      <c r="K225" s="10"/>
      <c r="N225" s="152"/>
      <c r="O225" s="153"/>
      <c r="P225" s="154"/>
      <c r="Q225" s="161"/>
      <c r="S225" s="162"/>
      <c r="T225" s="162"/>
    </row>
    <row r="226" spans="1:20" s="7" customFormat="1">
      <c r="A226" s="25"/>
      <c r="C226" s="9"/>
      <c r="K226" s="10"/>
      <c r="N226" s="152"/>
      <c r="O226" s="153"/>
      <c r="P226" s="154"/>
      <c r="Q226" s="161"/>
      <c r="S226" s="162"/>
      <c r="T226" s="162"/>
    </row>
    <row r="227" spans="1:20" s="7" customFormat="1">
      <c r="A227" s="25"/>
      <c r="C227" s="9"/>
      <c r="K227" s="10"/>
      <c r="N227" s="152"/>
      <c r="O227" s="153"/>
      <c r="P227" s="154"/>
      <c r="Q227" s="161"/>
      <c r="S227" s="162"/>
      <c r="T227" s="162"/>
    </row>
    <row r="228" spans="1:20" s="7" customFormat="1">
      <c r="A228" s="25"/>
      <c r="C228" s="9"/>
      <c r="K228" s="10"/>
      <c r="N228" s="152"/>
      <c r="O228" s="153"/>
      <c r="P228" s="154"/>
      <c r="Q228" s="161"/>
      <c r="S228" s="162"/>
      <c r="T228" s="162"/>
    </row>
    <row r="229" spans="1:20" s="7" customFormat="1">
      <c r="A229" s="25"/>
      <c r="C229" s="9"/>
      <c r="K229" s="10"/>
      <c r="N229" s="152"/>
      <c r="O229" s="153"/>
      <c r="P229" s="154"/>
      <c r="Q229" s="161"/>
      <c r="S229" s="162"/>
      <c r="T229" s="162"/>
    </row>
    <row r="230" spans="1:20" s="7" customFormat="1">
      <c r="A230" s="25"/>
      <c r="C230" s="9"/>
      <c r="K230" s="10"/>
      <c r="N230" s="152"/>
      <c r="O230" s="153"/>
      <c r="P230" s="154"/>
      <c r="Q230" s="161"/>
      <c r="S230" s="162"/>
      <c r="T230" s="162"/>
    </row>
    <row r="231" spans="1:20" s="7" customFormat="1">
      <c r="A231" s="25"/>
      <c r="C231" s="9"/>
      <c r="K231" s="10"/>
      <c r="N231" s="152"/>
      <c r="O231" s="153"/>
      <c r="P231" s="154"/>
      <c r="Q231" s="161"/>
      <c r="S231" s="162"/>
      <c r="T231" s="162"/>
    </row>
    <row r="232" spans="1:20" s="7" customFormat="1">
      <c r="A232" s="25"/>
      <c r="C232" s="9"/>
      <c r="K232" s="10"/>
      <c r="N232" s="152"/>
      <c r="O232" s="153"/>
      <c r="P232" s="154"/>
      <c r="Q232" s="161"/>
      <c r="S232" s="162"/>
      <c r="T232" s="162"/>
    </row>
    <row r="233" spans="1:20" s="7" customFormat="1">
      <c r="A233" s="25"/>
      <c r="C233" s="9"/>
      <c r="K233" s="10"/>
      <c r="N233" s="152"/>
      <c r="O233" s="153"/>
      <c r="P233" s="154"/>
      <c r="Q233" s="161"/>
      <c r="S233" s="162"/>
      <c r="T233" s="162"/>
    </row>
    <row r="234" spans="1:20" s="7" customFormat="1">
      <c r="A234" s="25"/>
      <c r="C234" s="9"/>
      <c r="K234" s="10"/>
      <c r="N234" s="152"/>
      <c r="O234" s="153"/>
      <c r="P234" s="154"/>
      <c r="Q234" s="161"/>
      <c r="S234" s="162"/>
      <c r="T234" s="162"/>
    </row>
    <row r="235" spans="1:20" s="7" customFormat="1">
      <c r="A235" s="25"/>
      <c r="C235" s="9"/>
      <c r="K235" s="10"/>
      <c r="N235" s="152"/>
      <c r="O235" s="153"/>
      <c r="P235" s="154"/>
      <c r="Q235" s="161"/>
      <c r="S235" s="162"/>
      <c r="T235" s="162"/>
    </row>
    <row r="236" spans="1:20" s="7" customFormat="1">
      <c r="A236" s="25"/>
      <c r="C236" s="9"/>
      <c r="K236" s="10"/>
      <c r="N236" s="152"/>
      <c r="O236" s="153"/>
      <c r="P236" s="154"/>
      <c r="Q236" s="161"/>
      <c r="S236" s="162"/>
      <c r="T236" s="162"/>
    </row>
    <row r="237" spans="1:20" s="7" customFormat="1">
      <c r="A237" s="25"/>
      <c r="C237" s="9"/>
      <c r="K237" s="10"/>
      <c r="N237" s="152"/>
      <c r="O237" s="153"/>
      <c r="P237" s="154"/>
      <c r="Q237" s="161"/>
      <c r="S237" s="162"/>
      <c r="T237" s="162"/>
    </row>
    <row r="238" spans="1:20" s="7" customFormat="1">
      <c r="A238" s="25"/>
      <c r="C238" s="9"/>
      <c r="K238" s="10"/>
      <c r="N238" s="152"/>
      <c r="O238" s="153"/>
      <c r="P238" s="154"/>
      <c r="Q238" s="161"/>
      <c r="S238" s="162"/>
      <c r="T238" s="162"/>
    </row>
    <row r="239" spans="1:20" s="7" customFormat="1">
      <c r="A239" s="25"/>
      <c r="C239" s="9"/>
      <c r="K239" s="10"/>
      <c r="N239" s="152"/>
      <c r="O239" s="153"/>
      <c r="P239" s="154"/>
      <c r="Q239" s="161"/>
      <c r="S239" s="162"/>
      <c r="T239" s="162"/>
    </row>
    <row r="240" spans="1:20" s="7" customFormat="1">
      <c r="A240" s="25"/>
      <c r="C240" s="9"/>
      <c r="K240" s="10"/>
      <c r="N240" s="152"/>
      <c r="O240" s="153"/>
      <c r="P240" s="154"/>
      <c r="Q240" s="161"/>
      <c r="S240" s="162"/>
      <c r="T240" s="162"/>
    </row>
    <row r="241" spans="1:20" s="7" customFormat="1">
      <c r="A241" s="25"/>
      <c r="C241" s="9"/>
      <c r="K241" s="10"/>
      <c r="N241" s="152"/>
      <c r="O241" s="153"/>
      <c r="P241" s="154"/>
      <c r="Q241" s="161"/>
      <c r="S241" s="162"/>
      <c r="T241" s="162"/>
    </row>
    <row r="242" spans="1:20">
      <c r="A242" s="25"/>
      <c r="B242" s="7"/>
      <c r="D242" s="7"/>
      <c r="E242" s="7"/>
      <c r="F242" s="7"/>
      <c r="G242" s="7"/>
      <c r="H242" s="7"/>
      <c r="I242" s="7"/>
      <c r="J242" s="7"/>
      <c r="L242" s="7"/>
      <c r="M242" s="7"/>
      <c r="N242" s="152"/>
      <c r="O242" s="153"/>
      <c r="P242" s="154"/>
      <c r="Q242" s="161"/>
      <c r="R242" s="7"/>
      <c r="S242" s="162"/>
      <c r="T242" s="162"/>
    </row>
    <row r="243" spans="1:20">
      <c r="A243" s="25"/>
      <c r="B243" s="7"/>
      <c r="D243" s="7"/>
      <c r="E243" s="7"/>
      <c r="F243" s="7"/>
      <c r="G243" s="7"/>
      <c r="H243" s="7"/>
      <c r="I243" s="7"/>
      <c r="J243" s="7"/>
      <c r="L243" s="7"/>
      <c r="M243" s="7"/>
      <c r="N243" s="152"/>
      <c r="O243" s="153"/>
      <c r="P243" s="154"/>
      <c r="Q243" s="161"/>
      <c r="R243" s="7"/>
      <c r="S243" s="162"/>
      <c r="T243" s="162"/>
    </row>
    <row r="244" spans="1:20">
      <c r="A244" s="25"/>
      <c r="B244" s="7"/>
      <c r="D244" s="7"/>
      <c r="E244" s="7"/>
      <c r="F244" s="7"/>
      <c r="G244" s="7"/>
      <c r="H244" s="7"/>
      <c r="I244" s="7"/>
      <c r="J244" s="7"/>
      <c r="L244" s="7"/>
      <c r="M244" s="7"/>
      <c r="N244" s="152"/>
      <c r="O244" s="153"/>
      <c r="P244" s="154"/>
      <c r="Q244" s="161"/>
      <c r="R244" s="7"/>
      <c r="S244" s="162"/>
      <c r="T244" s="162"/>
    </row>
    <row r="245" spans="1:20">
      <c r="A245" s="25"/>
      <c r="B245" s="7"/>
      <c r="D245" s="7"/>
      <c r="E245" s="7"/>
      <c r="F245" s="7"/>
      <c r="G245" s="7"/>
      <c r="H245" s="7"/>
      <c r="I245" s="7"/>
      <c r="J245" s="7"/>
      <c r="L245" s="7"/>
      <c r="M245" s="7"/>
      <c r="N245" s="152"/>
      <c r="O245" s="153"/>
      <c r="P245" s="154"/>
      <c r="Q245" s="161"/>
      <c r="R245" s="7"/>
      <c r="S245" s="162"/>
      <c r="T245" s="162"/>
    </row>
    <row r="246" spans="1:20">
      <c r="A246" s="25"/>
      <c r="B246" s="7"/>
      <c r="D246" s="7"/>
      <c r="E246" s="7"/>
      <c r="F246" s="7"/>
      <c r="G246" s="7"/>
      <c r="H246" s="7"/>
      <c r="I246" s="7"/>
      <c r="J246" s="7"/>
      <c r="L246" s="7"/>
      <c r="M246" s="7"/>
      <c r="N246" s="152"/>
      <c r="O246" s="153"/>
      <c r="P246" s="154"/>
      <c r="Q246" s="161"/>
      <c r="R246" s="7"/>
      <c r="S246" s="162"/>
      <c r="T246" s="162"/>
    </row>
    <row r="247" spans="1:20">
      <c r="A247" s="25"/>
      <c r="B247" s="7"/>
      <c r="D247" s="7"/>
      <c r="E247" s="7"/>
      <c r="F247" s="7"/>
      <c r="G247" s="7"/>
      <c r="H247" s="7"/>
      <c r="I247" s="7"/>
      <c r="J247" s="7"/>
      <c r="L247" s="7"/>
      <c r="M247" s="7"/>
      <c r="N247" s="152"/>
      <c r="O247" s="153"/>
      <c r="P247" s="154"/>
      <c r="Q247" s="161"/>
      <c r="R247" s="7"/>
      <c r="S247" s="162"/>
      <c r="T247" s="162"/>
    </row>
    <row r="248" spans="1:20">
      <c r="A248" s="25"/>
      <c r="B248" s="7"/>
      <c r="D248" s="7"/>
      <c r="E248" s="7"/>
      <c r="F248" s="7"/>
      <c r="G248" s="7"/>
      <c r="H248" s="7"/>
      <c r="I248" s="7"/>
      <c r="J248" s="7"/>
      <c r="L248" s="7"/>
      <c r="M248" s="7"/>
      <c r="N248" s="152"/>
      <c r="O248" s="153"/>
      <c r="P248" s="154"/>
      <c r="Q248" s="161"/>
      <c r="R248" s="7"/>
      <c r="S248" s="162"/>
      <c r="T248" s="162"/>
    </row>
    <row r="249" spans="1:20">
      <c r="A249" s="25"/>
      <c r="B249" s="7"/>
      <c r="D249" s="7"/>
      <c r="E249" s="7"/>
      <c r="F249" s="7"/>
      <c r="G249" s="7"/>
      <c r="H249" s="7"/>
      <c r="I249" s="7"/>
      <c r="J249" s="7"/>
      <c r="L249" s="7"/>
      <c r="M249" s="7"/>
      <c r="N249" s="152"/>
      <c r="O249" s="153"/>
      <c r="P249" s="154"/>
      <c r="Q249" s="161"/>
      <c r="R249" s="7"/>
      <c r="S249" s="162"/>
      <c r="T249" s="162"/>
    </row>
    <row r="250" spans="1:20">
      <c r="A250" s="25"/>
      <c r="B250" s="7"/>
      <c r="D250" s="7"/>
      <c r="E250" s="7"/>
      <c r="F250" s="7"/>
      <c r="G250" s="7"/>
      <c r="H250" s="7"/>
      <c r="I250" s="7"/>
      <c r="J250" s="7"/>
      <c r="L250" s="7"/>
      <c r="M250" s="7"/>
      <c r="N250" s="152"/>
      <c r="O250" s="153"/>
      <c r="P250" s="154"/>
      <c r="Q250" s="161"/>
      <c r="R250" s="7"/>
      <c r="S250" s="162"/>
      <c r="T250" s="162"/>
    </row>
    <row r="251" spans="1:20">
      <c r="A251" s="25"/>
      <c r="B251" s="7"/>
      <c r="D251" s="7"/>
      <c r="E251" s="7"/>
      <c r="F251" s="7"/>
      <c r="G251" s="7"/>
      <c r="H251" s="7"/>
      <c r="I251" s="7"/>
      <c r="J251" s="7"/>
      <c r="L251" s="7"/>
      <c r="M251" s="7"/>
      <c r="N251" s="152"/>
      <c r="O251" s="153"/>
      <c r="P251" s="154"/>
      <c r="Q251" s="161"/>
      <c r="R251" s="7"/>
      <c r="S251" s="162"/>
      <c r="T251" s="162"/>
    </row>
  </sheetData>
  <mergeCells count="318">
    <mergeCell ref="U140:U142"/>
    <mergeCell ref="U155:U156"/>
    <mergeCell ref="U172:U174"/>
    <mergeCell ref="U175:U176"/>
    <mergeCell ref="T140:T142"/>
    <mergeCell ref="T155:T156"/>
    <mergeCell ref="T172:T174"/>
    <mergeCell ref="T175:T176"/>
    <mergeCell ref="U41:U42"/>
    <mergeCell ref="U47:U48"/>
    <mergeCell ref="U51:U52"/>
    <mergeCell ref="U88:U89"/>
    <mergeCell ref="U101:U102"/>
    <mergeCell ref="U127:U129"/>
    <mergeCell ref="S140:S142"/>
    <mergeCell ref="S155:S156"/>
    <mergeCell ref="S172:S174"/>
    <mergeCell ref="S175:S176"/>
    <mergeCell ref="T41:T42"/>
    <mergeCell ref="T47:T48"/>
    <mergeCell ref="T51:T52"/>
    <mergeCell ref="T88:T89"/>
    <mergeCell ref="T101:T102"/>
    <mergeCell ref="T127:T129"/>
    <mergeCell ref="R140:R142"/>
    <mergeCell ref="R155:R156"/>
    <mergeCell ref="R172:R174"/>
    <mergeCell ref="R175:R176"/>
    <mergeCell ref="S41:S42"/>
    <mergeCell ref="S47:S48"/>
    <mergeCell ref="S51:S52"/>
    <mergeCell ref="S88:S89"/>
    <mergeCell ref="S101:S102"/>
    <mergeCell ref="S127:S129"/>
    <mergeCell ref="Q140:Q142"/>
    <mergeCell ref="Q155:Q156"/>
    <mergeCell ref="Q172:Q174"/>
    <mergeCell ref="Q175:Q176"/>
    <mergeCell ref="R41:R42"/>
    <mergeCell ref="R47:R48"/>
    <mergeCell ref="R51:R52"/>
    <mergeCell ref="R88:R89"/>
    <mergeCell ref="R101:R102"/>
    <mergeCell ref="R127:R129"/>
    <mergeCell ref="P140:P142"/>
    <mergeCell ref="P155:P156"/>
    <mergeCell ref="P172:P174"/>
    <mergeCell ref="P175:P176"/>
    <mergeCell ref="Q41:Q42"/>
    <mergeCell ref="Q47:Q48"/>
    <mergeCell ref="Q51:Q52"/>
    <mergeCell ref="Q88:Q89"/>
    <mergeCell ref="Q101:Q102"/>
    <mergeCell ref="Q127:Q129"/>
    <mergeCell ref="P41:P42"/>
    <mergeCell ref="P47:P48"/>
    <mergeCell ref="P51:P52"/>
    <mergeCell ref="P88:P89"/>
    <mergeCell ref="P101:P102"/>
    <mergeCell ref="P127:P129"/>
    <mergeCell ref="N140:N142"/>
    <mergeCell ref="N155:N156"/>
    <mergeCell ref="N172:N174"/>
    <mergeCell ref="N175:N176"/>
    <mergeCell ref="O41:O42"/>
    <mergeCell ref="O47:O48"/>
    <mergeCell ref="O51:O52"/>
    <mergeCell ref="O88:O89"/>
    <mergeCell ref="O101:O102"/>
    <mergeCell ref="O127:O129"/>
    <mergeCell ref="M140:M142"/>
    <mergeCell ref="M155:M156"/>
    <mergeCell ref="M172:M174"/>
    <mergeCell ref="M175:M176"/>
    <mergeCell ref="N41:N42"/>
    <mergeCell ref="N47:N48"/>
    <mergeCell ref="N51:N52"/>
    <mergeCell ref="N88:N89"/>
    <mergeCell ref="N101:N102"/>
    <mergeCell ref="N127:N129"/>
    <mergeCell ref="L140:L142"/>
    <mergeCell ref="L155:L156"/>
    <mergeCell ref="L172:L174"/>
    <mergeCell ref="L175:L176"/>
    <mergeCell ref="M41:M42"/>
    <mergeCell ref="M47:M48"/>
    <mergeCell ref="M51:M52"/>
    <mergeCell ref="M88:M89"/>
    <mergeCell ref="M101:M102"/>
    <mergeCell ref="M127:M129"/>
    <mergeCell ref="K140:K142"/>
    <mergeCell ref="K155:K156"/>
    <mergeCell ref="K172:K174"/>
    <mergeCell ref="K175:K176"/>
    <mergeCell ref="L41:L42"/>
    <mergeCell ref="L47:L48"/>
    <mergeCell ref="L51:L52"/>
    <mergeCell ref="L88:L89"/>
    <mergeCell ref="L101:L102"/>
    <mergeCell ref="L127:L129"/>
    <mergeCell ref="J185:J186"/>
    <mergeCell ref="J187:J188"/>
    <mergeCell ref="J189:J190"/>
    <mergeCell ref="J191:J192"/>
    <mergeCell ref="K41:K42"/>
    <mergeCell ref="K47:K48"/>
    <mergeCell ref="K51:K52"/>
    <mergeCell ref="K88:K89"/>
    <mergeCell ref="K101:K102"/>
    <mergeCell ref="K127:K129"/>
    <mergeCell ref="J111:J112"/>
    <mergeCell ref="J113:J114"/>
    <mergeCell ref="J115:J116"/>
    <mergeCell ref="J117:J118"/>
    <mergeCell ref="J145:J146"/>
    <mergeCell ref="J158:J159"/>
    <mergeCell ref="I191:I192"/>
    <mergeCell ref="J38:J39"/>
    <mergeCell ref="J44:J45"/>
    <mergeCell ref="J61:J62"/>
    <mergeCell ref="J63:J64"/>
    <mergeCell ref="J65:J66"/>
    <mergeCell ref="J67:J68"/>
    <mergeCell ref="J76:J77"/>
    <mergeCell ref="J78:J79"/>
    <mergeCell ref="J98:J99"/>
    <mergeCell ref="I117:I118"/>
    <mergeCell ref="I145:I146"/>
    <mergeCell ref="I158:I159"/>
    <mergeCell ref="I185:I186"/>
    <mergeCell ref="I187:I188"/>
    <mergeCell ref="I189:I190"/>
    <mergeCell ref="I76:I77"/>
    <mergeCell ref="I78:I79"/>
    <mergeCell ref="I98:I99"/>
    <mergeCell ref="I111:I112"/>
    <mergeCell ref="I113:I114"/>
    <mergeCell ref="I115:I116"/>
    <mergeCell ref="H185:H186"/>
    <mergeCell ref="H187:H188"/>
    <mergeCell ref="H189:H190"/>
    <mergeCell ref="H191:H192"/>
    <mergeCell ref="I38:I39"/>
    <mergeCell ref="I44:I45"/>
    <mergeCell ref="I61:I62"/>
    <mergeCell ref="I63:I64"/>
    <mergeCell ref="I65:I66"/>
    <mergeCell ref="I67:I68"/>
    <mergeCell ref="H111:H112"/>
    <mergeCell ref="H113:H114"/>
    <mergeCell ref="H115:H116"/>
    <mergeCell ref="H117:H118"/>
    <mergeCell ref="H145:H146"/>
    <mergeCell ref="H158:H159"/>
    <mergeCell ref="G191:G192"/>
    <mergeCell ref="H38:H39"/>
    <mergeCell ref="H44:H45"/>
    <mergeCell ref="H61:H62"/>
    <mergeCell ref="H63:H64"/>
    <mergeCell ref="H65:H66"/>
    <mergeCell ref="H67:H68"/>
    <mergeCell ref="H76:H77"/>
    <mergeCell ref="H78:H79"/>
    <mergeCell ref="H98:H99"/>
    <mergeCell ref="G117:G118"/>
    <mergeCell ref="G145:G146"/>
    <mergeCell ref="G158:G159"/>
    <mergeCell ref="G185:G186"/>
    <mergeCell ref="G187:G188"/>
    <mergeCell ref="G189:G190"/>
    <mergeCell ref="G76:G77"/>
    <mergeCell ref="G78:G79"/>
    <mergeCell ref="G98:G99"/>
    <mergeCell ref="G111:G112"/>
    <mergeCell ref="G113:G114"/>
    <mergeCell ref="G115:G116"/>
    <mergeCell ref="F185:F186"/>
    <mergeCell ref="F187:F188"/>
    <mergeCell ref="F189:F190"/>
    <mergeCell ref="F191:F192"/>
    <mergeCell ref="G38:G39"/>
    <mergeCell ref="G44:G45"/>
    <mergeCell ref="G61:G62"/>
    <mergeCell ref="G63:G64"/>
    <mergeCell ref="G65:G66"/>
    <mergeCell ref="G67:G68"/>
    <mergeCell ref="F111:F112"/>
    <mergeCell ref="F113:F114"/>
    <mergeCell ref="F115:F116"/>
    <mergeCell ref="F117:F118"/>
    <mergeCell ref="F145:F146"/>
    <mergeCell ref="F158:F159"/>
    <mergeCell ref="E191:E192"/>
    <mergeCell ref="F38:F39"/>
    <mergeCell ref="F44:F45"/>
    <mergeCell ref="F61:F62"/>
    <mergeCell ref="F63:F64"/>
    <mergeCell ref="F65:F66"/>
    <mergeCell ref="F67:F68"/>
    <mergeCell ref="F76:F77"/>
    <mergeCell ref="F78:F79"/>
    <mergeCell ref="F98:F99"/>
    <mergeCell ref="E117:E118"/>
    <mergeCell ref="E145:E146"/>
    <mergeCell ref="E158:E159"/>
    <mergeCell ref="E185:E186"/>
    <mergeCell ref="E187:E188"/>
    <mergeCell ref="E189:E190"/>
    <mergeCell ref="E76:E77"/>
    <mergeCell ref="E78:E79"/>
    <mergeCell ref="E98:E99"/>
    <mergeCell ref="E111:E112"/>
    <mergeCell ref="E113:E114"/>
    <mergeCell ref="E115:E116"/>
    <mergeCell ref="D185:D186"/>
    <mergeCell ref="D187:D188"/>
    <mergeCell ref="D189:D190"/>
    <mergeCell ref="D191:D192"/>
    <mergeCell ref="E38:E39"/>
    <mergeCell ref="E44:E45"/>
    <mergeCell ref="E61:E62"/>
    <mergeCell ref="E63:E64"/>
    <mergeCell ref="E65:E66"/>
    <mergeCell ref="E67:E68"/>
    <mergeCell ref="D111:D112"/>
    <mergeCell ref="D113:D114"/>
    <mergeCell ref="D115:D116"/>
    <mergeCell ref="D117:D118"/>
    <mergeCell ref="D145:D146"/>
    <mergeCell ref="D158:D159"/>
    <mergeCell ref="C191:C192"/>
    <mergeCell ref="D38:D39"/>
    <mergeCell ref="D44:D45"/>
    <mergeCell ref="D61:D62"/>
    <mergeCell ref="D63:D64"/>
    <mergeCell ref="D65:D66"/>
    <mergeCell ref="D67:D68"/>
    <mergeCell ref="D76:D77"/>
    <mergeCell ref="D78:D79"/>
    <mergeCell ref="D98:D99"/>
    <mergeCell ref="C117:C118"/>
    <mergeCell ref="C145:C146"/>
    <mergeCell ref="C158:C159"/>
    <mergeCell ref="C185:C186"/>
    <mergeCell ref="C187:C188"/>
    <mergeCell ref="C189:C190"/>
    <mergeCell ref="C76:C77"/>
    <mergeCell ref="C78:C79"/>
    <mergeCell ref="C98:C99"/>
    <mergeCell ref="C111:C112"/>
    <mergeCell ref="C113:C114"/>
    <mergeCell ref="C115:C116"/>
    <mergeCell ref="C38:C39"/>
    <mergeCell ref="C44:C45"/>
    <mergeCell ref="C61:C62"/>
    <mergeCell ref="C63:C64"/>
    <mergeCell ref="C65:C66"/>
    <mergeCell ref="C67:C68"/>
    <mergeCell ref="B145:B146"/>
    <mergeCell ref="B158:B159"/>
    <mergeCell ref="B185:B186"/>
    <mergeCell ref="B187:B188"/>
    <mergeCell ref="B189:B190"/>
    <mergeCell ref="B191:B192"/>
    <mergeCell ref="B78:B79"/>
    <mergeCell ref="B98:B99"/>
    <mergeCell ref="B111:B112"/>
    <mergeCell ref="B113:B114"/>
    <mergeCell ref="B115:B116"/>
    <mergeCell ref="B117:B118"/>
    <mergeCell ref="A155:A156"/>
    <mergeCell ref="A172:A174"/>
    <mergeCell ref="A175:A176"/>
    <mergeCell ref="B38:B39"/>
    <mergeCell ref="B44:B45"/>
    <mergeCell ref="B61:B62"/>
    <mergeCell ref="B63:B64"/>
    <mergeCell ref="B65:B66"/>
    <mergeCell ref="B67:B68"/>
    <mergeCell ref="B76:B77"/>
    <mergeCell ref="R184:T184"/>
    <mergeCell ref="K206:L206"/>
    <mergeCell ref="K208:O208"/>
    <mergeCell ref="A41:A42"/>
    <mergeCell ref="A47:A48"/>
    <mergeCell ref="A51:A52"/>
    <mergeCell ref="A88:A89"/>
    <mergeCell ref="A101:A102"/>
    <mergeCell ref="A127:A129"/>
    <mergeCell ref="A140:A142"/>
    <mergeCell ref="R125:T125"/>
    <mergeCell ref="O133:R133"/>
    <mergeCell ref="R138:T138"/>
    <mergeCell ref="R153:T153"/>
    <mergeCell ref="R166:T166"/>
    <mergeCell ref="O179:R179"/>
    <mergeCell ref="O140:O142"/>
    <mergeCell ref="O155:O156"/>
    <mergeCell ref="O172:O174"/>
    <mergeCell ref="O175:O176"/>
    <mergeCell ref="R60:T60"/>
    <mergeCell ref="N70:Q70"/>
    <mergeCell ref="R75:T75"/>
    <mergeCell ref="R86:T86"/>
    <mergeCell ref="R97:T97"/>
    <mergeCell ref="R110:T110"/>
    <mergeCell ref="P10:Q10"/>
    <mergeCell ref="C19:F19"/>
    <mergeCell ref="C22:F22"/>
    <mergeCell ref="N22:O22"/>
    <mergeCell ref="P22:Q22"/>
    <mergeCell ref="R37:T37"/>
    <mergeCell ref="A1:U1"/>
    <mergeCell ref="A2:U2"/>
    <mergeCell ref="A3:U3"/>
    <mergeCell ref="A5:U5"/>
    <mergeCell ref="N7:O7"/>
    <mergeCell ref="N9:O9"/>
  </mergeCells>
  <printOptions horizontalCentered="1"/>
  <pageMargins left="0" right="0" top="0.39370078740157499" bottom="0.59055118110236204" header="0.511811023622047" footer="0.511811023622047"/>
  <pageSetup paperSize="9" scale="42" fitToHeight="0" orientation="portrait" r:id="rId1"/>
  <headerFooter alignWithMargins="0"/>
  <rowBreaks count="13" manualBreakCount="13">
    <brk id="68" max="20" man="1"/>
    <brk id="131" max="20" man="1"/>
    <brk id="178" max="20" man="1"/>
    <brk id="210" max="16383" man="1"/>
    <brk id="210" max="16383" man="1"/>
    <brk id="210" max="20" man="1"/>
    <brk id="210" max="16383" man="1"/>
    <brk id="211" max="16383" man="1"/>
    <brk id="211" max="16383" man="1"/>
    <brk id="213" max="16383" man="1"/>
    <brk id="214" max="16383" man="1"/>
    <brk id="222" max="16383" man="1"/>
    <brk id="2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</vt:lpstr>
      <vt:lpstr>PK  (2)</vt:lpstr>
      <vt:lpstr>IN!Print_Area</vt:lpstr>
      <vt:lpstr>'PK  (2)'!Print_Area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U-jump</dc:creator>
  <cp:lastModifiedBy>app</cp:lastModifiedBy>
  <cp:revision>1</cp:revision>
  <cp:lastPrinted>2024-03-21T02:26:51Z</cp:lastPrinted>
  <dcterms:created xsi:type="dcterms:W3CDTF">2002-03-15T00:42:21Z</dcterms:created>
  <dcterms:modified xsi:type="dcterms:W3CDTF">2025-07-15T13:37:33Z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CB84B2DDA92B46EBAD16E48A3BA31B9D</vt:lpwstr>
  </property>
  <property fmtid="{D5CDD505-2E9C-101B-9397-08002B2CF9AE}" pid="4" name="KSOReadingLayout">
    <vt:bool>true</vt:bool>
  </property>
</Properties>
</file>