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ivided Nests MS and Data\"/>
    </mc:Choice>
  </mc:AlternateContent>
  <bookViews>
    <workbookView xWindow="28680" yWindow="-120" windowWidth="38640" windowHeight="21240" activeTab="1"/>
  </bookViews>
  <sheets>
    <sheet name="readme" sheetId="17" r:id="rId1"/>
    <sheet name="prop_eggsgrav" sheetId="5" r:id="rId2"/>
    <sheet name="genetics_analysis" sheetId="9" r:id="rId3"/>
    <sheet name="genetics_rawdata" sheetId="7" r:id="rId4"/>
    <sheet name="larv_analysis" sheetId="16" r:id="rId5"/>
  </sheets>
  <definedNames>
    <definedName name="_xlnm._FilterDatabase" localSheetId="3" hidden="1">genetics_rawdata!$A$1:$O$992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5" l="1"/>
  <c r="U4" i="5"/>
  <c r="U34" i="5"/>
  <c r="U10" i="5"/>
  <c r="V11" i="5" s="1"/>
  <c r="U5" i="5"/>
  <c r="T7" i="5"/>
  <c r="X11" i="5"/>
  <c r="T3" i="5"/>
  <c r="X7" i="5"/>
  <c r="S5" i="5"/>
  <c r="X8" i="5"/>
  <c r="R3" i="5"/>
  <c r="W5" i="5"/>
  <c r="W12" i="5"/>
  <c r="X10" i="5"/>
  <c r="S2" i="5"/>
  <c r="S2" i="16" s="1"/>
  <c r="R2" i="5"/>
  <c r="A2" i="16"/>
  <c r="B2" i="16"/>
  <c r="C2" i="16"/>
  <c r="D2" i="16"/>
  <c r="E2" i="16"/>
  <c r="F2" i="16"/>
  <c r="G2" i="16"/>
  <c r="H2" i="16"/>
  <c r="I2" i="16"/>
  <c r="J2" i="16"/>
  <c r="K2" i="16"/>
  <c r="L2" i="16"/>
  <c r="N2" i="16"/>
  <c r="O2" i="16"/>
  <c r="R2" i="16"/>
  <c r="A3" i="16"/>
  <c r="B3" i="16"/>
  <c r="C3" i="16"/>
  <c r="D3" i="16"/>
  <c r="E3" i="16"/>
  <c r="F3" i="16"/>
  <c r="G3" i="16"/>
  <c r="H3" i="16"/>
  <c r="I3" i="16"/>
  <c r="J3" i="16"/>
  <c r="K3" i="16"/>
  <c r="L3" i="16"/>
  <c r="N3" i="16"/>
  <c r="O3" i="16"/>
  <c r="A4" i="16"/>
  <c r="B4" i="16"/>
  <c r="C4" i="16"/>
  <c r="D4" i="16"/>
  <c r="E4" i="16"/>
  <c r="F4" i="16"/>
  <c r="G4" i="16"/>
  <c r="H4" i="16"/>
  <c r="I4" i="16"/>
  <c r="J4" i="16"/>
  <c r="K4" i="16"/>
  <c r="L4" i="16"/>
  <c r="N4" i="16"/>
  <c r="O4" i="16"/>
  <c r="A5" i="16"/>
  <c r="B5" i="16"/>
  <c r="C5" i="16"/>
  <c r="D5" i="16"/>
  <c r="E5" i="16"/>
  <c r="F5" i="16"/>
  <c r="G5" i="16"/>
  <c r="H5" i="16"/>
  <c r="I5" i="16"/>
  <c r="J5" i="16"/>
  <c r="K5" i="16"/>
  <c r="L5" i="16"/>
  <c r="N5" i="16"/>
  <c r="O5" i="16"/>
  <c r="A6" i="16"/>
  <c r="B6" i="16"/>
  <c r="C6" i="16"/>
  <c r="D6" i="16"/>
  <c r="E6" i="16"/>
  <c r="F6" i="16"/>
  <c r="G6" i="16"/>
  <c r="H6" i="16"/>
  <c r="I6" i="16"/>
  <c r="J6" i="16"/>
  <c r="K6" i="16"/>
  <c r="L6" i="16"/>
  <c r="N6" i="16"/>
  <c r="O6" i="16"/>
  <c r="A7" i="16"/>
  <c r="B7" i="16"/>
  <c r="C7" i="16"/>
  <c r="D7" i="16"/>
  <c r="E7" i="16"/>
  <c r="F7" i="16"/>
  <c r="G7" i="16"/>
  <c r="H7" i="16"/>
  <c r="I7" i="16"/>
  <c r="J7" i="16"/>
  <c r="K7" i="16"/>
  <c r="L7" i="16"/>
  <c r="N7" i="16"/>
  <c r="O7" i="16"/>
  <c r="A8" i="16"/>
  <c r="B8" i="16"/>
  <c r="C8" i="16"/>
  <c r="D8" i="16"/>
  <c r="E8" i="16"/>
  <c r="F8" i="16"/>
  <c r="G8" i="16"/>
  <c r="H8" i="16"/>
  <c r="I8" i="16"/>
  <c r="J8" i="16"/>
  <c r="K8" i="16"/>
  <c r="L8" i="16"/>
  <c r="N8" i="16"/>
  <c r="O8" i="16"/>
  <c r="A9" i="16"/>
  <c r="B9" i="16"/>
  <c r="C9" i="16"/>
  <c r="D9" i="16"/>
  <c r="E9" i="16"/>
  <c r="F9" i="16"/>
  <c r="G9" i="16"/>
  <c r="H9" i="16"/>
  <c r="I9" i="16"/>
  <c r="J9" i="16"/>
  <c r="K9" i="16"/>
  <c r="L9" i="16"/>
  <c r="N9" i="16"/>
  <c r="O9" i="16"/>
  <c r="P9" i="16"/>
  <c r="Q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N10" i="16"/>
  <c r="O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N11" i="16"/>
  <c r="O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N13" i="16"/>
  <c r="O13" i="16"/>
  <c r="A14" i="16"/>
  <c r="B14" i="16"/>
  <c r="C14" i="16"/>
  <c r="D14" i="16"/>
  <c r="E14" i="16"/>
  <c r="F14" i="16"/>
  <c r="G14" i="16"/>
  <c r="H14" i="16"/>
  <c r="I14" i="16"/>
  <c r="J14" i="16"/>
  <c r="K14" i="16"/>
  <c r="L14" i="16"/>
  <c r="N14" i="16"/>
  <c r="O14" i="16"/>
  <c r="A15" i="16"/>
  <c r="B15" i="16"/>
  <c r="C15" i="16"/>
  <c r="D15" i="16"/>
  <c r="E15" i="16"/>
  <c r="F15" i="16"/>
  <c r="G15" i="16"/>
  <c r="H15" i="16"/>
  <c r="I15" i="16"/>
  <c r="J15" i="16"/>
  <c r="K15" i="16"/>
  <c r="L15" i="16"/>
  <c r="N15" i="16"/>
  <c r="O15" i="16"/>
  <c r="A16" i="16"/>
  <c r="B16" i="16"/>
  <c r="C16" i="16"/>
  <c r="D16" i="16"/>
  <c r="E16" i="16"/>
  <c r="F16" i="16"/>
  <c r="G16" i="16"/>
  <c r="H16" i="16"/>
  <c r="I16" i="16"/>
  <c r="J16" i="16"/>
  <c r="K16" i="16"/>
  <c r="L16" i="16"/>
  <c r="N16" i="16"/>
  <c r="O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N17" i="16"/>
  <c r="O17" i="16"/>
  <c r="P17" i="16"/>
  <c r="A18" i="16"/>
  <c r="B18" i="16"/>
  <c r="C18" i="16"/>
  <c r="D18" i="16"/>
  <c r="E18" i="16"/>
  <c r="F18" i="16"/>
  <c r="G18" i="16"/>
  <c r="H18" i="16"/>
  <c r="I18" i="16"/>
  <c r="J18" i="16"/>
  <c r="K18" i="16"/>
  <c r="L18" i="16"/>
  <c r="N18" i="16"/>
  <c r="O18" i="16"/>
  <c r="A19" i="16"/>
  <c r="B19" i="16"/>
  <c r="C19" i="16"/>
  <c r="D19" i="16"/>
  <c r="E19" i="16"/>
  <c r="F19" i="16"/>
  <c r="G19" i="16"/>
  <c r="H19" i="16"/>
  <c r="I19" i="16"/>
  <c r="J19" i="16"/>
  <c r="K19" i="16"/>
  <c r="L19" i="16"/>
  <c r="N19" i="16"/>
  <c r="O19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N21" i="16"/>
  <c r="O21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N22" i="16"/>
  <c r="O22" i="16"/>
  <c r="A23" i="16"/>
  <c r="B23" i="16"/>
  <c r="C23" i="16"/>
  <c r="D23" i="16"/>
  <c r="E23" i="16"/>
  <c r="F23" i="16"/>
  <c r="G23" i="16"/>
  <c r="H23" i="16"/>
  <c r="I23" i="16"/>
  <c r="J23" i="16"/>
  <c r="K23" i="16"/>
  <c r="L23" i="16"/>
  <c r="N23" i="16"/>
  <c r="O23" i="16"/>
  <c r="A24" i="16"/>
  <c r="B24" i="16"/>
  <c r="C24" i="16"/>
  <c r="D24" i="16"/>
  <c r="E24" i="16"/>
  <c r="F24" i="16"/>
  <c r="G24" i="16"/>
  <c r="H24" i="16"/>
  <c r="I24" i="16"/>
  <c r="J24" i="16"/>
  <c r="K24" i="16"/>
  <c r="L24" i="16"/>
  <c r="N24" i="16"/>
  <c r="O24" i="16"/>
  <c r="A25" i="16"/>
  <c r="B25" i="16"/>
  <c r="C25" i="16"/>
  <c r="D25" i="16"/>
  <c r="E25" i="16"/>
  <c r="F25" i="16"/>
  <c r="G25" i="16"/>
  <c r="H25" i="16"/>
  <c r="I25" i="16"/>
  <c r="J25" i="16"/>
  <c r="K25" i="16"/>
  <c r="L25" i="16"/>
  <c r="N25" i="16"/>
  <c r="O25" i="16"/>
  <c r="P25" i="16"/>
  <c r="A26" i="16"/>
  <c r="B26" i="16"/>
  <c r="C26" i="16"/>
  <c r="D26" i="16"/>
  <c r="E26" i="16"/>
  <c r="F26" i="16"/>
  <c r="G26" i="16"/>
  <c r="H26" i="16"/>
  <c r="I26" i="16"/>
  <c r="J26" i="16"/>
  <c r="K26" i="16"/>
  <c r="L26" i="16"/>
  <c r="N26" i="16"/>
  <c r="O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N27" i="16"/>
  <c r="O27" i="16"/>
  <c r="A28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N29" i="16"/>
  <c r="O29" i="16"/>
  <c r="A30" i="16"/>
  <c r="B30" i="16"/>
  <c r="C30" i="16"/>
  <c r="D30" i="16"/>
  <c r="E30" i="16"/>
  <c r="F30" i="16"/>
  <c r="G30" i="16"/>
  <c r="H30" i="16"/>
  <c r="I30" i="16"/>
  <c r="J30" i="16"/>
  <c r="K30" i="16"/>
  <c r="L30" i="16"/>
  <c r="N30" i="16"/>
  <c r="O30" i="16"/>
  <c r="A31" i="16"/>
  <c r="B31" i="16"/>
  <c r="C31" i="16"/>
  <c r="D31" i="16"/>
  <c r="E31" i="16"/>
  <c r="F31" i="16"/>
  <c r="G31" i="16"/>
  <c r="H31" i="16"/>
  <c r="I31" i="16"/>
  <c r="J31" i="16"/>
  <c r="K31" i="16"/>
  <c r="L31" i="16"/>
  <c r="N31" i="16"/>
  <c r="O31" i="16"/>
  <c r="A32" i="16"/>
  <c r="B32" i="16"/>
  <c r="C32" i="16"/>
  <c r="D32" i="16"/>
  <c r="E32" i="16"/>
  <c r="F32" i="16"/>
  <c r="G32" i="16"/>
  <c r="H32" i="16"/>
  <c r="I32" i="16"/>
  <c r="J32" i="16"/>
  <c r="K32" i="16"/>
  <c r="L32" i="16"/>
  <c r="N32" i="16"/>
  <c r="O32" i="16"/>
  <c r="A33" i="16"/>
  <c r="B33" i="16"/>
  <c r="C33" i="16"/>
  <c r="D33" i="16"/>
  <c r="E33" i="16"/>
  <c r="F33" i="16"/>
  <c r="G33" i="16"/>
  <c r="H33" i="16"/>
  <c r="I33" i="16"/>
  <c r="J33" i="16"/>
  <c r="K33" i="16"/>
  <c r="L33" i="16"/>
  <c r="N33" i="16"/>
  <c r="O33" i="16"/>
  <c r="P33" i="16"/>
  <c r="Q33" i="16"/>
  <c r="A34" i="16"/>
  <c r="B34" i="16"/>
  <c r="C34" i="16"/>
  <c r="D34" i="16"/>
  <c r="E34" i="16"/>
  <c r="F34" i="16"/>
  <c r="G34" i="16"/>
  <c r="H34" i="16"/>
  <c r="I34" i="16"/>
  <c r="J34" i="16"/>
  <c r="K34" i="16"/>
  <c r="L34" i="16"/>
  <c r="N34" i="16"/>
  <c r="O34" i="16"/>
  <c r="A35" i="16"/>
  <c r="B35" i="16"/>
  <c r="C35" i="16"/>
  <c r="D35" i="16"/>
  <c r="E35" i="16"/>
  <c r="F35" i="16"/>
  <c r="G35" i="16"/>
  <c r="H35" i="16"/>
  <c r="I35" i="16"/>
  <c r="J35" i="16"/>
  <c r="K35" i="16"/>
  <c r="L35" i="16"/>
  <c r="N35" i="16"/>
  <c r="O35" i="16"/>
  <c r="A36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A37" i="16"/>
  <c r="B37" i="16"/>
  <c r="C37" i="16"/>
  <c r="D37" i="16"/>
  <c r="E37" i="16"/>
  <c r="F37" i="16"/>
  <c r="G37" i="16"/>
  <c r="H37" i="16"/>
  <c r="I37" i="16"/>
  <c r="J37" i="16"/>
  <c r="K37" i="16"/>
  <c r="L37" i="16"/>
  <c r="N37" i="16"/>
  <c r="O37" i="16"/>
  <c r="A38" i="16"/>
  <c r="B38" i="16"/>
  <c r="C38" i="16"/>
  <c r="D38" i="16"/>
  <c r="E38" i="16"/>
  <c r="F38" i="16"/>
  <c r="G38" i="16"/>
  <c r="H38" i="16"/>
  <c r="I38" i="16"/>
  <c r="J38" i="16"/>
  <c r="K38" i="16"/>
  <c r="L38" i="16"/>
  <c r="N38" i="16"/>
  <c r="O38" i="16"/>
  <c r="A39" i="16"/>
  <c r="B39" i="16"/>
  <c r="C39" i="16"/>
  <c r="D39" i="16"/>
  <c r="E39" i="16"/>
  <c r="F39" i="16"/>
  <c r="G39" i="16"/>
  <c r="H39" i="16"/>
  <c r="I39" i="16"/>
  <c r="J39" i="16"/>
  <c r="K39" i="16"/>
  <c r="L39" i="16"/>
  <c r="N39" i="16"/>
  <c r="O39" i="16"/>
  <c r="A40" i="16"/>
  <c r="B40" i="16"/>
  <c r="C40" i="16"/>
  <c r="D40" i="16"/>
  <c r="E40" i="16"/>
  <c r="F40" i="16"/>
  <c r="G40" i="16"/>
  <c r="H40" i="16"/>
  <c r="I40" i="16"/>
  <c r="J40" i="16"/>
  <c r="K40" i="16"/>
  <c r="L40" i="16"/>
  <c r="N40" i="16"/>
  <c r="O40" i="16"/>
  <c r="A41" i="16"/>
  <c r="B41" i="16"/>
  <c r="C41" i="16"/>
  <c r="D41" i="16"/>
  <c r="E41" i="16"/>
  <c r="F41" i="16"/>
  <c r="G41" i="16"/>
  <c r="H41" i="16"/>
  <c r="I41" i="16"/>
  <c r="J41" i="16"/>
  <c r="K41" i="16"/>
  <c r="L41" i="16"/>
  <c r="N41" i="16"/>
  <c r="O41" i="16"/>
  <c r="P41" i="16"/>
  <c r="Q41" i="16"/>
  <c r="A42" i="16"/>
  <c r="B42" i="16"/>
  <c r="C42" i="16"/>
  <c r="D42" i="16"/>
  <c r="E42" i="16"/>
  <c r="F42" i="16"/>
  <c r="G42" i="16"/>
  <c r="H42" i="16"/>
  <c r="I42" i="16"/>
  <c r="J42" i="16"/>
  <c r="K42" i="16"/>
  <c r="L42" i="16"/>
  <c r="N42" i="16"/>
  <c r="O42" i="16"/>
  <c r="A43" i="16"/>
  <c r="B43" i="16"/>
  <c r="C43" i="16"/>
  <c r="D43" i="16"/>
  <c r="E43" i="16"/>
  <c r="F43" i="16"/>
  <c r="G43" i="16"/>
  <c r="H43" i="16"/>
  <c r="I43" i="16"/>
  <c r="J43" i="16"/>
  <c r="K43" i="16"/>
  <c r="L43" i="16"/>
  <c r="N43" i="16"/>
  <c r="O43" i="16"/>
  <c r="A44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A45" i="16"/>
  <c r="B45" i="16"/>
  <c r="C45" i="16"/>
  <c r="D45" i="16"/>
  <c r="E45" i="16"/>
  <c r="F45" i="16"/>
  <c r="G45" i="16"/>
  <c r="H45" i="16"/>
  <c r="I45" i="16"/>
  <c r="J45" i="16"/>
  <c r="K45" i="16"/>
  <c r="L45" i="16"/>
  <c r="N45" i="16"/>
  <c r="O45" i="16"/>
  <c r="A46" i="16"/>
  <c r="B46" i="16"/>
  <c r="C46" i="16"/>
  <c r="D46" i="16"/>
  <c r="E46" i="16"/>
  <c r="F46" i="16"/>
  <c r="G46" i="16"/>
  <c r="H46" i="16"/>
  <c r="I46" i="16"/>
  <c r="J46" i="16"/>
  <c r="K46" i="16"/>
  <c r="L46" i="16"/>
  <c r="N46" i="16"/>
  <c r="O46" i="16"/>
  <c r="A47" i="16"/>
  <c r="B47" i="16"/>
  <c r="C47" i="16"/>
  <c r="D47" i="16"/>
  <c r="E47" i="16"/>
  <c r="F47" i="16"/>
  <c r="G47" i="16"/>
  <c r="H47" i="16"/>
  <c r="I47" i="16"/>
  <c r="J47" i="16"/>
  <c r="K47" i="16"/>
  <c r="L47" i="16"/>
  <c r="N47" i="16"/>
  <c r="O47" i="16"/>
  <c r="A48" i="16"/>
  <c r="B48" i="16"/>
  <c r="C48" i="16"/>
  <c r="D48" i="16"/>
  <c r="E48" i="16"/>
  <c r="F48" i="16"/>
  <c r="G48" i="16"/>
  <c r="H48" i="16"/>
  <c r="I48" i="16"/>
  <c r="J48" i="16"/>
  <c r="K48" i="16"/>
  <c r="L48" i="16"/>
  <c r="N48" i="16"/>
  <c r="O48" i="16"/>
  <c r="A49" i="16"/>
  <c r="B49" i="16"/>
  <c r="C49" i="16"/>
  <c r="D49" i="16"/>
  <c r="E49" i="16"/>
  <c r="F49" i="16"/>
  <c r="G49" i="16"/>
  <c r="H49" i="16"/>
  <c r="I49" i="16"/>
  <c r="J49" i="16"/>
  <c r="K49" i="16"/>
  <c r="L49" i="16"/>
  <c r="N49" i="16"/>
  <c r="O49" i="16"/>
  <c r="P49" i="16"/>
  <c r="A50" i="16"/>
  <c r="B50" i="16"/>
  <c r="C50" i="16"/>
  <c r="D50" i="16"/>
  <c r="E50" i="16"/>
  <c r="F50" i="16"/>
  <c r="G50" i="16"/>
  <c r="H50" i="16"/>
  <c r="I50" i="16"/>
  <c r="J50" i="16"/>
  <c r="K50" i="16"/>
  <c r="L50" i="16"/>
  <c r="N50" i="16"/>
  <c r="O50" i="16"/>
  <c r="A51" i="16"/>
  <c r="B51" i="16"/>
  <c r="C51" i="16"/>
  <c r="D51" i="16"/>
  <c r="E51" i="16"/>
  <c r="F51" i="16"/>
  <c r="G51" i="16"/>
  <c r="H51" i="16"/>
  <c r="I51" i="16"/>
  <c r="J51" i="16"/>
  <c r="K51" i="16"/>
  <c r="L51" i="16"/>
  <c r="N51" i="16"/>
  <c r="O51" i="16"/>
  <c r="A52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A53" i="16"/>
  <c r="B53" i="16"/>
  <c r="C53" i="16"/>
  <c r="D53" i="16"/>
  <c r="E53" i="16"/>
  <c r="F53" i="16"/>
  <c r="G53" i="16"/>
  <c r="H53" i="16"/>
  <c r="I53" i="16"/>
  <c r="J53" i="16"/>
  <c r="K53" i="16"/>
  <c r="L53" i="16"/>
  <c r="N53" i="16"/>
  <c r="O53" i="16"/>
  <c r="A54" i="16"/>
  <c r="B54" i="16"/>
  <c r="C54" i="16"/>
  <c r="D54" i="16"/>
  <c r="E54" i="16"/>
  <c r="F54" i="16"/>
  <c r="G54" i="16"/>
  <c r="H54" i="16"/>
  <c r="I54" i="16"/>
  <c r="J54" i="16"/>
  <c r="K54" i="16"/>
  <c r="L54" i="16"/>
  <c r="N54" i="16"/>
  <c r="O54" i="16"/>
  <c r="A55" i="16"/>
  <c r="B55" i="16"/>
  <c r="C55" i="16"/>
  <c r="D55" i="16"/>
  <c r="E55" i="16"/>
  <c r="F55" i="16"/>
  <c r="G55" i="16"/>
  <c r="H55" i="16"/>
  <c r="I55" i="16"/>
  <c r="J55" i="16"/>
  <c r="K55" i="16"/>
  <c r="L55" i="16"/>
  <c r="N55" i="16"/>
  <c r="O55" i="16"/>
  <c r="A56" i="16"/>
  <c r="B56" i="16"/>
  <c r="C56" i="16"/>
  <c r="D56" i="16"/>
  <c r="E56" i="16"/>
  <c r="F56" i="16"/>
  <c r="G56" i="16"/>
  <c r="H56" i="16"/>
  <c r="I56" i="16"/>
  <c r="J56" i="16"/>
  <c r="K56" i="16"/>
  <c r="L56" i="16"/>
  <c r="N56" i="16"/>
  <c r="O56" i="16"/>
  <c r="A57" i="16"/>
  <c r="B57" i="16"/>
  <c r="C57" i="16"/>
  <c r="D57" i="16"/>
  <c r="E57" i="16"/>
  <c r="F57" i="16"/>
  <c r="G57" i="16"/>
  <c r="H57" i="16"/>
  <c r="I57" i="16"/>
  <c r="J57" i="16"/>
  <c r="K57" i="16"/>
  <c r="L57" i="16"/>
  <c r="N57" i="16"/>
  <c r="O57" i="16"/>
  <c r="P57" i="16"/>
  <c r="A58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A59" i="16"/>
  <c r="B59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O59" i="16"/>
  <c r="A60" i="16"/>
  <c r="B60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A61" i="16"/>
  <c r="B61" i="16"/>
  <c r="C61" i="16"/>
  <c r="D61" i="16"/>
  <c r="E61" i="16"/>
  <c r="F61" i="16"/>
  <c r="G61" i="16"/>
  <c r="H61" i="16"/>
  <c r="I61" i="16"/>
  <c r="J61" i="16"/>
  <c r="K61" i="16"/>
  <c r="L61" i="16"/>
  <c r="N61" i="16"/>
  <c r="O61" i="16"/>
  <c r="B1" i="16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Q3" i="5"/>
  <c r="Q3" i="16" s="1"/>
  <c r="Q4" i="5"/>
  <c r="Q4" i="16" s="1"/>
  <c r="Q9" i="5"/>
  <c r="Q12" i="5"/>
  <c r="Q12" i="16" s="1"/>
  <c r="Q17" i="5"/>
  <c r="Q17" i="16" s="1"/>
  <c r="Q19" i="5"/>
  <c r="Q19" i="16" s="1"/>
  <c r="Q20" i="5"/>
  <c r="Q20" i="16" s="1"/>
  <c r="Q25" i="5"/>
  <c r="Q25" i="16" s="1"/>
  <c r="Q27" i="5"/>
  <c r="Q27" i="16" s="1"/>
  <c r="Q28" i="5"/>
  <c r="Q28" i="16" s="1"/>
  <c r="Q33" i="5"/>
  <c r="Q35" i="5"/>
  <c r="Q35" i="16" s="1"/>
  <c r="Q36" i="5"/>
  <c r="Q36" i="16" s="1"/>
  <c r="Q41" i="5"/>
  <c r="Q44" i="5"/>
  <c r="Q44" i="16" s="1"/>
  <c r="Q49" i="5"/>
  <c r="Q49" i="16" s="1"/>
  <c r="Q51" i="5"/>
  <c r="Q51" i="16" s="1"/>
  <c r="Q52" i="5"/>
  <c r="Q57" i="5"/>
  <c r="Q57" i="16" s="1"/>
  <c r="Q59" i="5"/>
  <c r="Q59" i="16" s="1"/>
  <c r="Q60" i="5"/>
  <c r="Q60" i="16" s="1"/>
  <c r="M3" i="5"/>
  <c r="M4" i="5"/>
  <c r="P4" i="5" s="1"/>
  <c r="P4" i="16" s="1"/>
  <c r="M5" i="5"/>
  <c r="Q5" i="5" s="1"/>
  <c r="Q5" i="16" s="1"/>
  <c r="M6" i="5"/>
  <c r="P6" i="5" s="1"/>
  <c r="P6" i="16" s="1"/>
  <c r="M7" i="5"/>
  <c r="M8" i="5"/>
  <c r="M9" i="5"/>
  <c r="P9" i="5" s="1"/>
  <c r="M10" i="5"/>
  <c r="M11" i="5"/>
  <c r="M12" i="5"/>
  <c r="P12" i="5" s="1"/>
  <c r="P12" i="16" s="1"/>
  <c r="M13" i="5"/>
  <c r="P13" i="5" s="1"/>
  <c r="P13" i="16" s="1"/>
  <c r="M14" i="5"/>
  <c r="M15" i="5"/>
  <c r="M16" i="5"/>
  <c r="M17" i="5"/>
  <c r="P17" i="5" s="1"/>
  <c r="M18" i="5"/>
  <c r="M19" i="5"/>
  <c r="M20" i="5"/>
  <c r="P20" i="5" s="1"/>
  <c r="P20" i="16" s="1"/>
  <c r="M21" i="5"/>
  <c r="P21" i="5" s="1"/>
  <c r="P21" i="16" s="1"/>
  <c r="M22" i="5"/>
  <c r="Q22" i="5" s="1"/>
  <c r="Q22" i="16" s="1"/>
  <c r="M23" i="5"/>
  <c r="M24" i="5"/>
  <c r="Q24" i="5" s="1"/>
  <c r="Q24" i="16" s="1"/>
  <c r="M25" i="5"/>
  <c r="P25" i="5" s="1"/>
  <c r="M26" i="5"/>
  <c r="M27" i="5"/>
  <c r="M28" i="5"/>
  <c r="P28" i="5" s="1"/>
  <c r="P28" i="16" s="1"/>
  <c r="M29" i="5"/>
  <c r="P29" i="5" s="1"/>
  <c r="P29" i="16" s="1"/>
  <c r="M30" i="5"/>
  <c r="Q30" i="5" s="1"/>
  <c r="Q30" i="16" s="1"/>
  <c r="M31" i="5"/>
  <c r="M32" i="5"/>
  <c r="Q32" i="5" s="1"/>
  <c r="Q32" i="16" s="1"/>
  <c r="M33" i="5"/>
  <c r="P33" i="5" s="1"/>
  <c r="M34" i="5"/>
  <c r="M35" i="5"/>
  <c r="M36" i="5"/>
  <c r="P36" i="5" s="1"/>
  <c r="P36" i="16" s="1"/>
  <c r="M37" i="5"/>
  <c r="P37" i="5" s="1"/>
  <c r="P37" i="16" s="1"/>
  <c r="M38" i="5"/>
  <c r="Q38" i="5" s="1"/>
  <c r="Q38" i="16" s="1"/>
  <c r="M39" i="5"/>
  <c r="M40" i="5"/>
  <c r="M41" i="5"/>
  <c r="P41" i="5" s="1"/>
  <c r="M42" i="5"/>
  <c r="M43" i="5"/>
  <c r="M44" i="5"/>
  <c r="P44" i="5" s="1"/>
  <c r="M45" i="5"/>
  <c r="P45" i="5" s="1"/>
  <c r="P45" i="16" s="1"/>
  <c r="M46" i="5"/>
  <c r="M47" i="5"/>
  <c r="M48" i="5"/>
  <c r="M49" i="5"/>
  <c r="P49" i="5" s="1"/>
  <c r="M50" i="5"/>
  <c r="M51" i="5"/>
  <c r="P51" i="5" s="1"/>
  <c r="P51" i="16" s="1"/>
  <c r="M52" i="5"/>
  <c r="P52" i="5" s="1"/>
  <c r="M53" i="5"/>
  <c r="P53" i="5" s="1"/>
  <c r="P53" i="16" s="1"/>
  <c r="M54" i="5"/>
  <c r="Q54" i="5" s="1"/>
  <c r="Q54" i="16" s="1"/>
  <c r="M55" i="5"/>
  <c r="M55" i="16" s="1"/>
  <c r="M56" i="5"/>
  <c r="M56" i="16" s="1"/>
  <c r="M57" i="5"/>
  <c r="P57" i="5" s="1"/>
  <c r="M58" i="5"/>
  <c r="M59" i="5"/>
  <c r="P59" i="5" s="1"/>
  <c r="P59" i="16" s="1"/>
  <c r="M60" i="5"/>
  <c r="P60" i="5" s="1"/>
  <c r="M61" i="5"/>
  <c r="P61" i="5" s="1"/>
  <c r="P61" i="16" s="1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2" i="5"/>
  <c r="A1" i="16"/>
  <c r="Q56" i="5" l="1"/>
  <c r="Q56" i="16" s="1"/>
  <c r="Q45" i="5"/>
  <c r="Q45" i="16" s="1"/>
  <c r="Q13" i="5"/>
  <c r="Q13" i="16" s="1"/>
  <c r="P43" i="5"/>
  <c r="P43" i="16" s="1"/>
  <c r="M43" i="16"/>
  <c r="P27" i="5"/>
  <c r="P27" i="16" s="1"/>
  <c r="M27" i="16"/>
  <c r="P11" i="5"/>
  <c r="P11" i="16" s="1"/>
  <c r="M11" i="16"/>
  <c r="P50" i="5"/>
  <c r="P50" i="16" s="1"/>
  <c r="Q50" i="5"/>
  <c r="Q50" i="16" s="1"/>
  <c r="M50" i="16"/>
  <c r="P34" i="5"/>
  <c r="P34" i="16" s="1"/>
  <c r="Q34" i="5"/>
  <c r="Q34" i="16" s="1"/>
  <c r="M34" i="16"/>
  <c r="P10" i="5"/>
  <c r="P10" i="16" s="1"/>
  <c r="Q10" i="5"/>
  <c r="Q10" i="16" s="1"/>
  <c r="M10" i="16"/>
  <c r="Q53" i="5"/>
  <c r="Q53" i="16" s="1"/>
  <c r="Q11" i="5"/>
  <c r="Q11" i="16" s="1"/>
  <c r="M61" i="16"/>
  <c r="M37" i="16"/>
  <c r="M21" i="16"/>
  <c r="M6" i="16"/>
  <c r="P35" i="5"/>
  <c r="P35" i="16" s="1"/>
  <c r="M35" i="16"/>
  <c r="P19" i="5"/>
  <c r="P19" i="16" s="1"/>
  <c r="M19" i="16"/>
  <c r="P3" i="5"/>
  <c r="P3" i="16" s="1"/>
  <c r="M3" i="16"/>
  <c r="P2" i="5"/>
  <c r="P2" i="16" s="1"/>
  <c r="M2" i="16"/>
  <c r="P58" i="5"/>
  <c r="P58" i="16" s="1"/>
  <c r="Q58" i="5"/>
  <c r="Q58" i="16" s="1"/>
  <c r="P42" i="5"/>
  <c r="P42" i="16" s="1"/>
  <c r="Q42" i="5"/>
  <c r="Q42" i="16" s="1"/>
  <c r="M42" i="16"/>
  <c r="P26" i="5"/>
  <c r="P26" i="16" s="1"/>
  <c r="Q26" i="5"/>
  <c r="Q26" i="16" s="1"/>
  <c r="M26" i="16"/>
  <c r="P18" i="5"/>
  <c r="P18" i="16" s="1"/>
  <c r="Q18" i="5"/>
  <c r="Q18" i="16" s="1"/>
  <c r="M18" i="16"/>
  <c r="P56" i="5"/>
  <c r="P56" i="16" s="1"/>
  <c r="Q43" i="5"/>
  <c r="Q43" i="16" s="1"/>
  <c r="Q21" i="5"/>
  <c r="Q21" i="16" s="1"/>
  <c r="Q2" i="5"/>
  <c r="Q2" i="16" s="1"/>
  <c r="M53" i="16"/>
  <c r="M51" i="16"/>
  <c r="M48" i="16"/>
  <c r="P48" i="5"/>
  <c r="P48" i="16" s="1"/>
  <c r="P40" i="5"/>
  <c r="P40" i="16" s="1"/>
  <c r="M40" i="16"/>
  <c r="P32" i="5"/>
  <c r="P32" i="16" s="1"/>
  <c r="M32" i="16"/>
  <c r="P24" i="5"/>
  <c r="P24" i="16" s="1"/>
  <c r="M24" i="16"/>
  <c r="P16" i="5"/>
  <c r="P16" i="16" s="1"/>
  <c r="M16" i="16"/>
  <c r="P8" i="5"/>
  <c r="P8" i="16" s="1"/>
  <c r="M8" i="16"/>
  <c r="Q61" i="5"/>
  <c r="Q61" i="16" s="1"/>
  <c r="Q40" i="5"/>
  <c r="Q40" i="16" s="1"/>
  <c r="Q29" i="5"/>
  <c r="Q29" i="16" s="1"/>
  <c r="Q8" i="5"/>
  <c r="Q8" i="16" s="1"/>
  <c r="M45" i="16"/>
  <c r="P55" i="5"/>
  <c r="P55" i="16" s="1"/>
  <c r="Q55" i="5"/>
  <c r="Q55" i="16" s="1"/>
  <c r="P47" i="5"/>
  <c r="P47" i="16" s="1"/>
  <c r="M47" i="16"/>
  <c r="Q47" i="5"/>
  <c r="Q47" i="16" s="1"/>
  <c r="P39" i="5"/>
  <c r="P39" i="16" s="1"/>
  <c r="M39" i="16"/>
  <c r="Q39" i="5"/>
  <c r="Q39" i="16" s="1"/>
  <c r="P31" i="5"/>
  <c r="P31" i="16" s="1"/>
  <c r="M31" i="16"/>
  <c r="Q31" i="5"/>
  <c r="Q31" i="16" s="1"/>
  <c r="P23" i="5"/>
  <c r="P23" i="16" s="1"/>
  <c r="M23" i="16"/>
  <c r="Q23" i="5"/>
  <c r="Q23" i="16" s="1"/>
  <c r="P15" i="5"/>
  <c r="P15" i="16" s="1"/>
  <c r="M15" i="16"/>
  <c r="Q15" i="5"/>
  <c r="Q15" i="16" s="1"/>
  <c r="P7" i="5"/>
  <c r="P7" i="16" s="1"/>
  <c r="M7" i="16"/>
  <c r="Q7" i="5"/>
  <c r="Q7" i="16" s="1"/>
  <c r="Q6" i="5"/>
  <c r="Q6" i="16" s="1"/>
  <c r="P54" i="5"/>
  <c r="P54" i="16" s="1"/>
  <c r="M54" i="16"/>
  <c r="P46" i="5"/>
  <c r="P46" i="16" s="1"/>
  <c r="M46" i="16"/>
  <c r="P38" i="5"/>
  <c r="P38" i="16" s="1"/>
  <c r="M38" i="16"/>
  <c r="P30" i="5"/>
  <c r="P30" i="16" s="1"/>
  <c r="M30" i="16"/>
  <c r="P22" i="5"/>
  <c r="P22" i="16" s="1"/>
  <c r="M22" i="16"/>
  <c r="P14" i="5"/>
  <c r="P14" i="16" s="1"/>
  <c r="M14" i="16"/>
  <c r="Q48" i="5"/>
  <c r="Q48" i="16" s="1"/>
  <c r="Q37" i="5"/>
  <c r="Q37" i="16" s="1"/>
  <c r="Q16" i="5"/>
  <c r="Q16" i="16" s="1"/>
  <c r="M29" i="16"/>
  <c r="M13" i="16"/>
  <c r="P5" i="5"/>
  <c r="P5" i="16" s="1"/>
  <c r="M5" i="16"/>
  <c r="Q46" i="5"/>
  <c r="Q46" i="16" s="1"/>
  <c r="Q14" i="5"/>
  <c r="Q14" i="16" s="1"/>
  <c r="M57" i="16"/>
  <c r="M49" i="16"/>
  <c r="M41" i="16"/>
  <c r="M33" i="16"/>
  <c r="M25" i="16"/>
  <c r="M17" i="16"/>
  <c r="M9" i="16"/>
  <c r="M4" i="16"/>
  <c r="S3" i="5" l="1"/>
  <c r="S3" i="16" s="1"/>
  <c r="S49" i="5"/>
  <c r="S49" i="16" s="1"/>
  <c r="S47" i="5"/>
  <c r="S47" i="16" s="1"/>
  <c r="S38" i="5"/>
  <c r="S38" i="16" s="1"/>
  <c r="S31" i="5"/>
  <c r="S31" i="16" s="1"/>
  <c r="S23" i="5"/>
  <c r="S23" i="16" s="1"/>
  <c r="S11" i="5"/>
  <c r="S11" i="16" s="1"/>
  <c r="R52" i="5"/>
  <c r="R52" i="16" s="1"/>
  <c r="R31" i="5"/>
  <c r="R31" i="16" s="1"/>
  <c r="R10" i="5"/>
  <c r="R10" i="16" s="1"/>
  <c r="R14" i="5"/>
  <c r="R14" i="16" s="1"/>
  <c r="R3" i="16"/>
  <c r="R21" i="9"/>
  <c r="Q21" i="9"/>
  <c r="W21" i="9" s="1"/>
  <c r="R23" i="9"/>
  <c r="Q23" i="9"/>
  <c r="W23" i="9" s="1"/>
  <c r="R25" i="9"/>
  <c r="Q25" i="9"/>
  <c r="W25" i="9" s="1"/>
  <c r="R20" i="9"/>
  <c r="Q20" i="9"/>
  <c r="W20" i="9" s="1"/>
  <c r="AB22" i="9"/>
  <c r="AA22" i="9"/>
  <c r="Z22" i="9"/>
  <c r="Y22" i="9"/>
  <c r="R22" i="9"/>
  <c r="Q22" i="9"/>
  <c r="W22" i="9" s="1"/>
  <c r="AB24" i="9"/>
  <c r="AA24" i="9"/>
  <c r="Z24" i="9"/>
  <c r="Y24" i="9"/>
  <c r="R24" i="9"/>
  <c r="Q24" i="9"/>
  <c r="W24" i="9" s="1"/>
  <c r="R69" i="9"/>
  <c r="Q69" i="9"/>
  <c r="W69" i="9" s="1"/>
  <c r="R71" i="9"/>
  <c r="Q71" i="9"/>
  <c r="W71" i="9" s="1"/>
  <c r="R73" i="9"/>
  <c r="Q73" i="9"/>
  <c r="W73" i="9" s="1"/>
  <c r="R68" i="9"/>
  <c r="Q68" i="9"/>
  <c r="W68" i="9" s="1"/>
  <c r="R70" i="9"/>
  <c r="Q70" i="9"/>
  <c r="W70" i="9" s="1"/>
  <c r="R72" i="9"/>
  <c r="Q72" i="9"/>
  <c r="W72" i="9" s="1"/>
  <c r="R75" i="9"/>
  <c r="Q75" i="9"/>
  <c r="W75" i="9" s="1"/>
  <c r="R77" i="9"/>
  <c r="Q77" i="9"/>
  <c r="W77" i="9" s="1"/>
  <c r="R79" i="9"/>
  <c r="Q79" i="9"/>
  <c r="W79" i="9" s="1"/>
  <c r="R74" i="9"/>
  <c r="Q74" i="9"/>
  <c r="W74" i="9" s="1"/>
  <c r="R76" i="9"/>
  <c r="Q76" i="9"/>
  <c r="W76" i="9" s="1"/>
  <c r="R78" i="9"/>
  <c r="Q78" i="9"/>
  <c r="W78" i="9" s="1"/>
  <c r="R15" i="9"/>
  <c r="Q15" i="9"/>
  <c r="W15" i="9" s="1"/>
  <c r="R17" i="9"/>
  <c r="Q17" i="9"/>
  <c r="W17" i="9" s="1"/>
  <c r="R19" i="9"/>
  <c r="Q19" i="9"/>
  <c r="W19" i="9" s="1"/>
  <c r="R14" i="9"/>
  <c r="Q14" i="9"/>
  <c r="W14" i="9" s="1"/>
  <c r="AB16" i="9"/>
  <c r="AA16" i="9"/>
  <c r="Z16" i="9"/>
  <c r="Y16" i="9"/>
  <c r="R16" i="9"/>
  <c r="Q16" i="9"/>
  <c r="W16" i="9" s="1"/>
  <c r="R18" i="9"/>
  <c r="Q18" i="9"/>
  <c r="W18" i="9" s="1"/>
  <c r="R9" i="9"/>
  <c r="Q9" i="9"/>
  <c r="W9" i="9" s="1"/>
  <c r="R11" i="9"/>
  <c r="Q11" i="9"/>
  <c r="W11" i="9" s="1"/>
  <c r="R13" i="9"/>
  <c r="Q13" i="9"/>
  <c r="W13" i="9" s="1"/>
  <c r="R8" i="9"/>
  <c r="Q8" i="9"/>
  <c r="W8" i="9" s="1"/>
  <c r="AB10" i="9"/>
  <c r="AA10" i="9"/>
  <c r="Z10" i="9"/>
  <c r="Y10" i="9"/>
  <c r="R10" i="9"/>
  <c r="Q10" i="9"/>
  <c r="W10" i="9" s="1"/>
  <c r="AB12" i="9"/>
  <c r="AA12" i="9"/>
  <c r="Z12" i="9"/>
  <c r="Y12" i="9"/>
  <c r="R12" i="9"/>
  <c r="Q12" i="9"/>
  <c r="W12" i="9" s="1"/>
  <c r="R27" i="9"/>
  <c r="Q27" i="9"/>
  <c r="W27" i="9" s="1"/>
  <c r="R29" i="9"/>
  <c r="Q29" i="9"/>
  <c r="W29" i="9" s="1"/>
  <c r="R31" i="9"/>
  <c r="Q31" i="9"/>
  <c r="W31" i="9" s="1"/>
  <c r="R26" i="9"/>
  <c r="Q26" i="9"/>
  <c r="W26" i="9" s="1"/>
  <c r="R28" i="9"/>
  <c r="Q28" i="9"/>
  <c r="W28" i="9" s="1"/>
  <c r="R30" i="9"/>
  <c r="Q30" i="9"/>
  <c r="W30" i="9" s="1"/>
  <c r="R33" i="9"/>
  <c r="Q33" i="9"/>
  <c r="W33" i="9" s="1"/>
  <c r="R35" i="9"/>
  <c r="Q35" i="9"/>
  <c r="W35" i="9" s="1"/>
  <c r="R37" i="9"/>
  <c r="Q37" i="9"/>
  <c r="W37" i="9" s="1"/>
  <c r="R32" i="9"/>
  <c r="Q32" i="9"/>
  <c r="W32" i="9" s="1"/>
  <c r="R34" i="9"/>
  <c r="Q34" i="9"/>
  <c r="W34" i="9" s="1"/>
  <c r="R36" i="9"/>
  <c r="Q36" i="9"/>
  <c r="W36" i="9" s="1"/>
  <c r="R3" i="9"/>
  <c r="Q3" i="9"/>
  <c r="W3" i="9" s="1"/>
  <c r="R5" i="9"/>
  <c r="Q5" i="9"/>
  <c r="W5" i="9" s="1"/>
  <c r="R7" i="9"/>
  <c r="Q7" i="9"/>
  <c r="W7" i="9" s="1"/>
  <c r="R2" i="9"/>
  <c r="Q2" i="9"/>
  <c r="W2" i="9" s="1"/>
  <c r="R4" i="9"/>
  <c r="Q4" i="9"/>
  <c r="W4" i="9" s="1"/>
  <c r="R6" i="9"/>
  <c r="Q6" i="9"/>
  <c r="W6" i="9" s="1"/>
  <c r="R45" i="9"/>
  <c r="Q45" i="9"/>
  <c r="W45" i="9" s="1"/>
  <c r="R47" i="9"/>
  <c r="Q47" i="9"/>
  <c r="W47" i="9" s="1"/>
  <c r="R49" i="9"/>
  <c r="Q49" i="9"/>
  <c r="W49" i="9" s="1"/>
  <c r="R44" i="9"/>
  <c r="Q44" i="9"/>
  <c r="W44" i="9" s="1"/>
  <c r="AB46" i="9"/>
  <c r="AA46" i="9"/>
  <c r="Z46" i="9"/>
  <c r="Y46" i="9"/>
  <c r="R46" i="9"/>
  <c r="Q46" i="9"/>
  <c r="W46" i="9" s="1"/>
  <c r="R48" i="9"/>
  <c r="Q48" i="9"/>
  <c r="W48" i="9" s="1"/>
  <c r="R63" i="9"/>
  <c r="Q63" i="9"/>
  <c r="W63" i="9" s="1"/>
  <c r="R65" i="9"/>
  <c r="Q65" i="9"/>
  <c r="W65" i="9" s="1"/>
  <c r="R67" i="9"/>
  <c r="Q67" i="9"/>
  <c r="W67" i="9" s="1"/>
  <c r="R62" i="9"/>
  <c r="Q62" i="9"/>
  <c r="W62" i="9" s="1"/>
  <c r="R64" i="9"/>
  <c r="Q64" i="9"/>
  <c r="W64" i="9" s="1"/>
  <c r="R66" i="9"/>
  <c r="Q66" i="9"/>
  <c r="W66" i="9" s="1"/>
  <c r="R57" i="9"/>
  <c r="Q57" i="9"/>
  <c r="W57" i="9" s="1"/>
  <c r="P57" i="9"/>
  <c r="O57" i="9"/>
  <c r="R59" i="9"/>
  <c r="Q59" i="9"/>
  <c r="W59" i="9" s="1"/>
  <c r="P59" i="9"/>
  <c r="O59" i="9"/>
  <c r="AB61" i="9"/>
  <c r="AA61" i="9"/>
  <c r="Z61" i="9"/>
  <c r="Y61" i="9"/>
  <c r="R61" i="9"/>
  <c r="Q61" i="9"/>
  <c r="W61" i="9" s="1"/>
  <c r="P61" i="9"/>
  <c r="O61" i="9"/>
  <c r="R56" i="9"/>
  <c r="Q56" i="9"/>
  <c r="W56" i="9" s="1"/>
  <c r="P56" i="9"/>
  <c r="O56" i="9"/>
  <c r="R58" i="9"/>
  <c r="Q58" i="9"/>
  <c r="W58" i="9" s="1"/>
  <c r="P58" i="9"/>
  <c r="O58" i="9"/>
  <c r="R60" i="9"/>
  <c r="Q60" i="9"/>
  <c r="W60" i="9" s="1"/>
  <c r="P60" i="9"/>
  <c r="O60" i="9"/>
  <c r="R51" i="9"/>
  <c r="Q51" i="9"/>
  <c r="W51" i="9" s="1"/>
  <c r="P51" i="9"/>
  <c r="O51" i="9"/>
  <c r="R53" i="9"/>
  <c r="Q53" i="9"/>
  <c r="W53" i="9" s="1"/>
  <c r="P53" i="9"/>
  <c r="O53" i="9"/>
  <c r="R55" i="9"/>
  <c r="Q55" i="9"/>
  <c r="W55" i="9" s="1"/>
  <c r="P55" i="9"/>
  <c r="O55" i="9"/>
  <c r="R50" i="9"/>
  <c r="Q50" i="9"/>
  <c r="W50" i="9" s="1"/>
  <c r="P50" i="9"/>
  <c r="O50" i="9"/>
  <c r="R52" i="9"/>
  <c r="Q52" i="9"/>
  <c r="W52" i="9" s="1"/>
  <c r="P52" i="9"/>
  <c r="O52" i="9"/>
  <c r="R54" i="9"/>
  <c r="Q54" i="9"/>
  <c r="W54" i="9" s="1"/>
  <c r="P54" i="9"/>
  <c r="O54" i="9"/>
  <c r="R81" i="9"/>
  <c r="Q81" i="9"/>
  <c r="W81" i="9" s="1"/>
  <c r="P81" i="9"/>
  <c r="O81" i="9"/>
  <c r="R83" i="9"/>
  <c r="Q83" i="9"/>
  <c r="W83" i="9" s="1"/>
  <c r="P83" i="9"/>
  <c r="O83" i="9"/>
  <c r="R85" i="9"/>
  <c r="Q85" i="9"/>
  <c r="W85" i="9" s="1"/>
  <c r="P85" i="9"/>
  <c r="O85" i="9"/>
  <c r="R80" i="9"/>
  <c r="Q80" i="9"/>
  <c r="W80" i="9" s="1"/>
  <c r="P80" i="9"/>
  <c r="O80" i="9"/>
  <c r="R82" i="9"/>
  <c r="Q82" i="9"/>
  <c r="W82" i="9" s="1"/>
  <c r="P82" i="9"/>
  <c r="O82" i="9"/>
  <c r="R84" i="9"/>
  <c r="Q84" i="9"/>
  <c r="W84" i="9" s="1"/>
  <c r="P84" i="9"/>
  <c r="O84" i="9"/>
  <c r="R87" i="9"/>
  <c r="Q87" i="9"/>
  <c r="W87" i="9" s="1"/>
  <c r="P87" i="9"/>
  <c r="O87" i="9"/>
  <c r="R89" i="9"/>
  <c r="Q89" i="9"/>
  <c r="W89" i="9" s="1"/>
  <c r="P89" i="9"/>
  <c r="O89" i="9"/>
  <c r="R91" i="9"/>
  <c r="Q91" i="9"/>
  <c r="W91" i="9" s="1"/>
  <c r="P91" i="9"/>
  <c r="O91" i="9"/>
  <c r="R86" i="9"/>
  <c r="Q86" i="9"/>
  <c r="W86" i="9" s="1"/>
  <c r="P86" i="9"/>
  <c r="O86" i="9"/>
  <c r="R88" i="9"/>
  <c r="Q88" i="9"/>
  <c r="W88" i="9" s="1"/>
  <c r="P88" i="9"/>
  <c r="O88" i="9"/>
  <c r="R90" i="9"/>
  <c r="Q90" i="9"/>
  <c r="W90" i="9" s="1"/>
  <c r="P90" i="9"/>
  <c r="O90" i="9"/>
  <c r="R93" i="9"/>
  <c r="Q93" i="9"/>
  <c r="W93" i="9" s="1"/>
  <c r="P93" i="9"/>
  <c r="O93" i="9"/>
  <c r="R95" i="9"/>
  <c r="Q95" i="9"/>
  <c r="W95" i="9" s="1"/>
  <c r="P95" i="9"/>
  <c r="O95" i="9"/>
  <c r="R97" i="9"/>
  <c r="Q97" i="9"/>
  <c r="W97" i="9" s="1"/>
  <c r="P97" i="9"/>
  <c r="O97" i="9"/>
  <c r="R92" i="9"/>
  <c r="Q92" i="9"/>
  <c r="W92" i="9" s="1"/>
  <c r="P92" i="9"/>
  <c r="O92" i="9"/>
  <c r="R94" i="9"/>
  <c r="Q94" i="9"/>
  <c r="W94" i="9" s="1"/>
  <c r="P94" i="9"/>
  <c r="O94" i="9"/>
  <c r="R96" i="9"/>
  <c r="Q96" i="9"/>
  <c r="W96" i="9" s="1"/>
  <c r="P96" i="9"/>
  <c r="O96" i="9"/>
  <c r="R105" i="9"/>
  <c r="Q105" i="9"/>
  <c r="W105" i="9" s="1"/>
  <c r="P105" i="9"/>
  <c r="O105" i="9"/>
  <c r="R107" i="9"/>
  <c r="Q107" i="9"/>
  <c r="W107" i="9" s="1"/>
  <c r="P107" i="9"/>
  <c r="O107" i="9"/>
  <c r="R109" i="9"/>
  <c r="Q109" i="9"/>
  <c r="W109" i="9" s="1"/>
  <c r="P109" i="9"/>
  <c r="O109" i="9"/>
  <c r="R104" i="9"/>
  <c r="Q104" i="9"/>
  <c r="W104" i="9" s="1"/>
  <c r="P104" i="9"/>
  <c r="O104" i="9"/>
  <c r="R106" i="9"/>
  <c r="Q106" i="9"/>
  <c r="W106" i="9" s="1"/>
  <c r="P106" i="9"/>
  <c r="O106" i="9"/>
  <c r="AB108" i="9"/>
  <c r="AA108" i="9"/>
  <c r="Z108" i="9"/>
  <c r="Y108" i="9"/>
  <c r="R108" i="9"/>
  <c r="Q108" i="9"/>
  <c r="W108" i="9" s="1"/>
  <c r="P108" i="9"/>
  <c r="O108" i="9"/>
  <c r="R117" i="9"/>
  <c r="Q117" i="9"/>
  <c r="W117" i="9" s="1"/>
  <c r="P117" i="9"/>
  <c r="O117" i="9"/>
  <c r="R119" i="9"/>
  <c r="Q119" i="9"/>
  <c r="W119" i="9" s="1"/>
  <c r="P119" i="9"/>
  <c r="O119" i="9"/>
  <c r="R121" i="9"/>
  <c r="Q121" i="9"/>
  <c r="W121" i="9" s="1"/>
  <c r="P121" i="9"/>
  <c r="O121" i="9"/>
  <c r="R116" i="9"/>
  <c r="Q116" i="9"/>
  <c r="W116" i="9" s="1"/>
  <c r="P116" i="9"/>
  <c r="O116" i="9"/>
  <c r="R118" i="9"/>
  <c r="Q118" i="9"/>
  <c r="W118" i="9" s="1"/>
  <c r="P118" i="9"/>
  <c r="O118" i="9"/>
  <c r="R120" i="9"/>
  <c r="Q120" i="9"/>
  <c r="W120" i="9" s="1"/>
  <c r="P120" i="9"/>
  <c r="O120" i="9"/>
  <c r="R99" i="9"/>
  <c r="Q99" i="9"/>
  <c r="W99" i="9" s="1"/>
  <c r="P99" i="9"/>
  <c r="O99" i="9"/>
  <c r="R101" i="9"/>
  <c r="Q101" i="9"/>
  <c r="W101" i="9" s="1"/>
  <c r="P101" i="9"/>
  <c r="O101" i="9"/>
  <c r="R103" i="9"/>
  <c r="Q103" i="9"/>
  <c r="W103" i="9" s="1"/>
  <c r="P103" i="9"/>
  <c r="O103" i="9"/>
  <c r="R98" i="9"/>
  <c r="Q98" i="9"/>
  <c r="W98" i="9" s="1"/>
  <c r="P98" i="9"/>
  <c r="O98" i="9"/>
  <c r="R100" i="9"/>
  <c r="Q100" i="9"/>
  <c r="W100" i="9" s="1"/>
  <c r="P100" i="9"/>
  <c r="O100" i="9"/>
  <c r="R102" i="9"/>
  <c r="Q102" i="9"/>
  <c r="W102" i="9" s="1"/>
  <c r="P102" i="9"/>
  <c r="O102" i="9"/>
  <c r="R39" i="9"/>
  <c r="Q39" i="9"/>
  <c r="W39" i="9" s="1"/>
  <c r="P39" i="9"/>
  <c r="O39" i="9"/>
  <c r="R41" i="9"/>
  <c r="Q41" i="9"/>
  <c r="W41" i="9" s="1"/>
  <c r="P41" i="9"/>
  <c r="O41" i="9"/>
  <c r="R43" i="9"/>
  <c r="Q43" i="9"/>
  <c r="W43" i="9" s="1"/>
  <c r="P43" i="9"/>
  <c r="O43" i="9"/>
  <c r="R38" i="9"/>
  <c r="Q38" i="9"/>
  <c r="W38" i="9" s="1"/>
  <c r="P38" i="9"/>
  <c r="O38" i="9"/>
  <c r="R40" i="9"/>
  <c r="Q40" i="9"/>
  <c r="W40" i="9" s="1"/>
  <c r="P40" i="9"/>
  <c r="O40" i="9"/>
  <c r="R42" i="9"/>
  <c r="Q42" i="9"/>
  <c r="W42" i="9" s="1"/>
  <c r="P42" i="9"/>
  <c r="O42" i="9"/>
  <c r="AB111" i="9"/>
  <c r="AA111" i="9"/>
  <c r="Z111" i="9"/>
  <c r="Y111" i="9"/>
  <c r="R111" i="9"/>
  <c r="Q111" i="9"/>
  <c r="W111" i="9" s="1"/>
  <c r="P111" i="9"/>
  <c r="O111" i="9"/>
  <c r="AB113" i="9"/>
  <c r="AA113" i="9"/>
  <c r="Z113" i="9"/>
  <c r="Y113" i="9"/>
  <c r="R113" i="9"/>
  <c r="Q113" i="9"/>
  <c r="W113" i="9" s="1"/>
  <c r="P113" i="9"/>
  <c r="O113" i="9"/>
  <c r="R115" i="9"/>
  <c r="Q115" i="9"/>
  <c r="W115" i="9" s="1"/>
  <c r="P115" i="9"/>
  <c r="O115" i="9"/>
  <c r="R110" i="9"/>
  <c r="Q110" i="9"/>
  <c r="W110" i="9" s="1"/>
  <c r="P110" i="9"/>
  <c r="O110" i="9"/>
  <c r="R112" i="9"/>
  <c r="Q112" i="9"/>
  <c r="W112" i="9" s="1"/>
  <c r="P112" i="9"/>
  <c r="O112" i="9"/>
  <c r="R114" i="9"/>
  <c r="Q114" i="9"/>
  <c r="W114" i="9" s="1"/>
  <c r="P114" i="9"/>
  <c r="O114" i="9"/>
  <c r="X9" i="9" l="1"/>
  <c r="X108" i="9"/>
  <c r="X106" i="9"/>
  <c r="X105" i="9"/>
  <c r="X88" i="9"/>
  <c r="X87" i="9"/>
  <c r="X82" i="9"/>
  <c r="X85" i="9"/>
  <c r="X52" i="9"/>
  <c r="X61" i="9"/>
  <c r="X112" i="9"/>
  <c r="X74" i="9"/>
  <c r="X21" i="9"/>
  <c r="X101" i="9"/>
  <c r="X30" i="9"/>
  <c r="X18" i="9"/>
  <c r="X23" i="9"/>
  <c r="X121" i="9"/>
  <c r="X49" i="9"/>
  <c r="X4" i="9"/>
  <c r="X3" i="9"/>
  <c r="X27" i="9"/>
  <c r="X102" i="9"/>
  <c r="X11" i="9"/>
  <c r="X75" i="9"/>
  <c r="X33" i="9"/>
  <c r="X31" i="9"/>
  <c r="X69" i="9"/>
  <c r="X17" i="9"/>
  <c r="X25" i="9"/>
  <c r="X96" i="9"/>
  <c r="X92" i="9"/>
  <c r="X50" i="9"/>
  <c r="X53" i="9"/>
  <c r="X60" i="9"/>
  <c r="X56" i="9"/>
  <c r="X99" i="9"/>
  <c r="X120" i="9"/>
  <c r="X116" i="9"/>
  <c r="X22" i="9"/>
  <c r="X100" i="9"/>
  <c r="X103" i="9"/>
  <c r="X28" i="9"/>
  <c r="X8" i="9"/>
  <c r="X114" i="9"/>
  <c r="X35" i="9"/>
  <c r="X26" i="9"/>
  <c r="X10" i="9"/>
  <c r="X14" i="9"/>
  <c r="X113" i="9"/>
  <c r="X111" i="9"/>
  <c r="X42" i="9"/>
  <c r="X38" i="9"/>
  <c r="X41" i="9"/>
  <c r="X104" i="9"/>
  <c r="X107" i="9"/>
  <c r="X45" i="9"/>
  <c r="X7" i="9"/>
  <c r="X34" i="9"/>
  <c r="X78" i="9"/>
  <c r="X86" i="9"/>
  <c r="X89" i="9"/>
  <c r="X48" i="9"/>
  <c r="X44" i="9"/>
  <c r="X6" i="9"/>
  <c r="X5" i="9"/>
  <c r="X76" i="9"/>
  <c r="X70" i="9"/>
  <c r="X98" i="9"/>
  <c r="X109" i="9"/>
  <c r="X84" i="9"/>
  <c r="X80" i="9"/>
  <c r="X12" i="9"/>
  <c r="X16" i="9"/>
  <c r="X79" i="9"/>
  <c r="X73" i="9"/>
  <c r="AC113" i="9"/>
  <c r="AD113" i="9" s="1"/>
  <c r="X40" i="9"/>
  <c r="X43" i="9"/>
  <c r="X83" i="9"/>
  <c r="X54" i="9"/>
  <c r="X66" i="9"/>
  <c r="X65" i="9"/>
  <c r="X47" i="9"/>
  <c r="X2" i="9"/>
  <c r="X36" i="9"/>
  <c r="X19" i="9"/>
  <c r="X97" i="9"/>
  <c r="X29" i="9"/>
  <c r="X77" i="9"/>
  <c r="X110" i="9"/>
  <c r="X39" i="9"/>
  <c r="X115" i="9"/>
  <c r="X119" i="9"/>
  <c r="X95" i="9"/>
  <c r="X90" i="9"/>
  <c r="X55" i="9"/>
  <c r="X51" i="9"/>
  <c r="X32" i="9"/>
  <c r="X13" i="9"/>
  <c r="X15" i="9"/>
  <c r="AC61" i="9"/>
  <c r="AC12" i="9"/>
  <c r="AF12" i="9" s="1"/>
  <c r="AC46" i="9"/>
  <c r="AE46" i="9" s="1"/>
  <c r="AC108" i="9"/>
  <c r="AG108" i="9" s="1"/>
  <c r="X91" i="9"/>
  <c r="X117" i="9"/>
  <c r="AC111" i="9"/>
  <c r="X118" i="9"/>
  <c r="X81" i="9"/>
  <c r="X93" i="9"/>
  <c r="X94" i="9"/>
  <c r="X58" i="9"/>
  <c r="X64" i="9"/>
  <c r="X63" i="9"/>
  <c r="X68" i="9"/>
  <c r="X59" i="9"/>
  <c r="X62" i="9"/>
  <c r="X57" i="9"/>
  <c r="X67" i="9"/>
  <c r="X46" i="9"/>
  <c r="X24" i="9"/>
  <c r="X37" i="9"/>
  <c r="AC24" i="9"/>
  <c r="AC22" i="9"/>
  <c r="AC10" i="9"/>
  <c r="AC16" i="9"/>
  <c r="X72" i="9"/>
  <c r="X71" i="9"/>
  <c r="X20" i="9"/>
  <c r="S99" i="9" l="1"/>
  <c r="T99" i="9" s="1"/>
  <c r="AG113" i="9"/>
  <c r="AE113" i="9"/>
  <c r="AF113" i="9"/>
  <c r="S7" i="9"/>
  <c r="T7" i="9" s="1"/>
  <c r="S103" i="9"/>
  <c r="T103" i="9" s="1"/>
  <c r="S3" i="9"/>
  <c r="T3" i="9" s="1"/>
  <c r="S100" i="9"/>
  <c r="T100" i="9" s="1"/>
  <c r="S106" i="9"/>
  <c r="T106" i="9" s="1"/>
  <c r="S2" i="9"/>
  <c r="T2" i="9" s="1"/>
  <c r="S110" i="9"/>
  <c r="T110" i="9" s="1"/>
  <c r="S8" i="9"/>
  <c r="T8" i="9" s="1"/>
  <c r="S5" i="9"/>
  <c r="T5" i="9" s="1"/>
  <c r="S9" i="9"/>
  <c r="T9" i="9" s="1"/>
  <c r="AD46" i="9"/>
  <c r="S13" i="9"/>
  <c r="T13" i="9" s="1"/>
  <c r="S104" i="9"/>
  <c r="T104" i="9" s="1"/>
  <c r="S109" i="9"/>
  <c r="T109" i="9" s="1"/>
  <c r="S69" i="9"/>
  <c r="T69" i="9" s="1"/>
  <c r="S4" i="9"/>
  <c r="T4" i="9" s="1"/>
  <c r="S6" i="9"/>
  <c r="T6" i="9" s="1"/>
  <c r="S40" i="9"/>
  <c r="T40" i="9" s="1"/>
  <c r="AG46" i="9"/>
  <c r="AF46" i="9"/>
  <c r="S116" i="9"/>
  <c r="T116" i="9" s="1"/>
  <c r="S74" i="9"/>
  <c r="T74" i="9" s="1"/>
  <c r="S93" i="9"/>
  <c r="T93" i="9" s="1"/>
  <c r="S113" i="9"/>
  <c r="T113" i="9" s="1"/>
  <c r="S111" i="9"/>
  <c r="T111" i="9" s="1"/>
  <c r="S86" i="9"/>
  <c r="T86" i="9" s="1"/>
  <c r="S43" i="9"/>
  <c r="T43" i="9" s="1"/>
  <c r="S30" i="9"/>
  <c r="T30" i="9" s="1"/>
  <c r="S77" i="9"/>
  <c r="T77" i="9" s="1"/>
  <c r="S105" i="9"/>
  <c r="T105" i="9" s="1"/>
  <c r="S102" i="9"/>
  <c r="T102" i="9" s="1"/>
  <c r="S31" i="9"/>
  <c r="T31" i="9" s="1"/>
  <c r="S53" i="9"/>
  <c r="T53" i="9" s="1"/>
  <c r="S12" i="9"/>
  <c r="T12" i="9" s="1"/>
  <c r="S76" i="9"/>
  <c r="T76" i="9" s="1"/>
  <c r="S42" i="9"/>
  <c r="T42" i="9" s="1"/>
  <c r="S39" i="9"/>
  <c r="T39" i="9" s="1"/>
  <c r="S112" i="9"/>
  <c r="T112" i="9" s="1"/>
  <c r="S101" i="9"/>
  <c r="T101" i="9" s="1"/>
  <c r="S18" i="9"/>
  <c r="T18" i="9" s="1"/>
  <c r="S17" i="9"/>
  <c r="T17" i="9" s="1"/>
  <c r="S107" i="9"/>
  <c r="T107" i="9" s="1"/>
  <c r="S114" i="9"/>
  <c r="T114" i="9" s="1"/>
  <c r="S87" i="9"/>
  <c r="T87" i="9" s="1"/>
  <c r="S80" i="9"/>
  <c r="T80" i="9" s="1"/>
  <c r="S14" i="9"/>
  <c r="T14" i="9" s="1"/>
  <c r="S115" i="9"/>
  <c r="T115" i="9" s="1"/>
  <c r="S37" i="9"/>
  <c r="T37" i="9" s="1"/>
  <c r="S108" i="9"/>
  <c r="T108" i="9" s="1"/>
  <c r="S89" i="9"/>
  <c r="T89" i="9" s="1"/>
  <c r="S51" i="9"/>
  <c r="T51" i="9" s="1"/>
  <c r="S90" i="9"/>
  <c r="T90" i="9" s="1"/>
  <c r="S79" i="9"/>
  <c r="T79" i="9" s="1"/>
  <c r="S57" i="9"/>
  <c r="T57" i="9" s="1"/>
  <c r="S98" i="9"/>
  <c r="T98" i="9" s="1"/>
  <c r="S16" i="9"/>
  <c r="T16" i="9" s="1"/>
  <c r="S63" i="9"/>
  <c r="T63" i="9" s="1"/>
  <c r="S10" i="9"/>
  <c r="T10" i="9" s="1"/>
  <c r="S36" i="9"/>
  <c r="T36" i="9" s="1"/>
  <c r="S28" i="9"/>
  <c r="T28" i="9" s="1"/>
  <c r="S71" i="9"/>
  <c r="T71" i="9" s="1"/>
  <c r="S24" i="9"/>
  <c r="T24" i="9" s="1"/>
  <c r="S26" i="9"/>
  <c r="T26" i="9" s="1"/>
  <c r="S50" i="9"/>
  <c r="T50" i="9" s="1"/>
  <c r="S55" i="9"/>
  <c r="T55" i="9" s="1"/>
  <c r="S88" i="9"/>
  <c r="T88" i="9" s="1"/>
  <c r="S54" i="9"/>
  <c r="T54" i="9" s="1"/>
  <c r="S15" i="9"/>
  <c r="T15" i="9" s="1"/>
  <c r="S41" i="9"/>
  <c r="T41" i="9" s="1"/>
  <c r="S11" i="9"/>
  <c r="T11" i="9" s="1"/>
  <c r="S38" i="9"/>
  <c r="T38" i="9" s="1"/>
  <c r="S19" i="9"/>
  <c r="T19" i="9" s="1"/>
  <c r="S33" i="9"/>
  <c r="T33" i="9" s="1"/>
  <c r="S52" i="9"/>
  <c r="T52" i="9" s="1"/>
  <c r="S60" i="9"/>
  <c r="T60" i="9" s="1"/>
  <c r="S29" i="9"/>
  <c r="T29" i="9" s="1"/>
  <c r="S95" i="9"/>
  <c r="T95" i="9" s="1"/>
  <c r="S81" i="9"/>
  <c r="T81" i="9" s="1"/>
  <c r="S78" i="9"/>
  <c r="T78" i="9" s="1"/>
  <c r="S47" i="9"/>
  <c r="T47" i="9" s="1"/>
  <c r="S117" i="9"/>
  <c r="T117" i="9" s="1"/>
  <c r="S27" i="9"/>
  <c r="T27" i="9" s="1"/>
  <c r="S75" i="9"/>
  <c r="T75" i="9" s="1"/>
  <c r="S91" i="9"/>
  <c r="T91" i="9" s="1"/>
  <c r="AD12" i="9"/>
  <c r="AG61" i="9"/>
  <c r="AD61" i="9"/>
  <c r="AD108" i="9"/>
  <c r="AE108" i="9"/>
  <c r="AF108" i="9"/>
  <c r="AG12" i="9"/>
  <c r="AE12" i="9"/>
  <c r="AE61" i="9"/>
  <c r="AF61" i="9"/>
  <c r="S56" i="9"/>
  <c r="T56" i="9" s="1"/>
  <c r="S32" i="9"/>
  <c r="T32" i="9" s="1"/>
  <c r="S35" i="9"/>
  <c r="T35" i="9" s="1"/>
  <c r="S73" i="9"/>
  <c r="T73" i="9" s="1"/>
  <c r="S64" i="9"/>
  <c r="T64" i="9" s="1"/>
  <c r="AF22" i="9"/>
  <c r="AD22" i="9"/>
  <c r="AE22" i="9"/>
  <c r="AG22" i="9"/>
  <c r="S121" i="9"/>
  <c r="T121" i="9" s="1"/>
  <c r="AF10" i="9"/>
  <c r="AG10" i="9"/>
  <c r="AE10" i="9"/>
  <c r="AD10" i="9"/>
  <c r="S23" i="9"/>
  <c r="T23" i="9" s="1"/>
  <c r="S49" i="9"/>
  <c r="T49" i="9" s="1"/>
  <c r="S58" i="9"/>
  <c r="T58" i="9" s="1"/>
  <c r="S66" i="9"/>
  <c r="T66" i="9" s="1"/>
  <c r="S120" i="9"/>
  <c r="T120" i="9" s="1"/>
  <c r="S118" i="9"/>
  <c r="T118" i="9" s="1"/>
  <c r="S119" i="9"/>
  <c r="T119" i="9" s="1"/>
  <c r="S44" i="9"/>
  <c r="T44" i="9" s="1"/>
  <c r="AF24" i="9"/>
  <c r="AD24" i="9"/>
  <c r="AE24" i="9"/>
  <c r="AG24" i="9"/>
  <c r="S22" i="9"/>
  <c r="T22" i="9" s="1"/>
  <c r="S70" i="9"/>
  <c r="T70" i="9" s="1"/>
  <c r="S62" i="9"/>
  <c r="T62" i="9" s="1"/>
  <c r="S48" i="9"/>
  <c r="T48" i="9" s="1"/>
  <c r="S83" i="9"/>
  <c r="T83" i="9" s="1"/>
  <c r="S20" i="9"/>
  <c r="T20" i="9" s="1"/>
  <c r="AF16" i="9"/>
  <c r="AG16" i="9"/>
  <c r="AE16" i="9"/>
  <c r="AD16" i="9"/>
  <c r="S25" i="9"/>
  <c r="T25" i="9" s="1"/>
  <c r="S59" i="9"/>
  <c r="T59" i="9" s="1"/>
  <c r="S92" i="9"/>
  <c r="T92" i="9" s="1"/>
  <c r="S84" i="9"/>
  <c r="T84" i="9" s="1"/>
  <c r="S85" i="9"/>
  <c r="T85" i="9" s="1"/>
  <c r="S61" i="9"/>
  <c r="T61" i="9" s="1"/>
  <c r="S45" i="9"/>
  <c r="T45" i="9" s="1"/>
  <c r="S46" i="9"/>
  <c r="T46" i="9" s="1"/>
  <c r="S21" i="9"/>
  <c r="T21" i="9" s="1"/>
  <c r="S94" i="9"/>
  <c r="T94" i="9" s="1"/>
  <c r="S97" i="9"/>
  <c r="T97" i="9" s="1"/>
  <c r="S96" i="9"/>
  <c r="T96" i="9" s="1"/>
  <c r="S72" i="9"/>
  <c r="T72" i="9" s="1"/>
  <c r="S34" i="9"/>
  <c r="T34" i="9" s="1"/>
  <c r="S67" i="9"/>
  <c r="T67" i="9" s="1"/>
  <c r="S68" i="9"/>
  <c r="T68" i="9" s="1"/>
  <c r="S82" i="9"/>
  <c r="T82" i="9" s="1"/>
  <c r="AE111" i="9"/>
  <c r="AG111" i="9"/>
  <c r="AF111" i="9"/>
  <c r="AD111" i="9"/>
  <c r="S65" i="9"/>
  <c r="T65" i="9" s="1"/>
  <c r="U3" i="9" l="1"/>
  <c r="U5" i="9"/>
  <c r="U109" i="9"/>
  <c r="U74" i="9"/>
  <c r="U112" i="9"/>
  <c r="U55" i="9"/>
  <c r="U76" i="9"/>
  <c r="U41" i="9"/>
  <c r="U25" i="9"/>
  <c r="U105" i="9"/>
  <c r="U102" i="9"/>
  <c r="U12" i="9"/>
  <c r="U30" i="9"/>
  <c r="U8" i="9"/>
  <c r="U106" i="9"/>
  <c r="U4" i="9"/>
  <c r="U11" i="9"/>
  <c r="U99" i="9"/>
  <c r="U14" i="9"/>
  <c r="U115" i="9"/>
  <c r="U9" i="9"/>
  <c r="U7" i="9"/>
  <c r="U2" i="9"/>
  <c r="U103" i="9"/>
  <c r="U54" i="9"/>
  <c r="U101" i="9"/>
  <c r="U90" i="9"/>
  <c r="U17" i="9"/>
  <c r="U108" i="9"/>
  <c r="U113" i="9"/>
  <c r="U107" i="9"/>
  <c r="U79" i="9"/>
  <c r="U104" i="9"/>
  <c r="U75" i="9"/>
  <c r="U110" i="9"/>
  <c r="U100" i="9"/>
  <c r="U36" i="9"/>
  <c r="U111" i="9"/>
  <c r="U31" i="9"/>
  <c r="U51" i="9"/>
  <c r="U53" i="9"/>
  <c r="U91" i="9"/>
  <c r="U87" i="9"/>
  <c r="U28" i="9"/>
  <c r="U89" i="9"/>
  <c r="U50" i="9"/>
  <c r="U26" i="9"/>
  <c r="U43" i="9"/>
  <c r="U98" i="9"/>
  <c r="U42" i="9"/>
  <c r="U18" i="9"/>
  <c r="U86" i="9"/>
  <c r="U114" i="9"/>
  <c r="U39" i="9"/>
  <c r="U52" i="9"/>
  <c r="U57" i="9"/>
  <c r="U10" i="9"/>
  <c r="U20" i="9"/>
  <c r="U13" i="9"/>
  <c r="U22" i="9"/>
  <c r="U16" i="9"/>
  <c r="U38" i="9"/>
  <c r="U29" i="9"/>
  <c r="U77" i="9"/>
  <c r="U15" i="9"/>
  <c r="U27" i="9"/>
  <c r="U88" i="9"/>
  <c r="U6" i="9"/>
  <c r="U40" i="9"/>
  <c r="U78" i="9"/>
  <c r="U35" i="9"/>
  <c r="U19" i="9"/>
  <c r="U95" i="9"/>
  <c r="U96" i="9"/>
  <c r="U97" i="9"/>
  <c r="U92" i="9"/>
  <c r="U93" i="9"/>
  <c r="U94" i="9"/>
  <c r="U23" i="9"/>
  <c r="U37" i="9"/>
  <c r="U21" i="9"/>
  <c r="U32" i="9"/>
  <c r="U59" i="9"/>
  <c r="U33" i="9"/>
  <c r="U60" i="9"/>
  <c r="U83" i="9"/>
  <c r="U84" i="9"/>
  <c r="U85" i="9"/>
  <c r="U80" i="9"/>
  <c r="U81" i="9"/>
  <c r="U82" i="9"/>
  <c r="U45" i="9"/>
  <c r="U47" i="9"/>
  <c r="U49" i="9"/>
  <c r="U44" i="9"/>
  <c r="U46" i="9"/>
  <c r="U48" i="9"/>
  <c r="U34" i="9"/>
  <c r="U58" i="9"/>
  <c r="U24" i="9"/>
  <c r="U116" i="9"/>
  <c r="U117" i="9"/>
  <c r="U118" i="9"/>
  <c r="U120" i="9"/>
  <c r="U119" i="9"/>
  <c r="U121" i="9"/>
  <c r="U61" i="9"/>
  <c r="U63" i="9"/>
  <c r="U65" i="9"/>
  <c r="U67" i="9"/>
  <c r="U62" i="9"/>
  <c r="U64" i="9"/>
  <c r="U66" i="9"/>
  <c r="U56" i="9"/>
  <c r="U69" i="9"/>
  <c r="U71" i="9"/>
  <c r="U73" i="9"/>
  <c r="U68" i="9"/>
  <c r="U70" i="9"/>
  <c r="U72" i="9"/>
  <c r="L105" i="7"/>
  <c r="L106" i="7"/>
  <c r="L124" i="7"/>
  <c r="AB13" i="9" s="1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46" i="7"/>
  <c r="L47" i="7"/>
  <c r="L48" i="7"/>
  <c r="L49" i="7"/>
  <c r="L50" i="7"/>
  <c r="L51" i="7"/>
  <c r="L52" i="7"/>
  <c r="L53" i="7"/>
  <c r="L54" i="7"/>
  <c r="L65" i="7"/>
  <c r="L66" i="7"/>
  <c r="L67" i="7"/>
  <c r="L68" i="7"/>
  <c r="L69" i="7"/>
  <c r="L70" i="7"/>
  <c r="L71" i="7"/>
  <c r="L72" i="7"/>
  <c r="L73" i="7"/>
  <c r="L74" i="7"/>
  <c r="L84" i="7"/>
  <c r="AB6" i="9" s="1"/>
  <c r="L85" i="7"/>
  <c r="L86" i="7"/>
  <c r="L87" i="7"/>
  <c r="L88" i="7"/>
  <c r="L89" i="7"/>
  <c r="L90" i="7"/>
  <c r="L91" i="7"/>
  <c r="L92" i="7"/>
  <c r="L93" i="7"/>
  <c r="L55" i="7"/>
  <c r="L56" i="7"/>
  <c r="L57" i="7"/>
  <c r="L58" i="7"/>
  <c r="L59" i="7"/>
  <c r="L60" i="7"/>
  <c r="L61" i="7"/>
  <c r="L62" i="7"/>
  <c r="L63" i="7"/>
  <c r="L64" i="7"/>
  <c r="L75" i="7"/>
  <c r="L76" i="7"/>
  <c r="L77" i="7"/>
  <c r="L78" i="7"/>
  <c r="L79" i="7"/>
  <c r="L80" i="7"/>
  <c r="L81" i="7"/>
  <c r="L82" i="7"/>
  <c r="L83" i="7"/>
  <c r="L94" i="7"/>
  <c r="L95" i="7"/>
  <c r="L96" i="7"/>
  <c r="L97" i="7"/>
  <c r="L98" i="7"/>
  <c r="L99" i="7"/>
  <c r="L100" i="7"/>
  <c r="L101" i="7"/>
  <c r="L102" i="7"/>
  <c r="L103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453" i="7"/>
  <c r="L454" i="7"/>
  <c r="L455" i="7"/>
  <c r="L456" i="7"/>
  <c r="L457" i="7"/>
  <c r="L458" i="7"/>
  <c r="L459" i="7"/>
  <c r="L460" i="7"/>
  <c r="L461" i="7"/>
  <c r="L462" i="7"/>
  <c r="L469" i="7"/>
  <c r="L470" i="7"/>
  <c r="L471" i="7"/>
  <c r="L472" i="7"/>
  <c r="L473" i="7"/>
  <c r="L474" i="7"/>
  <c r="L475" i="7"/>
  <c r="L482" i="7"/>
  <c r="L483" i="7"/>
  <c r="L484" i="7"/>
  <c r="L485" i="7"/>
  <c r="L486" i="7"/>
  <c r="L487" i="7"/>
  <c r="L488" i="7"/>
  <c r="L489" i="7"/>
  <c r="L490" i="7"/>
  <c r="L491" i="7"/>
  <c r="L463" i="7"/>
  <c r="L464" i="7"/>
  <c r="L465" i="7"/>
  <c r="L466" i="7"/>
  <c r="L467" i="7"/>
  <c r="L468" i="7"/>
  <c r="L476" i="7"/>
  <c r="L477" i="7"/>
  <c r="L478" i="7"/>
  <c r="L479" i="7"/>
  <c r="L480" i="7"/>
  <c r="L481" i="7"/>
  <c r="L492" i="7"/>
  <c r="L493" i="7"/>
  <c r="L494" i="7"/>
  <c r="L495" i="7"/>
  <c r="L496" i="7"/>
  <c r="L497" i="7"/>
  <c r="L498" i="7"/>
  <c r="L499" i="7"/>
  <c r="L500" i="7"/>
  <c r="L501" i="7"/>
  <c r="L332" i="7"/>
  <c r="L333" i="7"/>
  <c r="L334" i="7"/>
  <c r="L335" i="7"/>
  <c r="L336" i="7"/>
  <c r="L337" i="7"/>
  <c r="L338" i="7"/>
  <c r="L354" i="7"/>
  <c r="AB48" i="9" s="1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5" i="7"/>
  <c r="L356" i="7"/>
  <c r="L357" i="7"/>
  <c r="L358" i="7"/>
  <c r="L359" i="7"/>
  <c r="L360" i="7"/>
  <c r="L361" i="7"/>
  <c r="L362" i="7"/>
  <c r="L363" i="7"/>
  <c r="L364" i="7"/>
  <c r="L502" i="7"/>
  <c r="L503" i="7"/>
  <c r="L504" i="7"/>
  <c r="L505" i="7"/>
  <c r="L506" i="7"/>
  <c r="L507" i="7"/>
  <c r="L508" i="7"/>
  <c r="L509" i="7"/>
  <c r="L510" i="7"/>
  <c r="L511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72" i="7"/>
  <c r="L573" i="7"/>
  <c r="L574" i="7"/>
  <c r="L575" i="7"/>
  <c r="L576" i="7"/>
  <c r="L577" i="7"/>
  <c r="L578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62" i="7"/>
  <c r="L563" i="7"/>
  <c r="L564" i="7"/>
  <c r="L565" i="7"/>
  <c r="L566" i="7"/>
  <c r="L567" i="7"/>
  <c r="L568" i="7"/>
  <c r="L569" i="7"/>
  <c r="L570" i="7"/>
  <c r="L571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AB59" i="9" s="1"/>
  <c r="L452" i="7"/>
  <c r="AB60" i="9" s="1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AB40" i="9" s="1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880" i="7"/>
  <c r="L881" i="7"/>
  <c r="L882" i="7"/>
  <c r="L883" i="7"/>
  <c r="L884" i="7"/>
  <c r="L885" i="7"/>
  <c r="L886" i="7"/>
  <c r="L887" i="7"/>
  <c r="L888" i="7"/>
  <c r="AB106" i="9" s="1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197" i="7"/>
  <c r="L198" i="7"/>
  <c r="L199" i="7"/>
  <c r="L210" i="7"/>
  <c r="L211" i="7"/>
  <c r="L222" i="7"/>
  <c r="L223" i="7"/>
  <c r="L224" i="7"/>
  <c r="L225" i="7"/>
  <c r="L226" i="7"/>
  <c r="L227" i="7"/>
  <c r="L200" i="7"/>
  <c r="L201" i="7"/>
  <c r="L202" i="7"/>
  <c r="L203" i="7"/>
  <c r="L204" i="7"/>
  <c r="L205" i="7"/>
  <c r="L206" i="7"/>
  <c r="L207" i="7"/>
  <c r="L208" i="7"/>
  <c r="L209" i="7"/>
  <c r="L212" i="7"/>
  <c r="L213" i="7"/>
  <c r="L214" i="7"/>
  <c r="L215" i="7"/>
  <c r="L216" i="7"/>
  <c r="L217" i="7"/>
  <c r="L218" i="7"/>
  <c r="L219" i="7"/>
  <c r="L220" i="7"/>
  <c r="L221" i="7"/>
  <c r="L228" i="7"/>
  <c r="L125" i="7"/>
  <c r="L126" i="7"/>
  <c r="L127" i="7"/>
  <c r="L128" i="7"/>
  <c r="L146" i="7"/>
  <c r="AB18" i="9" s="1"/>
  <c r="L138" i="7"/>
  <c r="L139" i="7"/>
  <c r="L140" i="7"/>
  <c r="L141" i="7"/>
  <c r="L142" i="7"/>
  <c r="L143" i="7"/>
  <c r="L144" i="7"/>
  <c r="L145" i="7"/>
  <c r="L129" i="7"/>
  <c r="L130" i="7"/>
  <c r="L131" i="7"/>
  <c r="L132" i="7"/>
  <c r="L133" i="7"/>
  <c r="L134" i="7"/>
  <c r="L135" i="7"/>
  <c r="L136" i="7"/>
  <c r="L137" i="7"/>
  <c r="L147" i="7"/>
  <c r="L148" i="7"/>
  <c r="L149" i="7"/>
  <c r="L150" i="7"/>
  <c r="L151" i="7"/>
  <c r="L152" i="7"/>
  <c r="L153" i="7"/>
  <c r="L154" i="7"/>
  <c r="L155" i="7"/>
  <c r="L156" i="7"/>
  <c r="L104" i="7"/>
  <c r="K107" i="7"/>
  <c r="K105" i="7"/>
  <c r="K106" i="7"/>
  <c r="K124" i="7"/>
  <c r="AA13" i="9" s="1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46" i="7"/>
  <c r="K47" i="7"/>
  <c r="K48" i="7"/>
  <c r="K49" i="7"/>
  <c r="K50" i="7"/>
  <c r="K51" i="7"/>
  <c r="K52" i="7"/>
  <c r="K53" i="7"/>
  <c r="K54" i="7"/>
  <c r="K65" i="7"/>
  <c r="K66" i="7"/>
  <c r="K67" i="7"/>
  <c r="K68" i="7"/>
  <c r="K69" i="7"/>
  <c r="K70" i="7"/>
  <c r="K71" i="7"/>
  <c r="K72" i="7"/>
  <c r="K73" i="7"/>
  <c r="K74" i="7"/>
  <c r="K84" i="7"/>
  <c r="K85" i="7"/>
  <c r="K86" i="7"/>
  <c r="K87" i="7"/>
  <c r="K88" i="7"/>
  <c r="K89" i="7"/>
  <c r="K90" i="7"/>
  <c r="K91" i="7"/>
  <c r="K92" i="7"/>
  <c r="K93" i="7"/>
  <c r="K55" i="7"/>
  <c r="K56" i="7"/>
  <c r="K57" i="7"/>
  <c r="K58" i="7"/>
  <c r="K59" i="7"/>
  <c r="K60" i="7"/>
  <c r="K61" i="7"/>
  <c r="K62" i="7"/>
  <c r="K63" i="7"/>
  <c r="K64" i="7"/>
  <c r="K75" i="7"/>
  <c r="K76" i="7"/>
  <c r="K77" i="7"/>
  <c r="K78" i="7"/>
  <c r="K79" i="7"/>
  <c r="K80" i="7"/>
  <c r="K81" i="7"/>
  <c r="K82" i="7"/>
  <c r="K83" i="7"/>
  <c r="K94" i="7"/>
  <c r="K95" i="7"/>
  <c r="K96" i="7"/>
  <c r="K97" i="7"/>
  <c r="K98" i="7"/>
  <c r="K99" i="7"/>
  <c r="K100" i="7"/>
  <c r="K101" i="7"/>
  <c r="K102" i="7"/>
  <c r="K103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453" i="7"/>
  <c r="K454" i="7"/>
  <c r="K455" i="7"/>
  <c r="K456" i="7"/>
  <c r="K457" i="7"/>
  <c r="K458" i="7"/>
  <c r="K459" i="7"/>
  <c r="K460" i="7"/>
  <c r="K461" i="7"/>
  <c r="K462" i="7"/>
  <c r="K469" i="7"/>
  <c r="K470" i="7"/>
  <c r="K471" i="7"/>
  <c r="K472" i="7"/>
  <c r="K473" i="7"/>
  <c r="K474" i="7"/>
  <c r="K475" i="7"/>
  <c r="K482" i="7"/>
  <c r="K483" i="7"/>
  <c r="K484" i="7"/>
  <c r="K485" i="7"/>
  <c r="K486" i="7"/>
  <c r="K487" i="7"/>
  <c r="K488" i="7"/>
  <c r="K489" i="7"/>
  <c r="K490" i="7"/>
  <c r="K491" i="7"/>
  <c r="K463" i="7"/>
  <c r="K464" i="7"/>
  <c r="K465" i="7"/>
  <c r="K466" i="7"/>
  <c r="K467" i="7"/>
  <c r="K468" i="7"/>
  <c r="K476" i="7"/>
  <c r="K477" i="7"/>
  <c r="K478" i="7"/>
  <c r="K479" i="7"/>
  <c r="K480" i="7"/>
  <c r="K481" i="7"/>
  <c r="K492" i="7"/>
  <c r="K493" i="7"/>
  <c r="K494" i="7"/>
  <c r="K495" i="7"/>
  <c r="K496" i="7"/>
  <c r="K497" i="7"/>
  <c r="K498" i="7"/>
  <c r="K499" i="7"/>
  <c r="K500" i="7"/>
  <c r="K501" i="7"/>
  <c r="K332" i="7"/>
  <c r="K333" i="7"/>
  <c r="K334" i="7"/>
  <c r="K335" i="7"/>
  <c r="K336" i="7"/>
  <c r="K337" i="7"/>
  <c r="K338" i="7"/>
  <c r="K354" i="7"/>
  <c r="AA48" i="9" s="1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5" i="7"/>
  <c r="K356" i="7"/>
  <c r="K357" i="7"/>
  <c r="K358" i="7"/>
  <c r="K359" i="7"/>
  <c r="K360" i="7"/>
  <c r="K361" i="7"/>
  <c r="K362" i="7"/>
  <c r="K363" i="7"/>
  <c r="K364" i="7"/>
  <c r="K502" i="7"/>
  <c r="K503" i="7"/>
  <c r="K504" i="7"/>
  <c r="K505" i="7"/>
  <c r="K506" i="7"/>
  <c r="K507" i="7"/>
  <c r="K508" i="7"/>
  <c r="K509" i="7"/>
  <c r="K510" i="7"/>
  <c r="K511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72" i="7"/>
  <c r="K573" i="7"/>
  <c r="K574" i="7"/>
  <c r="K575" i="7"/>
  <c r="K576" i="7"/>
  <c r="K577" i="7"/>
  <c r="K578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62" i="7"/>
  <c r="K563" i="7"/>
  <c r="K564" i="7"/>
  <c r="K565" i="7"/>
  <c r="K566" i="7"/>
  <c r="K567" i="7"/>
  <c r="K568" i="7"/>
  <c r="K569" i="7"/>
  <c r="K570" i="7"/>
  <c r="K571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AA59" i="9" s="1"/>
  <c r="K452" i="7"/>
  <c r="AA60" i="9" s="1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AA40" i="9" s="1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880" i="7"/>
  <c r="K881" i="7"/>
  <c r="K882" i="7"/>
  <c r="K883" i="7"/>
  <c r="K884" i="7"/>
  <c r="K885" i="7"/>
  <c r="K886" i="7"/>
  <c r="K887" i="7"/>
  <c r="K888" i="7"/>
  <c r="AA106" i="9" s="1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197" i="7"/>
  <c r="K198" i="7"/>
  <c r="K199" i="7"/>
  <c r="K210" i="7"/>
  <c r="K211" i="7"/>
  <c r="K222" i="7"/>
  <c r="K223" i="7"/>
  <c r="K224" i="7"/>
  <c r="K225" i="7"/>
  <c r="K226" i="7"/>
  <c r="K227" i="7"/>
  <c r="K200" i="7"/>
  <c r="K201" i="7"/>
  <c r="K202" i="7"/>
  <c r="K203" i="7"/>
  <c r="K204" i="7"/>
  <c r="K205" i="7"/>
  <c r="K206" i="7"/>
  <c r="K207" i="7"/>
  <c r="K208" i="7"/>
  <c r="K209" i="7"/>
  <c r="K212" i="7"/>
  <c r="K213" i="7"/>
  <c r="K214" i="7"/>
  <c r="K215" i="7"/>
  <c r="K216" i="7"/>
  <c r="K217" i="7"/>
  <c r="K218" i="7"/>
  <c r="K219" i="7"/>
  <c r="K220" i="7"/>
  <c r="K221" i="7"/>
  <c r="K228" i="7"/>
  <c r="K125" i="7"/>
  <c r="K126" i="7"/>
  <c r="K127" i="7"/>
  <c r="K128" i="7"/>
  <c r="K146" i="7"/>
  <c r="AA18" i="9" s="1"/>
  <c r="K138" i="7"/>
  <c r="K139" i="7"/>
  <c r="K140" i="7"/>
  <c r="K141" i="7"/>
  <c r="K142" i="7"/>
  <c r="K143" i="7"/>
  <c r="K144" i="7"/>
  <c r="K145" i="7"/>
  <c r="K129" i="7"/>
  <c r="K130" i="7"/>
  <c r="K131" i="7"/>
  <c r="K132" i="7"/>
  <c r="K133" i="7"/>
  <c r="K134" i="7"/>
  <c r="K135" i="7"/>
  <c r="K136" i="7"/>
  <c r="K137" i="7"/>
  <c r="K147" i="7"/>
  <c r="K148" i="7"/>
  <c r="K149" i="7"/>
  <c r="K150" i="7"/>
  <c r="K151" i="7"/>
  <c r="K152" i="7"/>
  <c r="K153" i="7"/>
  <c r="K154" i="7"/>
  <c r="K155" i="7"/>
  <c r="K156" i="7"/>
  <c r="K104" i="7"/>
  <c r="J105" i="7"/>
  <c r="J106" i="7"/>
  <c r="J124" i="7"/>
  <c r="Z13" i="9" s="1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46" i="7"/>
  <c r="J47" i="7"/>
  <c r="J48" i="7"/>
  <c r="J49" i="7"/>
  <c r="J50" i="7"/>
  <c r="J51" i="7"/>
  <c r="J52" i="7"/>
  <c r="J53" i="7"/>
  <c r="J54" i="7"/>
  <c r="J65" i="7"/>
  <c r="J66" i="7"/>
  <c r="J67" i="7"/>
  <c r="J68" i="7"/>
  <c r="J69" i="7"/>
  <c r="J70" i="7"/>
  <c r="J71" i="7"/>
  <c r="J72" i="7"/>
  <c r="J73" i="7"/>
  <c r="J74" i="7"/>
  <c r="J84" i="7"/>
  <c r="J85" i="7"/>
  <c r="J86" i="7"/>
  <c r="J87" i="7"/>
  <c r="J88" i="7"/>
  <c r="J89" i="7"/>
  <c r="J90" i="7"/>
  <c r="J91" i="7"/>
  <c r="J92" i="7"/>
  <c r="J93" i="7"/>
  <c r="J55" i="7"/>
  <c r="J56" i="7"/>
  <c r="J57" i="7"/>
  <c r="J58" i="7"/>
  <c r="J59" i="7"/>
  <c r="J60" i="7"/>
  <c r="J61" i="7"/>
  <c r="J62" i="7"/>
  <c r="J63" i="7"/>
  <c r="J64" i="7"/>
  <c r="J75" i="7"/>
  <c r="J76" i="7"/>
  <c r="J77" i="7"/>
  <c r="J78" i="7"/>
  <c r="J79" i="7"/>
  <c r="J80" i="7"/>
  <c r="J81" i="7"/>
  <c r="J82" i="7"/>
  <c r="J83" i="7"/>
  <c r="J94" i="7"/>
  <c r="J95" i="7"/>
  <c r="J96" i="7"/>
  <c r="J97" i="7"/>
  <c r="J98" i="7"/>
  <c r="J99" i="7"/>
  <c r="J100" i="7"/>
  <c r="J101" i="7"/>
  <c r="J102" i="7"/>
  <c r="J103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453" i="7"/>
  <c r="J454" i="7"/>
  <c r="J455" i="7"/>
  <c r="J456" i="7"/>
  <c r="J457" i="7"/>
  <c r="J458" i="7"/>
  <c r="J459" i="7"/>
  <c r="J460" i="7"/>
  <c r="J461" i="7"/>
  <c r="J462" i="7"/>
  <c r="J469" i="7"/>
  <c r="J470" i="7"/>
  <c r="J471" i="7"/>
  <c r="J472" i="7"/>
  <c r="J473" i="7"/>
  <c r="J474" i="7"/>
  <c r="J475" i="7"/>
  <c r="J482" i="7"/>
  <c r="J483" i="7"/>
  <c r="J484" i="7"/>
  <c r="J485" i="7"/>
  <c r="J486" i="7"/>
  <c r="J487" i="7"/>
  <c r="J488" i="7"/>
  <c r="J489" i="7"/>
  <c r="J490" i="7"/>
  <c r="J491" i="7"/>
  <c r="J463" i="7"/>
  <c r="J464" i="7"/>
  <c r="J465" i="7"/>
  <c r="J466" i="7"/>
  <c r="J467" i="7"/>
  <c r="J468" i="7"/>
  <c r="J476" i="7"/>
  <c r="J477" i="7"/>
  <c r="J478" i="7"/>
  <c r="J479" i="7"/>
  <c r="J480" i="7"/>
  <c r="J481" i="7"/>
  <c r="J492" i="7"/>
  <c r="J493" i="7"/>
  <c r="J494" i="7"/>
  <c r="J495" i="7"/>
  <c r="J496" i="7"/>
  <c r="J497" i="7"/>
  <c r="J498" i="7"/>
  <c r="J499" i="7"/>
  <c r="J500" i="7"/>
  <c r="J501" i="7"/>
  <c r="J332" i="7"/>
  <c r="J333" i="7"/>
  <c r="J334" i="7"/>
  <c r="J335" i="7"/>
  <c r="J336" i="7"/>
  <c r="J337" i="7"/>
  <c r="J338" i="7"/>
  <c r="J354" i="7"/>
  <c r="Z48" i="9" s="1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5" i="7"/>
  <c r="J356" i="7"/>
  <c r="J357" i="7"/>
  <c r="J358" i="7"/>
  <c r="J359" i="7"/>
  <c r="J360" i="7"/>
  <c r="J361" i="7"/>
  <c r="J362" i="7"/>
  <c r="J363" i="7"/>
  <c r="J364" i="7"/>
  <c r="J502" i="7"/>
  <c r="J503" i="7"/>
  <c r="J504" i="7"/>
  <c r="J505" i="7"/>
  <c r="J506" i="7"/>
  <c r="J507" i="7"/>
  <c r="J508" i="7"/>
  <c r="J509" i="7"/>
  <c r="J510" i="7"/>
  <c r="J511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72" i="7"/>
  <c r="J573" i="7"/>
  <c r="J574" i="7"/>
  <c r="J575" i="7"/>
  <c r="J576" i="7"/>
  <c r="J577" i="7"/>
  <c r="J578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62" i="7"/>
  <c r="J563" i="7"/>
  <c r="J564" i="7"/>
  <c r="J565" i="7"/>
  <c r="J566" i="7"/>
  <c r="J567" i="7"/>
  <c r="J568" i="7"/>
  <c r="J569" i="7"/>
  <c r="J570" i="7"/>
  <c r="J571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Z59" i="9" s="1"/>
  <c r="J452" i="7"/>
  <c r="Z60" i="9" s="1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Z40" i="9" s="1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880" i="7"/>
  <c r="J881" i="7"/>
  <c r="J882" i="7"/>
  <c r="J883" i="7"/>
  <c r="J884" i="7"/>
  <c r="J885" i="7"/>
  <c r="J886" i="7"/>
  <c r="J887" i="7"/>
  <c r="J888" i="7"/>
  <c r="Z106" i="9" s="1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197" i="7"/>
  <c r="J198" i="7"/>
  <c r="J199" i="7"/>
  <c r="J210" i="7"/>
  <c r="J211" i="7"/>
  <c r="J222" i="7"/>
  <c r="J223" i="7"/>
  <c r="J224" i="7"/>
  <c r="J225" i="7"/>
  <c r="J226" i="7"/>
  <c r="J227" i="7"/>
  <c r="J200" i="7"/>
  <c r="J201" i="7"/>
  <c r="J202" i="7"/>
  <c r="J203" i="7"/>
  <c r="J204" i="7"/>
  <c r="J205" i="7"/>
  <c r="J206" i="7"/>
  <c r="J207" i="7"/>
  <c r="J208" i="7"/>
  <c r="J209" i="7"/>
  <c r="J212" i="7"/>
  <c r="J213" i="7"/>
  <c r="J214" i="7"/>
  <c r="J215" i="7"/>
  <c r="J216" i="7"/>
  <c r="J217" i="7"/>
  <c r="J218" i="7"/>
  <c r="J219" i="7"/>
  <c r="J220" i="7"/>
  <c r="J221" i="7"/>
  <c r="J228" i="7"/>
  <c r="J125" i="7"/>
  <c r="J126" i="7"/>
  <c r="J127" i="7"/>
  <c r="J128" i="7"/>
  <c r="J146" i="7"/>
  <c r="Z18" i="9" s="1"/>
  <c r="J138" i="7"/>
  <c r="J139" i="7"/>
  <c r="J140" i="7"/>
  <c r="J141" i="7"/>
  <c r="J142" i="7"/>
  <c r="J143" i="7"/>
  <c r="J144" i="7"/>
  <c r="J145" i="7"/>
  <c r="J129" i="7"/>
  <c r="J130" i="7"/>
  <c r="J131" i="7"/>
  <c r="J132" i="7"/>
  <c r="J133" i="7"/>
  <c r="J134" i="7"/>
  <c r="J135" i="7"/>
  <c r="J136" i="7"/>
  <c r="J137" i="7"/>
  <c r="J147" i="7"/>
  <c r="J148" i="7"/>
  <c r="J149" i="7"/>
  <c r="J150" i="7"/>
  <c r="J151" i="7"/>
  <c r="J152" i="7"/>
  <c r="J153" i="7"/>
  <c r="J154" i="7"/>
  <c r="J155" i="7"/>
  <c r="J156" i="7"/>
  <c r="J104" i="7"/>
  <c r="I156" i="7"/>
  <c r="I155" i="7"/>
  <c r="I154" i="7"/>
  <c r="I153" i="7"/>
  <c r="I152" i="7"/>
  <c r="I151" i="7"/>
  <c r="I150" i="7"/>
  <c r="I149" i="7"/>
  <c r="I148" i="7"/>
  <c r="I147" i="7"/>
  <c r="I137" i="7"/>
  <c r="I136" i="7"/>
  <c r="I135" i="7"/>
  <c r="I134" i="7"/>
  <c r="I133" i="7"/>
  <c r="I132" i="7"/>
  <c r="I131" i="7"/>
  <c r="I130" i="7"/>
  <c r="I129" i="7"/>
  <c r="I145" i="7"/>
  <c r="I144" i="7"/>
  <c r="I143" i="7"/>
  <c r="I142" i="7"/>
  <c r="I141" i="7"/>
  <c r="I140" i="7"/>
  <c r="I139" i="7"/>
  <c r="I138" i="7"/>
  <c r="I146" i="7"/>
  <c r="I128" i="7"/>
  <c r="I127" i="7"/>
  <c r="I126" i="7"/>
  <c r="I125" i="7"/>
  <c r="I228" i="7"/>
  <c r="I221" i="7"/>
  <c r="I220" i="7"/>
  <c r="I219" i="7"/>
  <c r="I218" i="7"/>
  <c r="I217" i="7"/>
  <c r="I216" i="7"/>
  <c r="I215" i="7"/>
  <c r="I214" i="7"/>
  <c r="I213" i="7"/>
  <c r="I212" i="7"/>
  <c r="I209" i="7"/>
  <c r="I208" i="7"/>
  <c r="I207" i="7"/>
  <c r="I206" i="7"/>
  <c r="I205" i="7"/>
  <c r="I204" i="7"/>
  <c r="I203" i="7"/>
  <c r="I202" i="7"/>
  <c r="I201" i="7"/>
  <c r="I200" i="7"/>
  <c r="I227" i="7"/>
  <c r="I226" i="7"/>
  <c r="I225" i="7"/>
  <c r="I224" i="7"/>
  <c r="I223" i="7"/>
  <c r="I222" i="7"/>
  <c r="I211" i="7"/>
  <c r="I210" i="7"/>
  <c r="I199" i="7"/>
  <c r="I198" i="7"/>
  <c r="I197" i="7"/>
  <c r="I905" i="7"/>
  <c r="I904" i="7"/>
  <c r="I903" i="7"/>
  <c r="I902" i="7"/>
  <c r="I901" i="7"/>
  <c r="I900" i="7"/>
  <c r="I899" i="7"/>
  <c r="I898" i="7"/>
  <c r="I897" i="7"/>
  <c r="I896" i="7"/>
  <c r="I895" i="7"/>
  <c r="I894" i="7"/>
  <c r="I893" i="7"/>
  <c r="I892" i="7"/>
  <c r="I891" i="7"/>
  <c r="I890" i="7"/>
  <c r="I889" i="7"/>
  <c r="I888" i="7"/>
  <c r="I887" i="7"/>
  <c r="I886" i="7"/>
  <c r="I885" i="7"/>
  <c r="I884" i="7"/>
  <c r="I883" i="7"/>
  <c r="I882" i="7"/>
  <c r="I881" i="7"/>
  <c r="I880" i="7"/>
  <c r="I992" i="7"/>
  <c r="I991" i="7"/>
  <c r="I990" i="7"/>
  <c r="I989" i="7"/>
  <c r="I988" i="7"/>
  <c r="I987" i="7"/>
  <c r="I986" i="7"/>
  <c r="I985" i="7"/>
  <c r="I984" i="7"/>
  <c r="I983" i="7"/>
  <c r="I982" i="7"/>
  <c r="I981" i="7"/>
  <c r="I980" i="7"/>
  <c r="I979" i="7"/>
  <c r="I978" i="7"/>
  <c r="I977" i="7"/>
  <c r="I976" i="7"/>
  <c r="I975" i="7"/>
  <c r="I974" i="7"/>
  <c r="I973" i="7"/>
  <c r="I972" i="7"/>
  <c r="I971" i="7"/>
  <c r="I970" i="7"/>
  <c r="I969" i="7"/>
  <c r="I968" i="7"/>
  <c r="I967" i="7"/>
  <c r="I966" i="7"/>
  <c r="I965" i="7"/>
  <c r="I964" i="7"/>
  <c r="I963" i="7"/>
  <c r="I962" i="7"/>
  <c r="I961" i="7"/>
  <c r="I960" i="7"/>
  <c r="I959" i="7"/>
  <c r="I958" i="7"/>
  <c r="I957" i="7"/>
  <c r="I956" i="7"/>
  <c r="I955" i="7"/>
  <c r="I954" i="7"/>
  <c r="I953" i="7"/>
  <c r="I952" i="7"/>
  <c r="I951" i="7"/>
  <c r="I950" i="7"/>
  <c r="I949" i="7"/>
  <c r="I948" i="7"/>
  <c r="I947" i="7"/>
  <c r="I946" i="7"/>
  <c r="I945" i="7"/>
  <c r="I944" i="7"/>
  <c r="I943" i="7"/>
  <c r="I942" i="7"/>
  <c r="I941" i="7"/>
  <c r="I940" i="7"/>
  <c r="I939" i="7"/>
  <c r="I938" i="7"/>
  <c r="I937" i="7"/>
  <c r="I936" i="7"/>
  <c r="I935" i="7"/>
  <c r="I934" i="7"/>
  <c r="I933" i="7"/>
  <c r="I932" i="7"/>
  <c r="I931" i="7"/>
  <c r="I930" i="7"/>
  <c r="I929" i="7"/>
  <c r="I928" i="7"/>
  <c r="I927" i="7"/>
  <c r="I926" i="7"/>
  <c r="I925" i="7"/>
  <c r="I924" i="7"/>
  <c r="I923" i="7"/>
  <c r="I922" i="7"/>
  <c r="I921" i="7"/>
  <c r="I920" i="7"/>
  <c r="I919" i="7"/>
  <c r="I918" i="7"/>
  <c r="I917" i="7"/>
  <c r="I916" i="7"/>
  <c r="I915" i="7"/>
  <c r="I914" i="7"/>
  <c r="I913" i="7"/>
  <c r="I912" i="7"/>
  <c r="I911" i="7"/>
  <c r="I910" i="7"/>
  <c r="I909" i="7"/>
  <c r="I908" i="7"/>
  <c r="I907" i="7"/>
  <c r="I906" i="7"/>
  <c r="I879" i="7"/>
  <c r="I878" i="7"/>
  <c r="I877" i="7"/>
  <c r="I876" i="7"/>
  <c r="I875" i="7"/>
  <c r="I874" i="7"/>
  <c r="I873" i="7"/>
  <c r="I872" i="7"/>
  <c r="I871" i="7"/>
  <c r="I870" i="7"/>
  <c r="I869" i="7"/>
  <c r="I868" i="7"/>
  <c r="I867" i="7"/>
  <c r="I866" i="7"/>
  <c r="I865" i="7"/>
  <c r="I864" i="7"/>
  <c r="I863" i="7"/>
  <c r="I862" i="7"/>
  <c r="I861" i="7"/>
  <c r="I860" i="7"/>
  <c r="I859" i="7"/>
  <c r="I858" i="7"/>
  <c r="I857" i="7"/>
  <c r="I856" i="7"/>
  <c r="I855" i="7"/>
  <c r="I854" i="7"/>
  <c r="I853" i="7"/>
  <c r="I852" i="7"/>
  <c r="I851" i="7"/>
  <c r="I850" i="7"/>
  <c r="I849" i="7"/>
  <c r="I848" i="7"/>
  <c r="I847" i="7"/>
  <c r="I846" i="7"/>
  <c r="I845" i="7"/>
  <c r="I844" i="7"/>
  <c r="I843" i="7"/>
  <c r="I842" i="7"/>
  <c r="I841" i="7"/>
  <c r="I840" i="7"/>
  <c r="I839" i="7"/>
  <c r="I838" i="7"/>
  <c r="I837" i="7"/>
  <c r="I836" i="7"/>
  <c r="I835" i="7"/>
  <c r="I834" i="7"/>
  <c r="I833" i="7"/>
  <c r="I832" i="7"/>
  <c r="I831" i="7"/>
  <c r="I830" i="7"/>
  <c r="I829" i="7"/>
  <c r="I828" i="7"/>
  <c r="I827" i="7"/>
  <c r="I826" i="7"/>
  <c r="I825" i="7"/>
  <c r="I824" i="7"/>
  <c r="I823" i="7"/>
  <c r="I822" i="7"/>
  <c r="I821" i="7"/>
  <c r="I820" i="7"/>
  <c r="I819" i="7"/>
  <c r="I818" i="7"/>
  <c r="I817" i="7"/>
  <c r="I816" i="7"/>
  <c r="I815" i="7"/>
  <c r="I814" i="7"/>
  <c r="I813" i="7"/>
  <c r="I812" i="7"/>
  <c r="I811" i="7"/>
  <c r="I810" i="7"/>
  <c r="I809" i="7"/>
  <c r="I808" i="7"/>
  <c r="I807" i="7"/>
  <c r="I806" i="7"/>
  <c r="I805" i="7"/>
  <c r="I804" i="7"/>
  <c r="I803" i="7"/>
  <c r="I802" i="7"/>
  <c r="I801" i="7"/>
  <c r="I800" i="7"/>
  <c r="I799" i="7"/>
  <c r="I798" i="7"/>
  <c r="I797" i="7"/>
  <c r="I796" i="7"/>
  <c r="I795" i="7"/>
  <c r="I794" i="7"/>
  <c r="I793" i="7"/>
  <c r="I792" i="7"/>
  <c r="I791" i="7"/>
  <c r="I790" i="7"/>
  <c r="I789" i="7"/>
  <c r="I788" i="7"/>
  <c r="I787" i="7"/>
  <c r="I786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728" i="7"/>
  <c r="I727" i="7"/>
  <c r="I726" i="7"/>
  <c r="I725" i="7"/>
  <c r="I724" i="7"/>
  <c r="I723" i="7"/>
  <c r="I722" i="7"/>
  <c r="I721" i="7"/>
  <c r="I720" i="7"/>
  <c r="I719" i="7"/>
  <c r="I718" i="7"/>
  <c r="I717" i="7"/>
  <c r="I716" i="7"/>
  <c r="I715" i="7"/>
  <c r="I714" i="7"/>
  <c r="I713" i="7"/>
  <c r="I712" i="7"/>
  <c r="I711" i="7"/>
  <c r="I710" i="7"/>
  <c r="I709" i="7"/>
  <c r="I708" i="7"/>
  <c r="I707" i="7"/>
  <c r="I706" i="7"/>
  <c r="I705" i="7"/>
  <c r="I704" i="7"/>
  <c r="I703" i="7"/>
  <c r="I702" i="7"/>
  <c r="I701" i="7"/>
  <c r="I700" i="7"/>
  <c r="I699" i="7"/>
  <c r="I698" i="7"/>
  <c r="I697" i="7"/>
  <c r="I696" i="7"/>
  <c r="I695" i="7"/>
  <c r="I694" i="7"/>
  <c r="I693" i="7"/>
  <c r="I692" i="7"/>
  <c r="I691" i="7"/>
  <c r="I690" i="7"/>
  <c r="I689" i="7"/>
  <c r="I688" i="7"/>
  <c r="I687" i="7"/>
  <c r="I686" i="7"/>
  <c r="I685" i="7"/>
  <c r="I684" i="7"/>
  <c r="I683" i="7"/>
  <c r="I682" i="7"/>
  <c r="I681" i="7"/>
  <c r="I680" i="7"/>
  <c r="I679" i="7"/>
  <c r="I678" i="7"/>
  <c r="I677" i="7"/>
  <c r="I676" i="7"/>
  <c r="I675" i="7"/>
  <c r="I674" i="7"/>
  <c r="I673" i="7"/>
  <c r="I672" i="7"/>
  <c r="I671" i="7"/>
  <c r="I670" i="7"/>
  <c r="I669" i="7"/>
  <c r="I668" i="7"/>
  <c r="I667" i="7"/>
  <c r="I666" i="7"/>
  <c r="I665" i="7"/>
  <c r="I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I649" i="7"/>
  <c r="I648" i="7"/>
  <c r="I647" i="7"/>
  <c r="I646" i="7"/>
  <c r="I645" i="7"/>
  <c r="I644" i="7"/>
  <c r="I643" i="7"/>
  <c r="I642" i="7"/>
  <c r="I641" i="7"/>
  <c r="I640" i="7"/>
  <c r="I639" i="7"/>
  <c r="I638" i="7"/>
  <c r="I637" i="7"/>
  <c r="I636" i="7"/>
  <c r="I635" i="7"/>
  <c r="I634" i="7"/>
  <c r="I633" i="7"/>
  <c r="I632" i="7"/>
  <c r="I631" i="7"/>
  <c r="I630" i="7"/>
  <c r="I629" i="7"/>
  <c r="I628" i="7"/>
  <c r="I627" i="7"/>
  <c r="I626" i="7"/>
  <c r="I625" i="7"/>
  <c r="I624" i="7"/>
  <c r="I623" i="7"/>
  <c r="I622" i="7"/>
  <c r="I621" i="7"/>
  <c r="I620" i="7"/>
  <c r="I619" i="7"/>
  <c r="I618" i="7"/>
  <c r="I785" i="7"/>
  <c r="I784" i="7"/>
  <c r="I783" i="7"/>
  <c r="I782" i="7"/>
  <c r="I781" i="7"/>
  <c r="I780" i="7"/>
  <c r="I779" i="7"/>
  <c r="I778" i="7"/>
  <c r="I777" i="7"/>
  <c r="I776" i="7"/>
  <c r="I775" i="7"/>
  <c r="I774" i="7"/>
  <c r="I773" i="7"/>
  <c r="I772" i="7"/>
  <c r="I771" i="7"/>
  <c r="I770" i="7"/>
  <c r="I769" i="7"/>
  <c r="I768" i="7"/>
  <c r="I767" i="7"/>
  <c r="I766" i="7"/>
  <c r="I765" i="7"/>
  <c r="I764" i="7"/>
  <c r="I763" i="7"/>
  <c r="I762" i="7"/>
  <c r="I761" i="7"/>
  <c r="I760" i="7"/>
  <c r="I759" i="7"/>
  <c r="I758" i="7"/>
  <c r="I757" i="7"/>
  <c r="I756" i="7"/>
  <c r="I755" i="7"/>
  <c r="I754" i="7"/>
  <c r="I753" i="7"/>
  <c r="I752" i="7"/>
  <c r="I751" i="7"/>
  <c r="I750" i="7"/>
  <c r="I749" i="7"/>
  <c r="I748" i="7"/>
  <c r="I747" i="7"/>
  <c r="I746" i="7"/>
  <c r="I745" i="7"/>
  <c r="I744" i="7"/>
  <c r="I743" i="7"/>
  <c r="I742" i="7"/>
  <c r="I741" i="7"/>
  <c r="I740" i="7"/>
  <c r="I739" i="7"/>
  <c r="I738" i="7"/>
  <c r="I737" i="7"/>
  <c r="I736" i="7"/>
  <c r="I735" i="7"/>
  <c r="I734" i="7"/>
  <c r="I733" i="7"/>
  <c r="I732" i="7"/>
  <c r="I731" i="7"/>
  <c r="I730" i="7"/>
  <c r="I729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617" i="7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I603" i="7"/>
  <c r="I602" i="7"/>
  <c r="I601" i="7"/>
  <c r="I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I585" i="7"/>
  <c r="I584" i="7"/>
  <c r="I583" i="7"/>
  <c r="I582" i="7"/>
  <c r="I581" i="7"/>
  <c r="I580" i="7"/>
  <c r="I579" i="7"/>
  <c r="I571" i="7"/>
  <c r="I570" i="7"/>
  <c r="I569" i="7"/>
  <c r="I568" i="7"/>
  <c r="I567" i="7"/>
  <c r="I566" i="7"/>
  <c r="I565" i="7"/>
  <c r="I564" i="7"/>
  <c r="I563" i="7"/>
  <c r="I562" i="7"/>
  <c r="I542" i="7"/>
  <c r="I541" i="7"/>
  <c r="I540" i="7"/>
  <c r="I539" i="7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78" i="7"/>
  <c r="I577" i="7"/>
  <c r="I576" i="7"/>
  <c r="I575" i="7"/>
  <c r="I574" i="7"/>
  <c r="I573" i="7"/>
  <c r="I572" i="7"/>
  <c r="I561" i="7"/>
  <c r="I560" i="7"/>
  <c r="I559" i="7"/>
  <c r="I558" i="7"/>
  <c r="I557" i="7"/>
  <c r="I556" i="7"/>
  <c r="I555" i="7"/>
  <c r="I554" i="7"/>
  <c r="I553" i="7"/>
  <c r="I552" i="7"/>
  <c r="I551" i="7"/>
  <c r="I550" i="7"/>
  <c r="I549" i="7"/>
  <c r="I548" i="7"/>
  <c r="I547" i="7"/>
  <c r="I546" i="7"/>
  <c r="I545" i="7"/>
  <c r="I544" i="7"/>
  <c r="I543" i="7"/>
  <c r="I511" i="7"/>
  <c r="I510" i="7"/>
  <c r="I509" i="7"/>
  <c r="I508" i="7"/>
  <c r="I507" i="7"/>
  <c r="I506" i="7"/>
  <c r="I505" i="7"/>
  <c r="I504" i="7"/>
  <c r="I503" i="7"/>
  <c r="I502" i="7"/>
  <c r="I364" i="7"/>
  <c r="I363" i="7"/>
  <c r="I362" i="7"/>
  <c r="I361" i="7"/>
  <c r="I360" i="7"/>
  <c r="I359" i="7"/>
  <c r="I358" i="7"/>
  <c r="I357" i="7"/>
  <c r="I356" i="7"/>
  <c r="I355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54" i="7"/>
  <c r="I338" i="7"/>
  <c r="I337" i="7"/>
  <c r="I336" i="7"/>
  <c r="I335" i="7"/>
  <c r="I334" i="7"/>
  <c r="I333" i="7"/>
  <c r="I332" i="7"/>
  <c r="I501" i="7"/>
  <c r="I500" i="7"/>
  <c r="I499" i="7"/>
  <c r="I498" i="7"/>
  <c r="I497" i="7"/>
  <c r="I496" i="7"/>
  <c r="I495" i="7"/>
  <c r="I494" i="7"/>
  <c r="I493" i="7"/>
  <c r="I492" i="7"/>
  <c r="I481" i="7"/>
  <c r="I480" i="7"/>
  <c r="I479" i="7"/>
  <c r="I478" i="7"/>
  <c r="I477" i="7"/>
  <c r="I476" i="7"/>
  <c r="I468" i="7"/>
  <c r="I467" i="7"/>
  <c r="I466" i="7"/>
  <c r="I465" i="7"/>
  <c r="I464" i="7"/>
  <c r="I463" i="7"/>
  <c r="I491" i="7"/>
  <c r="I490" i="7"/>
  <c r="I489" i="7"/>
  <c r="I488" i="7"/>
  <c r="I487" i="7"/>
  <c r="I486" i="7"/>
  <c r="I485" i="7"/>
  <c r="I484" i="7"/>
  <c r="I483" i="7"/>
  <c r="I482" i="7"/>
  <c r="I475" i="7"/>
  <c r="I474" i="7"/>
  <c r="I473" i="7"/>
  <c r="I472" i="7"/>
  <c r="I471" i="7"/>
  <c r="I470" i="7"/>
  <c r="I469" i="7"/>
  <c r="I462" i="7"/>
  <c r="I461" i="7"/>
  <c r="I460" i="7"/>
  <c r="I459" i="7"/>
  <c r="I458" i="7"/>
  <c r="I457" i="7"/>
  <c r="I456" i="7"/>
  <c r="I455" i="7"/>
  <c r="I454" i="7"/>
  <c r="I453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03" i="7"/>
  <c r="I102" i="7"/>
  <c r="I101" i="7"/>
  <c r="I100" i="7"/>
  <c r="I99" i="7"/>
  <c r="I98" i="7"/>
  <c r="I97" i="7"/>
  <c r="I96" i="7"/>
  <c r="I95" i="7"/>
  <c r="I94" i="7"/>
  <c r="I83" i="7"/>
  <c r="I82" i="7"/>
  <c r="I81" i="7"/>
  <c r="I80" i="7"/>
  <c r="I79" i="7"/>
  <c r="I78" i="7"/>
  <c r="I77" i="7"/>
  <c r="I76" i="7"/>
  <c r="I75" i="7"/>
  <c r="I64" i="7"/>
  <c r="I63" i="7"/>
  <c r="I62" i="7"/>
  <c r="I61" i="7"/>
  <c r="I60" i="7"/>
  <c r="I59" i="7"/>
  <c r="I58" i="7"/>
  <c r="I57" i="7"/>
  <c r="I56" i="7"/>
  <c r="I55" i="7"/>
  <c r="I93" i="7"/>
  <c r="I92" i="7"/>
  <c r="I91" i="7"/>
  <c r="I90" i="7"/>
  <c r="I89" i="7"/>
  <c r="I88" i="7"/>
  <c r="I87" i="7"/>
  <c r="I86" i="7"/>
  <c r="I85" i="7"/>
  <c r="I84" i="7"/>
  <c r="I74" i="7"/>
  <c r="I73" i="7"/>
  <c r="I72" i="7"/>
  <c r="I71" i="7"/>
  <c r="I70" i="7"/>
  <c r="I69" i="7"/>
  <c r="I68" i="7"/>
  <c r="I67" i="7"/>
  <c r="I66" i="7"/>
  <c r="I65" i="7"/>
  <c r="I54" i="7"/>
  <c r="I53" i="7"/>
  <c r="I52" i="7"/>
  <c r="I51" i="7"/>
  <c r="I50" i="7"/>
  <c r="I49" i="7"/>
  <c r="I48" i="7"/>
  <c r="I47" i="7"/>
  <c r="I46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24" i="7"/>
  <c r="I106" i="7"/>
  <c r="I105" i="7"/>
  <c r="I104" i="7"/>
  <c r="Y2" i="9" l="1"/>
  <c r="Z118" i="9"/>
  <c r="Y59" i="9"/>
  <c r="Z28" i="9"/>
  <c r="AB11" i="9"/>
  <c r="Z56" i="9"/>
  <c r="Z33" i="9"/>
  <c r="Z21" i="9"/>
  <c r="AA102" i="9"/>
  <c r="AA89" i="9"/>
  <c r="AA85" i="9"/>
  <c r="AA82" i="9"/>
  <c r="AA81" i="9"/>
  <c r="AA94" i="9"/>
  <c r="AA11" i="9"/>
  <c r="AB8" i="9"/>
  <c r="AB14" i="9"/>
  <c r="AB31" i="9"/>
  <c r="AB26" i="9"/>
  <c r="AB109" i="9"/>
  <c r="AB36" i="9"/>
  <c r="Y60" i="9"/>
  <c r="Y120" i="9"/>
  <c r="Z90" i="9"/>
  <c r="AA114" i="9"/>
  <c r="AA98" i="9"/>
  <c r="AA8" i="9"/>
  <c r="Y18" i="9"/>
  <c r="Y104" i="9"/>
  <c r="Y106" i="9"/>
  <c r="Z69" i="9"/>
  <c r="AA112" i="9"/>
  <c r="Y13" i="9"/>
  <c r="Y48" i="9"/>
  <c r="Y8" i="9"/>
  <c r="Y11" i="9"/>
  <c r="Y51" i="9"/>
  <c r="Y82" i="9"/>
  <c r="Z101" i="9"/>
  <c r="Z43" i="9"/>
  <c r="Z80" i="9"/>
  <c r="Z97" i="9"/>
  <c r="Z96" i="9"/>
  <c r="AA104" i="9"/>
  <c r="Y94" i="9"/>
  <c r="Y85" i="9"/>
  <c r="Y102" i="9"/>
  <c r="Y112" i="9"/>
  <c r="Y114" i="9"/>
  <c r="Z110" i="9"/>
  <c r="Y6" i="9"/>
  <c r="Y81" i="9"/>
  <c r="Y89" i="9"/>
  <c r="Y98" i="9"/>
  <c r="Z107" i="9"/>
  <c r="Y40" i="9"/>
  <c r="Y105" i="9"/>
  <c r="Y28" i="9"/>
  <c r="AB28" i="9"/>
  <c r="AB105" i="9"/>
  <c r="Y64" i="9"/>
  <c r="Y58" i="9"/>
  <c r="Y54" i="9"/>
  <c r="Y19" i="9"/>
  <c r="Z74" i="9"/>
  <c r="AA51" i="9"/>
  <c r="AA6" i="9"/>
  <c r="AB39" i="9"/>
  <c r="AB84" i="9"/>
  <c r="AB93" i="9"/>
  <c r="AB55" i="9"/>
  <c r="AB79" i="9"/>
  <c r="AB73" i="9"/>
  <c r="AB32" i="9"/>
  <c r="AB20" i="9"/>
  <c r="Y35" i="9"/>
  <c r="Y68" i="9"/>
  <c r="Y92" i="9"/>
  <c r="Y4" i="9"/>
  <c r="Y25" i="9"/>
  <c r="Y63" i="9"/>
  <c r="Y71" i="9"/>
  <c r="Y72" i="9"/>
  <c r="Y78" i="9"/>
  <c r="Y50" i="9"/>
  <c r="Y96" i="9"/>
  <c r="Y97" i="9"/>
  <c r="Y80" i="9"/>
  <c r="Y88" i="9"/>
  <c r="Y43" i="9"/>
  <c r="Y101" i="9"/>
  <c r="Y110" i="9"/>
  <c r="Y118" i="9"/>
  <c r="Y107" i="9"/>
  <c r="Z114" i="9"/>
  <c r="Z112" i="9"/>
  <c r="Z102" i="9"/>
  <c r="Z98" i="9"/>
  <c r="Z89" i="9"/>
  <c r="Z85" i="9"/>
  <c r="Z82" i="9"/>
  <c r="Z81" i="9"/>
  <c r="Z94" i="9"/>
  <c r="Z51" i="9"/>
  <c r="Z6" i="9"/>
  <c r="Z11" i="9"/>
  <c r="AA14" i="9"/>
  <c r="AA31" i="9"/>
  <c r="AA26" i="9"/>
  <c r="AA109" i="9"/>
  <c r="AA39" i="9"/>
  <c r="AA84" i="9"/>
  <c r="AA93" i="9"/>
  <c r="AA55" i="9"/>
  <c r="AA79" i="9"/>
  <c r="AA73" i="9"/>
  <c r="AA36" i="9"/>
  <c r="AA32" i="9"/>
  <c r="AA20" i="9"/>
  <c r="AB107" i="9"/>
  <c r="AB118" i="9"/>
  <c r="AB110" i="9"/>
  <c r="AB101" i="9"/>
  <c r="AB43" i="9"/>
  <c r="AB88" i="9"/>
  <c r="AB80" i="9"/>
  <c r="AB97" i="9"/>
  <c r="AB96" i="9"/>
  <c r="AB50" i="9"/>
  <c r="AB78" i="9"/>
  <c r="AB72" i="9"/>
  <c r="AB71" i="9"/>
  <c r="AB63" i="9"/>
  <c r="AB25" i="9"/>
  <c r="AB4" i="9"/>
  <c r="Y7" i="9"/>
  <c r="Y38" i="9"/>
  <c r="Y20" i="9"/>
  <c r="Y32" i="9"/>
  <c r="Y36" i="9"/>
  <c r="Y73" i="9"/>
  <c r="Y79" i="9"/>
  <c r="Y55" i="9"/>
  <c r="Y93" i="9"/>
  <c r="Y84" i="9"/>
  <c r="Y39" i="9"/>
  <c r="Y109" i="9"/>
  <c r="Y26" i="9"/>
  <c r="Y31" i="9"/>
  <c r="Y14" i="9"/>
  <c r="Z8" i="9"/>
  <c r="Z14" i="9"/>
  <c r="Z31" i="9"/>
  <c r="Z26" i="9"/>
  <c r="Z109" i="9"/>
  <c r="Z39" i="9"/>
  <c r="Z84" i="9"/>
  <c r="Z93" i="9"/>
  <c r="Z55" i="9"/>
  <c r="Z79" i="9"/>
  <c r="Z73" i="9"/>
  <c r="Z36" i="9"/>
  <c r="Z32" i="9"/>
  <c r="Z20" i="9"/>
  <c r="AA107" i="9"/>
  <c r="AA118" i="9"/>
  <c r="AA110" i="9"/>
  <c r="AA101" i="9"/>
  <c r="AA43" i="9"/>
  <c r="AA88" i="9"/>
  <c r="AA80" i="9"/>
  <c r="AA97" i="9"/>
  <c r="AA96" i="9"/>
  <c r="AA50" i="9"/>
  <c r="AA78" i="9"/>
  <c r="AA72" i="9"/>
  <c r="AA71" i="9"/>
  <c r="AA63" i="9"/>
  <c r="AA25" i="9"/>
  <c r="AA4" i="9"/>
  <c r="AB19" i="9"/>
  <c r="AB104" i="9"/>
  <c r="AB120" i="9"/>
  <c r="AB38" i="9"/>
  <c r="AB92" i="9"/>
  <c r="AB54" i="9"/>
  <c r="AB58" i="9"/>
  <c r="AB68" i="9"/>
  <c r="AB64" i="9"/>
  <c r="AB35" i="9"/>
  <c r="AB7" i="9"/>
  <c r="AB2" i="9"/>
  <c r="AA120" i="9"/>
  <c r="AA38" i="9"/>
  <c r="AA92" i="9"/>
  <c r="AA54" i="9"/>
  <c r="AA58" i="9"/>
  <c r="AA68" i="9"/>
  <c r="AA64" i="9"/>
  <c r="AA35" i="9"/>
  <c r="AA7" i="9"/>
  <c r="AA2" i="9"/>
  <c r="AB15" i="9"/>
  <c r="AB17" i="9"/>
  <c r="AB29" i="9"/>
  <c r="AB30" i="9"/>
  <c r="AB117" i="9"/>
  <c r="AB100" i="9"/>
  <c r="AB42" i="9"/>
  <c r="AB87" i="9"/>
  <c r="AB95" i="9"/>
  <c r="AB53" i="9"/>
  <c r="AB77" i="9"/>
  <c r="AB70" i="9"/>
  <c r="AB45" i="9"/>
  <c r="AB44" i="9"/>
  <c r="AB65" i="9"/>
  <c r="AB66" i="9"/>
  <c r="AB23" i="9"/>
  <c r="AB5" i="9"/>
  <c r="AB9" i="9"/>
  <c r="Z88" i="9"/>
  <c r="Z78" i="9"/>
  <c r="Z71" i="9"/>
  <c r="Z63" i="9"/>
  <c r="Z25" i="9"/>
  <c r="Z4" i="9"/>
  <c r="AA19" i="9"/>
  <c r="Y21" i="9"/>
  <c r="Y33" i="9"/>
  <c r="Y74" i="9"/>
  <c r="Y69" i="9"/>
  <c r="Y56" i="9"/>
  <c r="Y90" i="9"/>
  <c r="Z19" i="9"/>
  <c r="Z104" i="9"/>
  <c r="Z120" i="9"/>
  <c r="Z38" i="9"/>
  <c r="Z92" i="9"/>
  <c r="Z54" i="9"/>
  <c r="Z58" i="9"/>
  <c r="Z68" i="9"/>
  <c r="Z64" i="9"/>
  <c r="Z35" i="9"/>
  <c r="Z7" i="9"/>
  <c r="Z2" i="9"/>
  <c r="AA15" i="9"/>
  <c r="AA17" i="9"/>
  <c r="AA29" i="9"/>
  <c r="AA30" i="9"/>
  <c r="AA117" i="9"/>
  <c r="AA100" i="9"/>
  <c r="AA42" i="9"/>
  <c r="AA87" i="9"/>
  <c r="AA95" i="9"/>
  <c r="AA53" i="9"/>
  <c r="AA77" i="9"/>
  <c r="AA70" i="9"/>
  <c r="AA45" i="9"/>
  <c r="AA44" i="9"/>
  <c r="AA65" i="9"/>
  <c r="AA66" i="9"/>
  <c r="AA23" i="9"/>
  <c r="AA5" i="9"/>
  <c r="AB121" i="9"/>
  <c r="AB119" i="9"/>
  <c r="AB91" i="9"/>
  <c r="AB57" i="9"/>
  <c r="AB49" i="9"/>
  <c r="AB47" i="9"/>
  <c r="AB62" i="9"/>
  <c r="AB34" i="9"/>
  <c r="Z50" i="9"/>
  <c r="Y3" i="9"/>
  <c r="Y37" i="9"/>
  <c r="Y75" i="9"/>
  <c r="Y52" i="9"/>
  <c r="Y86" i="9"/>
  <c r="Y41" i="9"/>
  <c r="Y103" i="9"/>
  <c r="Y116" i="9"/>
  <c r="Y27" i="9"/>
  <c r="Z15" i="9"/>
  <c r="Z17" i="9"/>
  <c r="Z29" i="9"/>
  <c r="Z30" i="9"/>
  <c r="Z117" i="9"/>
  <c r="Z100" i="9"/>
  <c r="Z42" i="9"/>
  <c r="Z87" i="9"/>
  <c r="Z95" i="9"/>
  <c r="Z53" i="9"/>
  <c r="Z77" i="9"/>
  <c r="Z70" i="9"/>
  <c r="Z45" i="9"/>
  <c r="Z44" i="9"/>
  <c r="Z65" i="9"/>
  <c r="Z66" i="9"/>
  <c r="Z23" i="9"/>
  <c r="Z5" i="9"/>
  <c r="Z9" i="9"/>
  <c r="AA121" i="9"/>
  <c r="AA119" i="9"/>
  <c r="AA91" i="9"/>
  <c r="AA57" i="9"/>
  <c r="AA49" i="9"/>
  <c r="AA47" i="9"/>
  <c r="AA62" i="9"/>
  <c r="AA34" i="9"/>
  <c r="AB27" i="9"/>
  <c r="AB116" i="9"/>
  <c r="AB115" i="9"/>
  <c r="AB103" i="9"/>
  <c r="AB99" i="9"/>
  <c r="AB41" i="9"/>
  <c r="AB86" i="9"/>
  <c r="AB83" i="9"/>
  <c r="AB52" i="9"/>
  <c r="AB76" i="9"/>
  <c r="AB75" i="9"/>
  <c r="AB67" i="9"/>
  <c r="AB37" i="9"/>
  <c r="AB3" i="9"/>
  <c r="Z72" i="9"/>
  <c r="Y67" i="9"/>
  <c r="Y76" i="9"/>
  <c r="Y83" i="9"/>
  <c r="Y99" i="9"/>
  <c r="Y115" i="9"/>
  <c r="Y34" i="9"/>
  <c r="Y62" i="9"/>
  <c r="Y47" i="9"/>
  <c r="Y49" i="9"/>
  <c r="Y57" i="9"/>
  <c r="Y91" i="9"/>
  <c r="Y119" i="9"/>
  <c r="Y121" i="9"/>
  <c r="Z121" i="9"/>
  <c r="Z119" i="9"/>
  <c r="Z91" i="9"/>
  <c r="Z57" i="9"/>
  <c r="Z49" i="9"/>
  <c r="Z47" i="9"/>
  <c r="Z62" i="9"/>
  <c r="Z34" i="9"/>
  <c r="AA27" i="9"/>
  <c r="AA28" i="9"/>
  <c r="AA105" i="9"/>
  <c r="AA116" i="9"/>
  <c r="AA115" i="9"/>
  <c r="AA103" i="9"/>
  <c r="AA99" i="9"/>
  <c r="AA41" i="9"/>
  <c r="AA86" i="9"/>
  <c r="AA83" i="9"/>
  <c r="AA52" i="9"/>
  <c r="AA76" i="9"/>
  <c r="AA75" i="9"/>
  <c r="AA67" i="9"/>
  <c r="AA37" i="9"/>
  <c r="AA3" i="9"/>
  <c r="AB90" i="9"/>
  <c r="AB56" i="9"/>
  <c r="AB69" i="9"/>
  <c r="AB74" i="9"/>
  <c r="AB33" i="9"/>
  <c r="AB21" i="9"/>
  <c r="Y9" i="9"/>
  <c r="Y5" i="9"/>
  <c r="Y23" i="9"/>
  <c r="Y66" i="9"/>
  <c r="Y65" i="9"/>
  <c r="Y44" i="9"/>
  <c r="Y45" i="9"/>
  <c r="Y70" i="9"/>
  <c r="Y77" i="9"/>
  <c r="Y53" i="9"/>
  <c r="Y95" i="9"/>
  <c r="Y87" i="9"/>
  <c r="Y42" i="9"/>
  <c r="Y100" i="9"/>
  <c r="Y117" i="9"/>
  <c r="Y30" i="9"/>
  <c r="Y29" i="9"/>
  <c r="Y17" i="9"/>
  <c r="Y15" i="9"/>
  <c r="Z27" i="9"/>
  <c r="Z105" i="9"/>
  <c r="Z116" i="9"/>
  <c r="Z115" i="9"/>
  <c r="Z103" i="9"/>
  <c r="Z99" i="9"/>
  <c r="Z41" i="9"/>
  <c r="Z86" i="9"/>
  <c r="Z83" i="9"/>
  <c r="Z52" i="9"/>
  <c r="Z76" i="9"/>
  <c r="Z75" i="9"/>
  <c r="Z67" i="9"/>
  <c r="Z37" i="9"/>
  <c r="Z3" i="9"/>
  <c r="AA90" i="9"/>
  <c r="AA56" i="9"/>
  <c r="AA69" i="9"/>
  <c r="AA74" i="9"/>
  <c r="AA33" i="9"/>
  <c r="AA21" i="9"/>
  <c r="AA9" i="9"/>
  <c r="AB114" i="9"/>
  <c r="AB112" i="9"/>
  <c r="AC112" i="9" s="1"/>
  <c r="AB102" i="9"/>
  <c r="AB98" i="9"/>
  <c r="AC98" i="9" s="1"/>
  <c r="AB89" i="9"/>
  <c r="AB85" i="9"/>
  <c r="AC85" i="9" s="1"/>
  <c r="AB82" i="9"/>
  <c r="AB81" i="9"/>
  <c r="AC81" i="9" s="1"/>
  <c r="AB94" i="9"/>
  <c r="AB51" i="9"/>
  <c r="AC51" i="9" s="1"/>
  <c r="AC6" i="9"/>
  <c r="W3" i="5"/>
  <c r="R5" i="5"/>
  <c r="R5" i="16" s="1"/>
  <c r="S4" i="5"/>
  <c r="S4" i="16" s="1"/>
  <c r="R15" i="5"/>
  <c r="R15" i="16" s="1"/>
  <c r="R16" i="5"/>
  <c r="R16" i="16" s="1"/>
  <c r="R7" i="5"/>
  <c r="R7" i="16" s="1"/>
  <c r="S18" i="5"/>
  <c r="S18" i="16" s="1"/>
  <c r="S7" i="5"/>
  <c r="S7" i="16" s="1"/>
  <c r="R17" i="5"/>
  <c r="R17" i="16" s="1"/>
  <c r="R11" i="5"/>
  <c r="R11" i="16" s="1"/>
  <c r="R13" i="5"/>
  <c r="R13" i="16" s="1"/>
  <c r="R4" i="5"/>
  <c r="R4" i="16" s="1"/>
  <c r="S16" i="5"/>
  <c r="S16" i="16" s="1"/>
  <c r="S14" i="5"/>
  <c r="S14" i="16" s="1"/>
  <c r="S6" i="5"/>
  <c r="S6" i="16" s="1"/>
  <c r="R6" i="5"/>
  <c r="R6" i="16" s="1"/>
  <c r="S15" i="5"/>
  <c r="S15" i="16" s="1"/>
  <c r="S121" i="5"/>
  <c r="S118" i="5"/>
  <c r="S115" i="5"/>
  <c r="S98" i="5"/>
  <c r="S77" i="5"/>
  <c r="S54" i="5"/>
  <c r="S54" i="16" s="1"/>
  <c r="S55" i="5"/>
  <c r="S55" i="16" s="1"/>
  <c r="S53" i="5"/>
  <c r="S53" i="16" s="1"/>
  <c r="S52" i="5"/>
  <c r="S52" i="16" s="1"/>
  <c r="S51" i="5"/>
  <c r="S51" i="16" s="1"/>
  <c r="R55" i="5"/>
  <c r="R55" i="16" s="1"/>
  <c r="R54" i="5"/>
  <c r="R54" i="16" s="1"/>
  <c r="R53" i="5"/>
  <c r="R53" i="16" s="1"/>
  <c r="R51" i="5"/>
  <c r="R51" i="16" s="1"/>
  <c r="W52" i="5"/>
  <c r="W52" i="16" s="1"/>
  <c r="R121" i="5"/>
  <c r="S120" i="5"/>
  <c r="R120" i="5"/>
  <c r="S119" i="5"/>
  <c r="R119" i="5"/>
  <c r="R118" i="5"/>
  <c r="S117" i="5"/>
  <c r="R117" i="5"/>
  <c r="S116" i="5"/>
  <c r="R116" i="5"/>
  <c r="R115" i="5"/>
  <c r="S114" i="5"/>
  <c r="R114" i="5"/>
  <c r="S113" i="5"/>
  <c r="R113" i="5"/>
  <c r="S112" i="5"/>
  <c r="R112" i="5"/>
  <c r="S111" i="5"/>
  <c r="R111" i="5"/>
  <c r="S110" i="5"/>
  <c r="R110" i="5"/>
  <c r="S109" i="5"/>
  <c r="R109" i="5"/>
  <c r="S108" i="5"/>
  <c r="R108" i="5"/>
  <c r="S107" i="5"/>
  <c r="R107" i="5"/>
  <c r="S106" i="5"/>
  <c r="R106" i="5"/>
  <c r="S105" i="5"/>
  <c r="R105" i="5"/>
  <c r="S104" i="5"/>
  <c r="R104" i="5"/>
  <c r="S103" i="5"/>
  <c r="R103" i="5"/>
  <c r="S102" i="5"/>
  <c r="R102" i="5"/>
  <c r="S101" i="5"/>
  <c r="R101" i="5"/>
  <c r="S100" i="5"/>
  <c r="R100" i="5"/>
  <c r="S99" i="5"/>
  <c r="R99" i="5"/>
  <c r="R98" i="5"/>
  <c r="S97" i="5"/>
  <c r="R97" i="5"/>
  <c r="S96" i="5"/>
  <c r="R96" i="5"/>
  <c r="S95" i="5"/>
  <c r="R95" i="5"/>
  <c r="S94" i="5"/>
  <c r="R94" i="5"/>
  <c r="S93" i="5"/>
  <c r="R93" i="5"/>
  <c r="S92" i="5"/>
  <c r="R92" i="5"/>
  <c r="S91" i="5"/>
  <c r="R91" i="5"/>
  <c r="S90" i="5"/>
  <c r="R90" i="5"/>
  <c r="S89" i="5"/>
  <c r="R89" i="5"/>
  <c r="S88" i="5"/>
  <c r="R88" i="5"/>
  <c r="S87" i="5"/>
  <c r="R87" i="5"/>
  <c r="S86" i="5"/>
  <c r="R86" i="5"/>
  <c r="S85" i="5"/>
  <c r="R85" i="5"/>
  <c r="S84" i="5"/>
  <c r="R84" i="5"/>
  <c r="S83" i="5"/>
  <c r="R83" i="5"/>
  <c r="S82" i="5"/>
  <c r="R82" i="5"/>
  <c r="S81" i="5"/>
  <c r="R81" i="5"/>
  <c r="S80" i="5"/>
  <c r="R80" i="5"/>
  <c r="S79" i="5"/>
  <c r="R79" i="5"/>
  <c r="S78" i="5"/>
  <c r="R78" i="5"/>
  <c r="R77" i="5"/>
  <c r="S76" i="5"/>
  <c r="R76" i="5"/>
  <c r="S75" i="5"/>
  <c r="R75" i="5"/>
  <c r="S74" i="5"/>
  <c r="R74" i="5"/>
  <c r="S73" i="5"/>
  <c r="R73" i="5"/>
  <c r="S72" i="5"/>
  <c r="R72" i="5"/>
  <c r="S71" i="5"/>
  <c r="R71" i="5"/>
  <c r="S70" i="5"/>
  <c r="R70" i="5"/>
  <c r="S69" i="5"/>
  <c r="R69" i="5"/>
  <c r="S68" i="5"/>
  <c r="R68" i="5"/>
  <c r="S67" i="5"/>
  <c r="R67" i="5"/>
  <c r="S66" i="5"/>
  <c r="R66" i="5"/>
  <c r="S65" i="5"/>
  <c r="R65" i="5"/>
  <c r="S64" i="5"/>
  <c r="R64" i="5"/>
  <c r="S63" i="5"/>
  <c r="R63" i="5"/>
  <c r="S62" i="5"/>
  <c r="R62" i="5"/>
  <c r="S61" i="5"/>
  <c r="S61" i="16" s="1"/>
  <c r="R61" i="5"/>
  <c r="R61" i="16" s="1"/>
  <c r="S60" i="5"/>
  <c r="S60" i="16" s="1"/>
  <c r="R60" i="5"/>
  <c r="R60" i="16" s="1"/>
  <c r="S59" i="5"/>
  <c r="S59" i="16" s="1"/>
  <c r="R59" i="5"/>
  <c r="R59" i="16" s="1"/>
  <c r="S58" i="5"/>
  <c r="S58" i="16" s="1"/>
  <c r="R58" i="5"/>
  <c r="R58" i="16" s="1"/>
  <c r="S57" i="5"/>
  <c r="S57" i="16" s="1"/>
  <c r="R57" i="5"/>
  <c r="R57" i="16" s="1"/>
  <c r="S56" i="5"/>
  <c r="S56" i="16" s="1"/>
  <c r="R56" i="5"/>
  <c r="R56" i="16" s="1"/>
  <c r="S50" i="5"/>
  <c r="S50" i="16" s="1"/>
  <c r="R50" i="5"/>
  <c r="R50" i="16" s="1"/>
  <c r="R49" i="5"/>
  <c r="R49" i="16" s="1"/>
  <c r="S48" i="5"/>
  <c r="S48" i="16" s="1"/>
  <c r="R48" i="5"/>
  <c r="R48" i="16" s="1"/>
  <c r="R47" i="5"/>
  <c r="R47" i="16" s="1"/>
  <c r="S46" i="5"/>
  <c r="S46" i="16" s="1"/>
  <c r="R46" i="5"/>
  <c r="R46" i="16" s="1"/>
  <c r="S45" i="5"/>
  <c r="S45" i="16" s="1"/>
  <c r="R45" i="5"/>
  <c r="R45" i="16" s="1"/>
  <c r="S44" i="5"/>
  <c r="S44" i="16" s="1"/>
  <c r="R44" i="5"/>
  <c r="R44" i="16" s="1"/>
  <c r="S43" i="5"/>
  <c r="S43" i="16" s="1"/>
  <c r="R43" i="5"/>
  <c r="R43" i="16" s="1"/>
  <c r="S42" i="5"/>
  <c r="S42" i="16" s="1"/>
  <c r="R42" i="5"/>
  <c r="R42" i="16" s="1"/>
  <c r="S41" i="5"/>
  <c r="S41" i="16" s="1"/>
  <c r="R41" i="5"/>
  <c r="R41" i="16" s="1"/>
  <c r="S40" i="5"/>
  <c r="S40" i="16" s="1"/>
  <c r="R40" i="5"/>
  <c r="R40" i="16" s="1"/>
  <c r="S39" i="5"/>
  <c r="S39" i="16" s="1"/>
  <c r="R39" i="5"/>
  <c r="R39" i="16" s="1"/>
  <c r="R38" i="5"/>
  <c r="R38" i="16" s="1"/>
  <c r="S37" i="5"/>
  <c r="S37" i="16" s="1"/>
  <c r="R37" i="5"/>
  <c r="R37" i="16" s="1"/>
  <c r="S36" i="5"/>
  <c r="S36" i="16" s="1"/>
  <c r="R36" i="5"/>
  <c r="R36" i="16" s="1"/>
  <c r="S35" i="5"/>
  <c r="S35" i="16" s="1"/>
  <c r="R35" i="5"/>
  <c r="R35" i="16" s="1"/>
  <c r="S34" i="5"/>
  <c r="S34" i="16" s="1"/>
  <c r="R34" i="5"/>
  <c r="R34" i="16" s="1"/>
  <c r="S33" i="5"/>
  <c r="S33" i="16" s="1"/>
  <c r="R33" i="5"/>
  <c r="R33" i="16" s="1"/>
  <c r="S32" i="5"/>
  <c r="S32" i="16" s="1"/>
  <c r="R32" i="5"/>
  <c r="R32" i="16" s="1"/>
  <c r="W31" i="5"/>
  <c r="W31" i="16" s="1"/>
  <c r="S30" i="5"/>
  <c r="S30" i="16" s="1"/>
  <c r="R30" i="5"/>
  <c r="R30" i="16" s="1"/>
  <c r="S29" i="5"/>
  <c r="S29" i="16" s="1"/>
  <c r="R29" i="5"/>
  <c r="R29" i="16" s="1"/>
  <c r="S28" i="5"/>
  <c r="S28" i="16" s="1"/>
  <c r="R28" i="5"/>
  <c r="R28" i="16" s="1"/>
  <c r="S27" i="5"/>
  <c r="S27" i="16" s="1"/>
  <c r="R27" i="5"/>
  <c r="R27" i="16" s="1"/>
  <c r="S26" i="5"/>
  <c r="S26" i="16" s="1"/>
  <c r="R26" i="5"/>
  <c r="R26" i="16" s="1"/>
  <c r="S25" i="5"/>
  <c r="S25" i="16" s="1"/>
  <c r="R25" i="5"/>
  <c r="R25" i="16" s="1"/>
  <c r="S24" i="5"/>
  <c r="S24" i="16" s="1"/>
  <c r="R24" i="5"/>
  <c r="R24" i="16" s="1"/>
  <c r="R23" i="5"/>
  <c r="R23" i="16" s="1"/>
  <c r="S22" i="5"/>
  <c r="S22" i="16" s="1"/>
  <c r="R22" i="5"/>
  <c r="R22" i="16" s="1"/>
  <c r="S21" i="5"/>
  <c r="S21" i="16" s="1"/>
  <c r="R21" i="5"/>
  <c r="R21" i="16" s="1"/>
  <c r="S20" i="5"/>
  <c r="S20" i="16" s="1"/>
  <c r="R20" i="5"/>
  <c r="R20" i="16" s="1"/>
  <c r="S19" i="5"/>
  <c r="S19" i="16" s="1"/>
  <c r="R19" i="5"/>
  <c r="R19" i="16" s="1"/>
  <c r="R18" i="5"/>
  <c r="R18" i="16" s="1"/>
  <c r="S17" i="5"/>
  <c r="S17" i="16" s="1"/>
  <c r="W14" i="5"/>
  <c r="W14" i="16" s="1"/>
  <c r="S13" i="5"/>
  <c r="S13" i="16" s="1"/>
  <c r="S12" i="5"/>
  <c r="S12" i="16" s="1"/>
  <c r="R12" i="5"/>
  <c r="R12" i="16" s="1"/>
  <c r="S10" i="5"/>
  <c r="S10" i="16" s="1"/>
  <c r="W10" i="5"/>
  <c r="W10" i="16" s="1"/>
  <c r="S9" i="5"/>
  <c r="S9" i="16" s="1"/>
  <c r="R9" i="5"/>
  <c r="R9" i="16" s="1"/>
  <c r="S8" i="5"/>
  <c r="S8" i="16" s="1"/>
  <c r="R8" i="5"/>
  <c r="R8" i="16" s="1"/>
  <c r="S5" i="16"/>
  <c r="AC102" i="9" l="1"/>
  <c r="AC3" i="9"/>
  <c r="X3" i="5"/>
  <c r="W3" i="16"/>
  <c r="AC89" i="9"/>
  <c r="AF89" i="9" s="1"/>
  <c r="W19" i="5"/>
  <c r="W32" i="5"/>
  <c r="W83" i="5"/>
  <c r="W91" i="5"/>
  <c r="X91" i="5" s="1"/>
  <c r="W116" i="5"/>
  <c r="X116" i="5" s="1"/>
  <c r="W28" i="5"/>
  <c r="W45" i="5"/>
  <c r="W45" i="16" s="1"/>
  <c r="W59" i="5"/>
  <c r="W67" i="5"/>
  <c r="X67" i="5" s="1"/>
  <c r="W75" i="5"/>
  <c r="X75" i="5" s="1"/>
  <c r="W100" i="5"/>
  <c r="W108" i="5"/>
  <c r="W121" i="5"/>
  <c r="X121" i="5" s="1"/>
  <c r="W16" i="5"/>
  <c r="W49" i="5"/>
  <c r="W49" i="16" s="1"/>
  <c r="W79" i="5"/>
  <c r="X79" i="5" s="1"/>
  <c r="W7" i="5"/>
  <c r="W7" i="16" s="1"/>
  <c r="W2" i="5"/>
  <c r="W24" i="5"/>
  <c r="W24" i="16" s="1"/>
  <c r="W41" i="5"/>
  <c r="W50" i="5"/>
  <c r="W50" i="16" s="1"/>
  <c r="W63" i="5"/>
  <c r="X63" i="5" s="1"/>
  <c r="W71" i="5"/>
  <c r="W104" i="5"/>
  <c r="X104" i="5" s="1"/>
  <c r="W112" i="5"/>
  <c r="W20" i="5"/>
  <c r="W20" i="16" s="1"/>
  <c r="W33" i="5"/>
  <c r="W37" i="5"/>
  <c r="W37" i="16" s="1"/>
  <c r="W80" i="5"/>
  <c r="X80" i="5" s="1"/>
  <c r="W84" i="5"/>
  <c r="W88" i="5"/>
  <c r="X88" i="5" s="1"/>
  <c r="W92" i="5"/>
  <c r="X92" i="5" s="1"/>
  <c r="W96" i="5"/>
  <c r="X96" i="5" s="1"/>
  <c r="W117" i="5"/>
  <c r="W4" i="5"/>
  <c r="W4" i="16" s="1"/>
  <c r="W23" i="5"/>
  <c r="W36" i="5"/>
  <c r="W87" i="5"/>
  <c r="W95" i="5"/>
  <c r="X95" i="5" s="1"/>
  <c r="W25" i="5"/>
  <c r="W29" i="5"/>
  <c r="W42" i="5"/>
  <c r="W42" i="16" s="1"/>
  <c r="W46" i="5"/>
  <c r="W56" i="5"/>
  <c r="W60" i="5"/>
  <c r="W64" i="5"/>
  <c r="W68" i="5"/>
  <c r="X68" i="5" s="1"/>
  <c r="W72" i="5"/>
  <c r="X72" i="5" s="1"/>
  <c r="W76" i="5"/>
  <c r="X76" i="5" s="1"/>
  <c r="W101" i="5"/>
  <c r="W105" i="5"/>
  <c r="W109" i="5"/>
  <c r="W113" i="5"/>
  <c r="X113" i="5" s="1"/>
  <c r="W51" i="5"/>
  <c r="W51" i="16" s="1"/>
  <c r="W13" i="5"/>
  <c r="W15" i="5"/>
  <c r="AC50" i="9"/>
  <c r="AG50" i="9" s="1"/>
  <c r="W34" i="5"/>
  <c r="W89" i="5"/>
  <c r="X89" i="5" s="1"/>
  <c r="W26" i="5"/>
  <c r="W30" i="5"/>
  <c r="W30" i="16" s="1"/>
  <c r="W39" i="5"/>
  <c r="W39" i="16" s="1"/>
  <c r="W43" i="5"/>
  <c r="W43" i="16" s="1"/>
  <c r="W47" i="5"/>
  <c r="W47" i="16" s="1"/>
  <c r="W57" i="5"/>
  <c r="W57" i="16" s="1"/>
  <c r="W61" i="5"/>
  <c r="W65" i="5"/>
  <c r="X65" i="5" s="1"/>
  <c r="W69" i="5"/>
  <c r="X69" i="5" s="1"/>
  <c r="W73" i="5"/>
  <c r="W77" i="5"/>
  <c r="X77" i="5" s="1"/>
  <c r="W102" i="5"/>
  <c r="X102" i="5" s="1"/>
  <c r="W106" i="5"/>
  <c r="W110" i="5"/>
  <c r="W114" i="5"/>
  <c r="X114" i="5" s="1"/>
  <c r="W119" i="5"/>
  <c r="X119" i="5" s="1"/>
  <c r="W54" i="5"/>
  <c r="W17" i="5"/>
  <c r="W17" i="16" s="1"/>
  <c r="W8" i="5"/>
  <c r="W21" i="5"/>
  <c r="W38" i="5"/>
  <c r="W38" i="16" s="1"/>
  <c r="W81" i="5"/>
  <c r="W85" i="5"/>
  <c r="W93" i="5"/>
  <c r="X93" i="5" s="1"/>
  <c r="W97" i="5"/>
  <c r="X97" i="5" s="1"/>
  <c r="W118" i="5"/>
  <c r="W53" i="5"/>
  <c r="W11" i="5"/>
  <c r="W9" i="5"/>
  <c r="W9" i="16" s="1"/>
  <c r="W22" i="5"/>
  <c r="W22" i="16" s="1"/>
  <c r="W35" i="5"/>
  <c r="W48" i="5"/>
  <c r="W78" i="5"/>
  <c r="X78" i="5" s="1"/>
  <c r="W82" i="5"/>
  <c r="W86" i="5"/>
  <c r="X86" i="5" s="1"/>
  <c r="W90" i="5"/>
  <c r="X90" i="5" s="1"/>
  <c r="W94" i="5"/>
  <c r="W98" i="5"/>
  <c r="W55" i="5"/>
  <c r="W6" i="5"/>
  <c r="W18" i="5"/>
  <c r="W27" i="5"/>
  <c r="W27" i="16" s="1"/>
  <c r="W40" i="5"/>
  <c r="W44" i="5"/>
  <c r="W58" i="5"/>
  <c r="W58" i="16" s="1"/>
  <c r="W62" i="5"/>
  <c r="W66" i="5"/>
  <c r="X66" i="5" s="1"/>
  <c r="W70" i="5"/>
  <c r="X70" i="5" s="1"/>
  <c r="W74" i="5"/>
  <c r="X74" i="5" s="1"/>
  <c r="W99" i="5"/>
  <c r="W103" i="5"/>
  <c r="X103" i="5" s="1"/>
  <c r="W107" i="5"/>
  <c r="X107" i="5" s="1"/>
  <c r="W111" i="5"/>
  <c r="X111" i="5" s="1"/>
  <c r="W115" i="5"/>
  <c r="W120" i="5"/>
  <c r="X120" i="5" s="1"/>
  <c r="AC94" i="9"/>
  <c r="AF94" i="9" s="1"/>
  <c r="AC118" i="9"/>
  <c r="AG118" i="9" s="1"/>
  <c r="AC120" i="9"/>
  <c r="AG120" i="9" s="1"/>
  <c r="AC114" i="9"/>
  <c r="AD114" i="9" s="1"/>
  <c r="AC82" i="9"/>
  <c r="AE82" i="9" s="1"/>
  <c r="AC52" i="9"/>
  <c r="AE52" i="9" s="1"/>
  <c r="AC104" i="9"/>
  <c r="AF104" i="9" s="1"/>
  <c r="AC115" i="9"/>
  <c r="AF115" i="9" s="1"/>
  <c r="AC48" i="9"/>
  <c r="AC70" i="9"/>
  <c r="AE70" i="9" s="1"/>
  <c r="AC15" i="9"/>
  <c r="AG15" i="9" s="1"/>
  <c r="AC95" i="9"/>
  <c r="AD95" i="9" s="1"/>
  <c r="AC45" i="9"/>
  <c r="AG45" i="9" s="1"/>
  <c r="AC55" i="9"/>
  <c r="AF55" i="9" s="1"/>
  <c r="AC77" i="9"/>
  <c r="AG77" i="9" s="1"/>
  <c r="AC116" i="9"/>
  <c r="AF116" i="9" s="1"/>
  <c r="AC56" i="9"/>
  <c r="AD56" i="9" s="1"/>
  <c r="AC44" i="9"/>
  <c r="AD44" i="9" s="1"/>
  <c r="AC121" i="9"/>
  <c r="AE121" i="9" s="1"/>
  <c r="AC14" i="9"/>
  <c r="AD14" i="9" s="1"/>
  <c r="AC79" i="9"/>
  <c r="AF79" i="9" s="1"/>
  <c r="AC13" i="9"/>
  <c r="AC18" i="9"/>
  <c r="AC60" i="9"/>
  <c r="AC9" i="9"/>
  <c r="AE9" i="9" s="1"/>
  <c r="AC84" i="9"/>
  <c r="AF84" i="9" s="1"/>
  <c r="AC29" i="9"/>
  <c r="AE29" i="9" s="1"/>
  <c r="AC119" i="9"/>
  <c r="AG119" i="9" s="1"/>
  <c r="AC99" i="9"/>
  <c r="AF99" i="9" s="1"/>
  <c r="AC31" i="9"/>
  <c r="AF31" i="9" s="1"/>
  <c r="AC73" i="9"/>
  <c r="AF73" i="9" s="1"/>
  <c r="AC28" i="9"/>
  <c r="AF28" i="9" s="1"/>
  <c r="AC40" i="9"/>
  <c r="AC42" i="9"/>
  <c r="AE42" i="9" s="1"/>
  <c r="AC30" i="9"/>
  <c r="AG30" i="9" s="1"/>
  <c r="AC91" i="9"/>
  <c r="AE91" i="9" s="1"/>
  <c r="AC26" i="9"/>
  <c r="AG26" i="9" s="1"/>
  <c r="AC36" i="9"/>
  <c r="AD36" i="9" s="1"/>
  <c r="AC11" i="9"/>
  <c r="AE11" i="9" s="1"/>
  <c r="AC117" i="9"/>
  <c r="AE117" i="9" s="1"/>
  <c r="AC23" i="9"/>
  <c r="AD23" i="9" s="1"/>
  <c r="AC57" i="9"/>
  <c r="AD57" i="9" s="1"/>
  <c r="AC34" i="9"/>
  <c r="AF34" i="9" s="1"/>
  <c r="AC109" i="9"/>
  <c r="AF109" i="9" s="1"/>
  <c r="AC32" i="9"/>
  <c r="AF32" i="9" s="1"/>
  <c r="AC105" i="9"/>
  <c r="AC100" i="9"/>
  <c r="AE100" i="9" s="1"/>
  <c r="AC49" i="9"/>
  <c r="AF49" i="9" s="1"/>
  <c r="AC67" i="9"/>
  <c r="AG67" i="9" s="1"/>
  <c r="AC39" i="9"/>
  <c r="AD39" i="9" s="1"/>
  <c r="AC20" i="9"/>
  <c r="AG20" i="9" s="1"/>
  <c r="AC8" i="9"/>
  <c r="AC106" i="9"/>
  <c r="AC59" i="9"/>
  <c r="AC87" i="9"/>
  <c r="AF87" i="9" s="1"/>
  <c r="AC41" i="9"/>
  <c r="AD41" i="9" s="1"/>
  <c r="AC47" i="9"/>
  <c r="AF47" i="9" s="1"/>
  <c r="AC103" i="9"/>
  <c r="AF103" i="9" s="1"/>
  <c r="AC93" i="9"/>
  <c r="AG93" i="9" s="1"/>
  <c r="AC65" i="9"/>
  <c r="AE65" i="9" s="1"/>
  <c r="AC83" i="9"/>
  <c r="AD83" i="9" s="1"/>
  <c r="AC75" i="9"/>
  <c r="AD75" i="9" s="1"/>
  <c r="AC110" i="9"/>
  <c r="AF110" i="9" s="1"/>
  <c r="AC78" i="9"/>
  <c r="AF78" i="9" s="1"/>
  <c r="AG102" i="9"/>
  <c r="AD102" i="9"/>
  <c r="AF102" i="9"/>
  <c r="AE102" i="9"/>
  <c r="AF51" i="9"/>
  <c r="AD51" i="9"/>
  <c r="AG51" i="9"/>
  <c r="AE51" i="9"/>
  <c r="AF112" i="9"/>
  <c r="AE112" i="9"/>
  <c r="AG112" i="9"/>
  <c r="AD112" i="9"/>
  <c r="AD6" i="9"/>
  <c r="AF6" i="9"/>
  <c r="AE6" i="9"/>
  <c r="AG6" i="9"/>
  <c r="AE94" i="9"/>
  <c r="AF81" i="9"/>
  <c r="AG81" i="9"/>
  <c r="AE81" i="9"/>
  <c r="AD81" i="9"/>
  <c r="AD85" i="9"/>
  <c r="AF85" i="9"/>
  <c r="AE85" i="9"/>
  <c r="AG85" i="9"/>
  <c r="AC90" i="9"/>
  <c r="AC92" i="9"/>
  <c r="AG70" i="9"/>
  <c r="AC68" i="9"/>
  <c r="AC54" i="9"/>
  <c r="AF52" i="9"/>
  <c r="AC86" i="9"/>
  <c r="AC69" i="9"/>
  <c r="AC101" i="9"/>
  <c r="AC72" i="9"/>
  <c r="AC35" i="9"/>
  <c r="AC58" i="9"/>
  <c r="AC17" i="9"/>
  <c r="AC53" i="9"/>
  <c r="AC66" i="9"/>
  <c r="AC74" i="9"/>
  <c r="AC7" i="9"/>
  <c r="AC43" i="9"/>
  <c r="AC71" i="9"/>
  <c r="AC64" i="9"/>
  <c r="AC33" i="9"/>
  <c r="AC2" i="9"/>
  <c r="AC88" i="9"/>
  <c r="AC63" i="9"/>
  <c r="AC5" i="9"/>
  <c r="AC62" i="9"/>
  <c r="AC37" i="9"/>
  <c r="AC21" i="9"/>
  <c r="AC80" i="9"/>
  <c r="AC25" i="9"/>
  <c r="AE98" i="9"/>
  <c r="AD98" i="9"/>
  <c r="AF98" i="9"/>
  <c r="AG98" i="9"/>
  <c r="AC76" i="9"/>
  <c r="AC27" i="9"/>
  <c r="AC38" i="9"/>
  <c r="AC97" i="9"/>
  <c r="AC4" i="9"/>
  <c r="AC107" i="9"/>
  <c r="AC96" i="9"/>
  <c r="AC19" i="9"/>
  <c r="X4" i="5"/>
  <c r="X4" i="16" s="1"/>
  <c r="X10" i="16"/>
  <c r="X52" i="5"/>
  <c r="X52" i="16" s="1"/>
  <c r="X7" i="16"/>
  <c r="X39" i="5"/>
  <c r="X39" i="16" s="1"/>
  <c r="X43" i="5"/>
  <c r="X43" i="16" s="1"/>
  <c r="X47" i="5"/>
  <c r="X47" i="16" s="1"/>
  <c r="X9" i="5"/>
  <c r="X9" i="16" s="1"/>
  <c r="X31" i="5"/>
  <c r="X31" i="16" s="1"/>
  <c r="X108" i="5"/>
  <c r="X94" i="5"/>
  <c r="X106" i="5"/>
  <c r="X38" i="5"/>
  <c r="X38" i="16" s="1"/>
  <c r="X112" i="5"/>
  <c r="X85" i="5"/>
  <c r="X109" i="5"/>
  <c r="W5" i="16"/>
  <c r="X14" i="5"/>
  <c r="X14" i="16" s="1"/>
  <c r="X105" i="5"/>
  <c r="X58" i="5"/>
  <c r="X58" i="16" s="1"/>
  <c r="X3" i="16" l="1"/>
  <c r="T2" i="5"/>
  <c r="X46" i="5"/>
  <c r="X46" i="16" s="1"/>
  <c r="W46" i="16"/>
  <c r="X33" i="5"/>
  <c r="X33" i="16" s="1"/>
  <c r="W33" i="16"/>
  <c r="X41" i="5"/>
  <c r="X41" i="16" s="1"/>
  <c r="W41" i="16"/>
  <c r="X44" i="5"/>
  <c r="X44" i="16" s="1"/>
  <c r="W44" i="16"/>
  <c r="X11" i="16"/>
  <c r="W11" i="16"/>
  <c r="X21" i="5"/>
  <c r="X21" i="16" s="1"/>
  <c r="W21" i="16"/>
  <c r="X40" i="5"/>
  <c r="X40" i="16" s="1"/>
  <c r="W40" i="16"/>
  <c r="X53" i="5"/>
  <c r="X53" i="16" s="1"/>
  <c r="W53" i="16"/>
  <c r="X8" i="16"/>
  <c r="W8" i="16"/>
  <c r="X29" i="5"/>
  <c r="X29" i="16" s="1"/>
  <c r="W29" i="16"/>
  <c r="X12" i="5"/>
  <c r="X12" i="16" s="1"/>
  <c r="W12" i="16"/>
  <c r="X32" i="5"/>
  <c r="X32" i="16" s="1"/>
  <c r="W32" i="16"/>
  <c r="X15" i="5"/>
  <c r="X15" i="16" s="1"/>
  <c r="W15" i="16"/>
  <c r="X25" i="5"/>
  <c r="X25" i="16" s="1"/>
  <c r="W25" i="16"/>
  <c r="X19" i="5"/>
  <c r="X19" i="16" s="1"/>
  <c r="W19" i="16"/>
  <c r="X56" i="5"/>
  <c r="X56" i="16" s="1"/>
  <c r="W56" i="16"/>
  <c r="X50" i="5"/>
  <c r="X50" i="16" s="1"/>
  <c r="X18" i="5"/>
  <c r="X18" i="16" s="1"/>
  <c r="W18" i="16"/>
  <c r="X54" i="5"/>
  <c r="X54" i="16" s="1"/>
  <c r="W54" i="16"/>
  <c r="X26" i="5"/>
  <c r="X26" i="16" s="1"/>
  <c r="W26" i="16"/>
  <c r="X13" i="5"/>
  <c r="X13" i="16" s="1"/>
  <c r="W13" i="16"/>
  <c r="X59" i="5"/>
  <c r="X59" i="16" s="1"/>
  <c r="W59" i="16"/>
  <c r="X23" i="5"/>
  <c r="X23" i="16" s="1"/>
  <c r="W23" i="16"/>
  <c r="X37" i="5"/>
  <c r="X37" i="16" s="1"/>
  <c r="AD50" i="9"/>
  <c r="X6" i="5"/>
  <c r="X6" i="16" s="1"/>
  <c r="W6" i="16"/>
  <c r="X48" i="5"/>
  <c r="X48" i="16" s="1"/>
  <c r="W48" i="16"/>
  <c r="AE50" i="9"/>
  <c r="X55" i="5"/>
  <c r="X55" i="16" s="1"/>
  <c r="W55" i="16"/>
  <c r="X35" i="5"/>
  <c r="X35" i="16" s="1"/>
  <c r="W35" i="16"/>
  <c r="X61" i="5"/>
  <c r="X61" i="16" s="1"/>
  <c r="W61" i="16"/>
  <c r="X34" i="5"/>
  <c r="X34" i="16" s="1"/>
  <c r="W34" i="16"/>
  <c r="X60" i="5"/>
  <c r="X60" i="16" s="1"/>
  <c r="W60" i="16"/>
  <c r="X36" i="5"/>
  <c r="X36" i="16" s="1"/>
  <c r="W36" i="16"/>
  <c r="X16" i="5"/>
  <c r="X16" i="16" s="1"/>
  <c r="W16" i="16"/>
  <c r="X28" i="5"/>
  <c r="X28" i="16" s="1"/>
  <c r="W28" i="16"/>
  <c r="X2" i="5"/>
  <c r="W2" i="16"/>
  <c r="AD119" i="9"/>
  <c r="AF23" i="9"/>
  <c r="AE73" i="9"/>
  <c r="AF56" i="9"/>
  <c r="AD70" i="9"/>
  <c r="AD73" i="9"/>
  <c r="AD9" i="9"/>
  <c r="AE119" i="9"/>
  <c r="AE109" i="9"/>
  <c r="AF14" i="9"/>
  <c r="AD52" i="9"/>
  <c r="AF50" i="9"/>
  <c r="AD89" i="9"/>
  <c r="AF91" i="9"/>
  <c r="AG89" i="9"/>
  <c r="AE89" i="9"/>
  <c r="AF45" i="9"/>
  <c r="AF100" i="9"/>
  <c r="AD104" i="9"/>
  <c r="AG9" i="9"/>
  <c r="AE79" i="9"/>
  <c r="AG84" i="9"/>
  <c r="AE120" i="9"/>
  <c r="AF70" i="9"/>
  <c r="AE39" i="9"/>
  <c r="AD118" i="9"/>
  <c r="AE84" i="9"/>
  <c r="AD115" i="9"/>
  <c r="AF114" i="9"/>
  <c r="AD120" i="9"/>
  <c r="AD79" i="9"/>
  <c r="AD84" i="9"/>
  <c r="AF120" i="9"/>
  <c r="AE45" i="9"/>
  <c r="AG56" i="9"/>
  <c r="AE114" i="9"/>
  <c r="AG73" i="9"/>
  <c r="AF119" i="9"/>
  <c r="AG94" i="9"/>
  <c r="AE23" i="9"/>
  <c r="AD30" i="9"/>
  <c r="AD78" i="9"/>
  <c r="X62" i="5"/>
  <c r="X82" i="5"/>
  <c r="AG14" i="9"/>
  <c r="AG100" i="9"/>
  <c r="AG57" i="9"/>
  <c r="AG23" i="9"/>
  <c r="AE47" i="9"/>
  <c r="X110" i="5"/>
  <c r="AF9" i="9"/>
  <c r="X17" i="5"/>
  <c r="X45" i="5"/>
  <c r="X45" i="16" s="1"/>
  <c r="AE118" i="9"/>
  <c r="AF39" i="9"/>
  <c r="AD45" i="9"/>
  <c r="X71" i="5"/>
  <c r="AG42" i="9"/>
  <c r="AF118" i="9"/>
  <c r="AG99" i="9"/>
  <c r="AE56" i="9"/>
  <c r="AG109" i="9"/>
  <c r="AD94" i="9"/>
  <c r="X20" i="5"/>
  <c r="X20" i="16" s="1"/>
  <c r="AE14" i="9"/>
  <c r="AD100" i="9"/>
  <c r="AD82" i="9"/>
  <c r="AG114" i="9"/>
  <c r="AE36" i="9"/>
  <c r="AG103" i="9"/>
  <c r="AE78" i="9"/>
  <c r="AG115" i="9"/>
  <c r="AD103" i="9"/>
  <c r="AF82" i="9"/>
  <c r="X101" i="5"/>
  <c r="X22" i="5"/>
  <c r="X22" i="16" s="1"/>
  <c r="X100" i="5"/>
  <c r="X99" i="5"/>
  <c r="X115" i="5"/>
  <c r="X118" i="5"/>
  <c r="X83" i="5"/>
  <c r="AD34" i="9"/>
  <c r="AF42" i="9"/>
  <c r="AE103" i="9"/>
  <c r="AF41" i="9"/>
  <c r="AG39" i="9"/>
  <c r="AG82" i="9"/>
  <c r="X5" i="5"/>
  <c r="X5" i="16" s="1"/>
  <c r="X64" i="5"/>
  <c r="AE26" i="9"/>
  <c r="AE57" i="9"/>
  <c r="AD42" i="9"/>
  <c r="AD65" i="9"/>
  <c r="X98" i="5"/>
  <c r="AF57" i="9"/>
  <c r="AE99" i="9"/>
  <c r="AG32" i="9"/>
  <c r="X42" i="5"/>
  <c r="T39" i="5" s="1"/>
  <c r="T39" i="16" s="1"/>
  <c r="X57" i="5"/>
  <c r="X84" i="5"/>
  <c r="AD26" i="9"/>
  <c r="X87" i="5"/>
  <c r="T91" i="5" s="1"/>
  <c r="X73" i="5"/>
  <c r="AF26" i="9"/>
  <c r="AD99" i="9"/>
  <c r="AG78" i="9"/>
  <c r="AD109" i="9"/>
  <c r="X51" i="5"/>
  <c r="X81" i="5"/>
  <c r="X117" i="5"/>
  <c r="X27" i="5"/>
  <c r="X27" i="16" s="1"/>
  <c r="X30" i="5"/>
  <c r="X30" i="16" s="1"/>
  <c r="X24" i="5"/>
  <c r="X24" i="16" s="1"/>
  <c r="X49" i="5"/>
  <c r="X49" i="16" s="1"/>
  <c r="AG44" i="9"/>
  <c r="AG91" i="9"/>
  <c r="AE67" i="9"/>
  <c r="AD29" i="9"/>
  <c r="AG117" i="9"/>
  <c r="AG52" i="9"/>
  <c r="AG87" i="9"/>
  <c r="AF95" i="9"/>
  <c r="AD91" i="9"/>
  <c r="AE104" i="9"/>
  <c r="AF75" i="9"/>
  <c r="AE87" i="9"/>
  <c r="AG95" i="9"/>
  <c r="AF65" i="9"/>
  <c r="AE95" i="9"/>
  <c r="AG104" i="9"/>
  <c r="AG110" i="9"/>
  <c r="AG55" i="9"/>
  <c r="AG65" i="9"/>
  <c r="AD31" i="9"/>
  <c r="AE34" i="9"/>
  <c r="AG79" i="9"/>
  <c r="AG83" i="9"/>
  <c r="AE116" i="9"/>
  <c r="AE30" i="9"/>
  <c r="AG29" i="9"/>
  <c r="AF15" i="9"/>
  <c r="AG36" i="9"/>
  <c r="AE31" i="9"/>
  <c r="AG34" i="9"/>
  <c r="AE83" i="9"/>
  <c r="AG75" i="9"/>
  <c r="AF117" i="9"/>
  <c r="AF30" i="9"/>
  <c r="AF67" i="9"/>
  <c r="AE44" i="9"/>
  <c r="AD32" i="9"/>
  <c r="AE115" i="9"/>
  <c r="AD15" i="9"/>
  <c r="AF36" i="9"/>
  <c r="AG31" i="9"/>
  <c r="AF83" i="9"/>
  <c r="AE75" i="9"/>
  <c r="AD117" i="9"/>
  <c r="AD67" i="9"/>
  <c r="AF44" i="9"/>
  <c r="AE32" i="9"/>
  <c r="AG116" i="9"/>
  <c r="AE55" i="9"/>
  <c r="AD116" i="9"/>
  <c r="AF29" i="9"/>
  <c r="AD77" i="9"/>
  <c r="AD55" i="9"/>
  <c r="AE15" i="9"/>
  <c r="AF77" i="9"/>
  <c r="AG49" i="9"/>
  <c r="AF13" i="9"/>
  <c r="AD13" i="9"/>
  <c r="AG13" i="9"/>
  <c r="AE13" i="9"/>
  <c r="AE77" i="9"/>
  <c r="AE49" i="9"/>
  <c r="AD121" i="9"/>
  <c r="AG8" i="9"/>
  <c r="AD8" i="9"/>
  <c r="AE8" i="9"/>
  <c r="AF8" i="9"/>
  <c r="AG121" i="9"/>
  <c r="AD93" i="9"/>
  <c r="AF40" i="9"/>
  <c r="AG40" i="9"/>
  <c r="AE40" i="9"/>
  <c r="AD40" i="9"/>
  <c r="AD49" i="9"/>
  <c r="AF121" i="9"/>
  <c r="AE93" i="9"/>
  <c r="AD20" i="9"/>
  <c r="AD105" i="9"/>
  <c r="AG105" i="9"/>
  <c r="AF105" i="9"/>
  <c r="AE106" i="9"/>
  <c r="AD106" i="9"/>
  <c r="AF106" i="9"/>
  <c r="AG106" i="9"/>
  <c r="AF93" i="9"/>
  <c r="AF20" i="9"/>
  <c r="AG28" i="9"/>
  <c r="AE28" i="9"/>
  <c r="AD28" i="9"/>
  <c r="AD60" i="9"/>
  <c r="AE60" i="9"/>
  <c r="AF60" i="9"/>
  <c r="AG60" i="9"/>
  <c r="AD48" i="9"/>
  <c r="AF48" i="9"/>
  <c r="AE48" i="9"/>
  <c r="AG48" i="9"/>
  <c r="AE20" i="9"/>
  <c r="AE59" i="9"/>
  <c r="AD59" i="9"/>
  <c r="AG59" i="9"/>
  <c r="AF59" i="9"/>
  <c r="AD11" i="9"/>
  <c r="AF11" i="9"/>
  <c r="AG11" i="9"/>
  <c r="AE18" i="9"/>
  <c r="AF18" i="9"/>
  <c r="AG18" i="9"/>
  <c r="AD18" i="9"/>
  <c r="AE105" i="9"/>
  <c r="AG47" i="9"/>
  <c r="AE110" i="9"/>
  <c r="AD47" i="9"/>
  <c r="AG41" i="9"/>
  <c r="AD110" i="9"/>
  <c r="AD87" i="9"/>
  <c r="AE41" i="9"/>
  <c r="AF27" i="9"/>
  <c r="AG27" i="9"/>
  <c r="AE27" i="9"/>
  <c r="AD27" i="9"/>
  <c r="AG2" i="9"/>
  <c r="AD2" i="9"/>
  <c r="AF2" i="9"/>
  <c r="AE2" i="9"/>
  <c r="AG43" i="9"/>
  <c r="AD43" i="9"/>
  <c r="AE43" i="9"/>
  <c r="AF43" i="9"/>
  <c r="AG53" i="9"/>
  <c r="AD53" i="9"/>
  <c r="AE53" i="9"/>
  <c r="AF53" i="9"/>
  <c r="AF3" i="9"/>
  <c r="AD3" i="9"/>
  <c r="AG3" i="9"/>
  <c r="AE3" i="9"/>
  <c r="AF5" i="9"/>
  <c r="AE5" i="9"/>
  <c r="AD5" i="9"/>
  <c r="AG5" i="9"/>
  <c r="AF7" i="9"/>
  <c r="AD7" i="9"/>
  <c r="AE7" i="9"/>
  <c r="AG7" i="9"/>
  <c r="AG17" i="9"/>
  <c r="AE17" i="9"/>
  <c r="AF17" i="9"/>
  <c r="AD17" i="9"/>
  <c r="AG54" i="9"/>
  <c r="AE54" i="9"/>
  <c r="AF54" i="9"/>
  <c r="AD54" i="9"/>
  <c r="AE58" i="9"/>
  <c r="AG58" i="9"/>
  <c r="AF58" i="9"/>
  <c r="AD58" i="9"/>
  <c r="AE19" i="9"/>
  <c r="AD19" i="9"/>
  <c r="AF19" i="9"/>
  <c r="AG19" i="9"/>
  <c r="AF76" i="9"/>
  <c r="AG76" i="9"/>
  <c r="AE76" i="9"/>
  <c r="AD76" i="9"/>
  <c r="AG35" i="9"/>
  <c r="AD35" i="9"/>
  <c r="AE35" i="9"/>
  <c r="AF35" i="9"/>
  <c r="AD86" i="9"/>
  <c r="AG86" i="9"/>
  <c r="AF86" i="9"/>
  <c r="AE86" i="9"/>
  <c r="AG92" i="9"/>
  <c r="AE92" i="9"/>
  <c r="AF92" i="9"/>
  <c r="AD92" i="9"/>
  <c r="AG72" i="9"/>
  <c r="AD72" i="9"/>
  <c r="AE72" i="9"/>
  <c r="AF72" i="9"/>
  <c r="AG90" i="9"/>
  <c r="AE90" i="9"/>
  <c r="AD90" i="9"/>
  <c r="AF90" i="9"/>
  <c r="AE69" i="9"/>
  <c r="AF69" i="9"/>
  <c r="AD69" i="9"/>
  <c r="AG69" i="9"/>
  <c r="AF96" i="9"/>
  <c r="AE96" i="9"/>
  <c r="AG96" i="9"/>
  <c r="AD96" i="9"/>
  <c r="AG25" i="9"/>
  <c r="AE25" i="9"/>
  <c r="AD25" i="9"/>
  <c r="AF25" i="9"/>
  <c r="AG62" i="9"/>
  <c r="AD62" i="9"/>
  <c r="AF62" i="9"/>
  <c r="AE62" i="9"/>
  <c r="AG107" i="9"/>
  <c r="AE107" i="9"/>
  <c r="AD107" i="9"/>
  <c r="AF107" i="9"/>
  <c r="AG80" i="9"/>
  <c r="AD80" i="9"/>
  <c r="AE80" i="9"/>
  <c r="AF80" i="9"/>
  <c r="AE33" i="9"/>
  <c r="AD33" i="9"/>
  <c r="AF33" i="9"/>
  <c r="AG33" i="9"/>
  <c r="AG101" i="9"/>
  <c r="AE101" i="9"/>
  <c r="AF101" i="9"/>
  <c r="AD101" i="9"/>
  <c r="AD4" i="9"/>
  <c r="AE4" i="9"/>
  <c r="AF4" i="9"/>
  <c r="AG4" i="9"/>
  <c r="AE21" i="9"/>
  <c r="AG21" i="9"/>
  <c r="AF21" i="9"/>
  <c r="AD21" i="9"/>
  <c r="AD63" i="9"/>
  <c r="AF63" i="9"/>
  <c r="AE63" i="9"/>
  <c r="AG63" i="9"/>
  <c r="AE64" i="9"/>
  <c r="AG64" i="9"/>
  <c r="AF64" i="9"/>
  <c r="AD64" i="9"/>
  <c r="AE68" i="9"/>
  <c r="AG68" i="9"/>
  <c r="AF68" i="9"/>
  <c r="AD68" i="9"/>
  <c r="AG74" i="9"/>
  <c r="AD74" i="9"/>
  <c r="AF74" i="9"/>
  <c r="AE74" i="9"/>
  <c r="AF97" i="9"/>
  <c r="AD97" i="9"/>
  <c r="AE97" i="9"/>
  <c r="AG97" i="9"/>
  <c r="AD37" i="9"/>
  <c r="AG37" i="9"/>
  <c r="AE37" i="9"/>
  <c r="AF37" i="9"/>
  <c r="AE88" i="9"/>
  <c r="AF88" i="9"/>
  <c r="AD88" i="9"/>
  <c r="AG88" i="9"/>
  <c r="AG71" i="9"/>
  <c r="AF71" i="9"/>
  <c r="AD71" i="9"/>
  <c r="AE71" i="9"/>
  <c r="AD66" i="9"/>
  <c r="AF66" i="9"/>
  <c r="AE66" i="9"/>
  <c r="AG66" i="9"/>
  <c r="AE38" i="9"/>
  <c r="AD38" i="9"/>
  <c r="AF38" i="9"/>
  <c r="AG38" i="9"/>
  <c r="T74" i="5"/>
  <c r="T32" i="5"/>
  <c r="T32" i="16" s="1"/>
  <c r="T79" i="5"/>
  <c r="T33" i="5"/>
  <c r="T33" i="16" s="1"/>
  <c r="T59" i="5"/>
  <c r="T59" i="16" s="1"/>
  <c r="T13" i="5"/>
  <c r="T13" i="16" s="1"/>
  <c r="T35" i="5"/>
  <c r="T35" i="16" s="1"/>
  <c r="T96" i="5"/>
  <c r="T104" i="5"/>
  <c r="T93" i="5"/>
  <c r="T97" i="5"/>
  <c r="T86" i="5"/>
  <c r="T78" i="5"/>
  <c r="T94" i="5"/>
  <c r="T75" i="5"/>
  <c r="T92" i="5"/>
  <c r="T76" i="5"/>
  <c r="T37" i="5"/>
  <c r="T37" i="16" s="1"/>
  <c r="T36" i="5"/>
  <c r="T36" i="16" s="1"/>
  <c r="T109" i="5"/>
  <c r="T108" i="5"/>
  <c r="T77" i="5"/>
  <c r="T105" i="5"/>
  <c r="T106" i="5"/>
  <c r="T95" i="5"/>
  <c r="T107" i="5"/>
  <c r="T34" i="5"/>
  <c r="T34" i="16" s="1"/>
  <c r="T60" i="5"/>
  <c r="T60" i="16" s="1"/>
  <c r="T12" i="5" l="1"/>
  <c r="T12" i="16" s="1"/>
  <c r="X2" i="16"/>
  <c r="T41" i="5"/>
  <c r="T41" i="16" s="1"/>
  <c r="X42" i="16"/>
  <c r="T10" i="5"/>
  <c r="T10" i="16" s="1"/>
  <c r="T9" i="5"/>
  <c r="T9" i="16" s="1"/>
  <c r="T11" i="5"/>
  <c r="T11" i="16" s="1"/>
  <c r="T8" i="5"/>
  <c r="T8" i="16" s="1"/>
  <c r="T54" i="5"/>
  <c r="T54" i="16" s="1"/>
  <c r="X51" i="16"/>
  <c r="T18" i="5"/>
  <c r="T18" i="16" s="1"/>
  <c r="X17" i="16"/>
  <c r="T57" i="5"/>
  <c r="T57" i="16" s="1"/>
  <c r="X57" i="16"/>
  <c r="T101" i="5"/>
  <c r="U101" i="5" s="1"/>
  <c r="T83" i="5"/>
  <c r="T90" i="5"/>
  <c r="T88" i="5"/>
  <c r="T17" i="5"/>
  <c r="T99" i="5"/>
  <c r="U99" i="5" s="1"/>
  <c r="T44" i="5"/>
  <c r="T44" i="16" s="1"/>
  <c r="T61" i="5"/>
  <c r="T53" i="5"/>
  <c r="T47" i="5"/>
  <c r="T56" i="5"/>
  <c r="T56" i="16" s="1"/>
  <c r="T58" i="5"/>
  <c r="T58" i="16" s="1"/>
  <c r="T81" i="5"/>
  <c r="U81" i="5" s="1"/>
  <c r="T51" i="5"/>
  <c r="T42" i="5"/>
  <c r="T42" i="16" s="1"/>
  <c r="T102" i="5"/>
  <c r="U102" i="5" s="1"/>
  <c r="T43" i="5"/>
  <c r="T14" i="5"/>
  <c r="T49" i="5"/>
  <c r="T49" i="16" s="1"/>
  <c r="T89" i="5"/>
  <c r="T100" i="5"/>
  <c r="U100" i="5" s="1"/>
  <c r="T52" i="5"/>
  <c r="T98" i="5"/>
  <c r="T46" i="5"/>
  <c r="T15" i="5"/>
  <c r="T45" i="5"/>
  <c r="T50" i="5"/>
  <c r="T19" i="5"/>
  <c r="T38" i="5"/>
  <c r="T103" i="5"/>
  <c r="U103" i="5" s="1"/>
  <c r="T55" i="5"/>
  <c r="T55" i="16" s="1"/>
  <c r="T87" i="5"/>
  <c r="U87" i="5" s="1"/>
  <c r="T40" i="5"/>
  <c r="T16" i="5"/>
  <c r="T48" i="5"/>
  <c r="T48" i="16" s="1"/>
  <c r="T62" i="5"/>
  <c r="T21" i="5"/>
  <c r="T63" i="5"/>
  <c r="U63" i="5" s="1"/>
  <c r="T115" i="5"/>
  <c r="T66" i="5"/>
  <c r="U66" i="5" s="1"/>
  <c r="T24" i="5"/>
  <c r="T64" i="5"/>
  <c r="U64" i="5" s="1"/>
  <c r="T25" i="5"/>
  <c r="T25" i="16" s="1"/>
  <c r="T65" i="5"/>
  <c r="T20" i="5"/>
  <c r="T67" i="5"/>
  <c r="U67" i="5" s="1"/>
  <c r="T111" i="5"/>
  <c r="T22" i="5"/>
  <c r="T112" i="5"/>
  <c r="U112" i="5" s="1"/>
  <c r="T23" i="5"/>
  <c r="T113" i="5"/>
  <c r="U113" i="5" s="1"/>
  <c r="T110" i="5"/>
  <c r="U110" i="5" s="1"/>
  <c r="T114" i="5"/>
  <c r="U114" i="5" s="1"/>
  <c r="T82" i="5"/>
  <c r="U82" i="5" s="1"/>
  <c r="T85" i="5"/>
  <c r="T84" i="5"/>
  <c r="T80" i="5"/>
  <c r="U80" i="5" s="1"/>
  <c r="U97" i="5"/>
  <c r="T119" i="5"/>
  <c r="U77" i="5"/>
  <c r="U36" i="5"/>
  <c r="U36" i="16" s="1"/>
  <c r="U93" i="5"/>
  <c r="U41" i="5"/>
  <c r="U41" i="16" s="1"/>
  <c r="U12" i="5"/>
  <c r="U12" i="16" s="1"/>
  <c r="U76" i="5"/>
  <c r="U88" i="5"/>
  <c r="U34" i="16"/>
  <c r="T116" i="5"/>
  <c r="T71" i="5"/>
  <c r="T27" i="5"/>
  <c r="T27" i="16" s="1"/>
  <c r="U37" i="5"/>
  <c r="U37" i="16" s="1"/>
  <c r="U65" i="5"/>
  <c r="U33" i="5"/>
  <c r="U33" i="16" s="1"/>
  <c r="T7" i="16"/>
  <c r="U10" i="16"/>
  <c r="U92" i="5"/>
  <c r="U35" i="5"/>
  <c r="U35" i="16" s="1"/>
  <c r="U74" i="5"/>
  <c r="U8" i="5"/>
  <c r="U8" i="16" s="1"/>
  <c r="U57" i="5"/>
  <c r="U57" i="16" s="1"/>
  <c r="U55" i="5"/>
  <c r="U55" i="16" s="1"/>
  <c r="T120" i="5"/>
  <c r="U104" i="5"/>
  <c r="T28" i="5"/>
  <c r="T28" i="16" s="1"/>
  <c r="U115" i="5"/>
  <c r="T69" i="5"/>
  <c r="U58" i="5"/>
  <c r="U58" i="16" s="1"/>
  <c r="U106" i="5"/>
  <c r="U90" i="5"/>
  <c r="U75" i="5"/>
  <c r="U91" i="5"/>
  <c r="U79" i="5"/>
  <c r="T68" i="5"/>
  <c r="T29" i="5"/>
  <c r="T29" i="16" s="1"/>
  <c r="U108" i="5"/>
  <c r="T72" i="5"/>
  <c r="T26" i="5"/>
  <c r="T26" i="16" s="1"/>
  <c r="T121" i="5"/>
  <c r="U94" i="5"/>
  <c r="U39" i="5"/>
  <c r="U39" i="16" s="1"/>
  <c r="U32" i="5"/>
  <c r="U32" i="16" s="1"/>
  <c r="T4" i="16"/>
  <c r="U84" i="5"/>
  <c r="U48" i="5"/>
  <c r="U48" i="16" s="1"/>
  <c r="U95" i="5"/>
  <c r="U42" i="5"/>
  <c r="U42" i="16" s="1"/>
  <c r="U89" i="5"/>
  <c r="U96" i="5"/>
  <c r="U13" i="5"/>
  <c r="U13" i="16" s="1"/>
  <c r="T2" i="16"/>
  <c r="U18" i="5"/>
  <c r="U18" i="16" s="1"/>
  <c r="U107" i="5"/>
  <c r="T31" i="5"/>
  <c r="T31" i="16" s="1"/>
  <c r="U105" i="5"/>
  <c r="U60" i="5"/>
  <c r="U60" i="16" s="1"/>
  <c r="T6" i="5"/>
  <c r="T6" i="16" s="1"/>
  <c r="T117" i="5"/>
  <c r="T73" i="5"/>
  <c r="U109" i="5"/>
  <c r="T30" i="5"/>
  <c r="T30" i="16" s="1"/>
  <c r="U78" i="5"/>
  <c r="U111" i="5"/>
  <c r="T3" i="16"/>
  <c r="U9" i="5"/>
  <c r="U9" i="16" s="1"/>
  <c r="U83" i="5"/>
  <c r="T118" i="5"/>
  <c r="U49" i="5"/>
  <c r="U49" i="16" s="1"/>
  <c r="U85" i="5"/>
  <c r="U86" i="5"/>
  <c r="U59" i="5"/>
  <c r="U59" i="16" s="1"/>
  <c r="T70" i="5"/>
  <c r="T5" i="5"/>
  <c r="T5" i="16" s="1"/>
  <c r="U98" i="5"/>
  <c r="U56" i="5"/>
  <c r="U56" i="16" s="1"/>
  <c r="U62" i="5"/>
  <c r="U44" i="5"/>
  <c r="U44" i="16" s="1"/>
  <c r="U54" i="5"/>
  <c r="U54" i="16" s="1"/>
  <c r="U15" i="5" l="1"/>
  <c r="U15" i="16" s="1"/>
  <c r="T15" i="16"/>
  <c r="U22" i="5"/>
  <c r="U22" i="16" s="1"/>
  <c r="T22" i="16"/>
  <c r="U46" i="5"/>
  <c r="U46" i="16" s="1"/>
  <c r="T46" i="16"/>
  <c r="U61" i="5"/>
  <c r="U61" i="16" s="1"/>
  <c r="T61" i="16"/>
  <c r="U53" i="5"/>
  <c r="U53" i="16" s="1"/>
  <c r="T53" i="16"/>
  <c r="U24" i="5"/>
  <c r="U24" i="16" s="1"/>
  <c r="T24" i="16"/>
  <c r="U43" i="5"/>
  <c r="U43" i="16" s="1"/>
  <c r="T43" i="16"/>
  <c r="U52" i="5"/>
  <c r="U52" i="16" s="1"/>
  <c r="T52" i="16"/>
  <c r="U51" i="5"/>
  <c r="U51" i="16" s="1"/>
  <c r="T51" i="16"/>
  <c r="U20" i="5"/>
  <c r="U20" i="16" s="1"/>
  <c r="T20" i="16"/>
  <c r="U21" i="5"/>
  <c r="U21" i="16" s="1"/>
  <c r="T21" i="16"/>
  <c r="U38" i="5"/>
  <c r="U38" i="16" s="1"/>
  <c r="T38" i="16"/>
  <c r="U17" i="5"/>
  <c r="U17" i="16" s="1"/>
  <c r="T17" i="16"/>
  <c r="U19" i="5"/>
  <c r="U19" i="16" s="1"/>
  <c r="T19" i="16"/>
  <c r="U40" i="5"/>
  <c r="U40" i="16" s="1"/>
  <c r="T40" i="16"/>
  <c r="U50" i="5"/>
  <c r="U50" i="16" s="1"/>
  <c r="T50" i="16"/>
  <c r="U11" i="5"/>
  <c r="U11" i="16" s="1"/>
  <c r="U23" i="5"/>
  <c r="U23" i="16" s="1"/>
  <c r="T23" i="16"/>
  <c r="U16" i="5"/>
  <c r="U16" i="16" s="1"/>
  <c r="T16" i="16"/>
  <c r="U45" i="5"/>
  <c r="U45" i="16" s="1"/>
  <c r="T45" i="16"/>
  <c r="U14" i="5"/>
  <c r="U14" i="16" s="1"/>
  <c r="T14" i="16"/>
  <c r="U47" i="5"/>
  <c r="U47" i="16" s="1"/>
  <c r="T47" i="16"/>
  <c r="V36" i="5"/>
  <c r="V36" i="16" s="1"/>
  <c r="V83" i="5"/>
  <c r="U25" i="5"/>
  <c r="V97" i="5"/>
  <c r="V95" i="5"/>
  <c r="V90" i="5"/>
  <c r="V86" i="5"/>
  <c r="V42" i="5"/>
  <c r="V42" i="16" s="1"/>
  <c r="U121" i="5"/>
  <c r="V82" i="5"/>
  <c r="V109" i="5"/>
  <c r="V37" i="5"/>
  <c r="V37" i="16" s="1"/>
  <c r="U118" i="5"/>
  <c r="U116" i="5"/>
  <c r="V35" i="5"/>
  <c r="V35" i="16" s="1"/>
  <c r="V107" i="5"/>
  <c r="V78" i="5"/>
  <c r="V85" i="5"/>
  <c r="V106" i="5"/>
  <c r="U73" i="5"/>
  <c r="U72" i="5"/>
  <c r="U3" i="5"/>
  <c r="U3" i="16" s="1"/>
  <c r="U7" i="5"/>
  <c r="U7" i="16" s="1"/>
  <c r="U71" i="5"/>
  <c r="V108" i="5"/>
  <c r="V88" i="5"/>
  <c r="V77" i="5"/>
  <c r="U26" i="5"/>
  <c r="U26" i="16" s="1"/>
  <c r="U120" i="5"/>
  <c r="V81" i="5"/>
  <c r="V87" i="5"/>
  <c r="V67" i="5"/>
  <c r="V74" i="5"/>
  <c r="V94" i="5"/>
  <c r="U5" i="16"/>
  <c r="U117" i="5"/>
  <c r="U31" i="5"/>
  <c r="U31" i="16" s="1"/>
  <c r="U6" i="5"/>
  <c r="U6" i="16" s="1"/>
  <c r="U68" i="5"/>
  <c r="V104" i="5"/>
  <c r="V91" i="5"/>
  <c r="V32" i="5"/>
  <c r="V32" i="16" s="1"/>
  <c r="V92" i="5"/>
  <c r="V105" i="5"/>
  <c r="U27" i="5"/>
  <c r="U27" i="16" s="1"/>
  <c r="V115" i="5"/>
  <c r="V34" i="5"/>
  <c r="V34" i="16" s="1"/>
  <c r="V75" i="5"/>
  <c r="U70" i="5"/>
  <c r="U2" i="5"/>
  <c r="U28" i="5"/>
  <c r="U28" i="16" s="1"/>
  <c r="U119" i="5"/>
  <c r="V89" i="5"/>
  <c r="U29" i="5"/>
  <c r="U29" i="16" s="1"/>
  <c r="V60" i="5"/>
  <c r="V60" i="16" s="1"/>
  <c r="V80" i="5"/>
  <c r="V76" i="5"/>
  <c r="V93" i="5"/>
  <c r="V33" i="5"/>
  <c r="V33" i="16" s="1"/>
  <c r="V84" i="5"/>
  <c r="V79" i="5"/>
  <c r="V96" i="5"/>
  <c r="U30" i="5"/>
  <c r="U30" i="16" s="1"/>
  <c r="U69" i="5"/>
  <c r="V57" i="5"/>
  <c r="V57" i="16" s="1"/>
  <c r="V56" i="5"/>
  <c r="V56" i="16" s="1"/>
  <c r="V17" i="5"/>
  <c r="V17" i="16" s="1"/>
  <c r="V40" i="5"/>
  <c r="V40" i="16" s="1"/>
  <c r="V66" i="5"/>
  <c r="V65" i="5"/>
  <c r="V64" i="5"/>
  <c r="V63" i="5"/>
  <c r="V111" i="5"/>
  <c r="V45" i="5"/>
  <c r="V45" i="16" s="1"/>
  <c r="V47" i="5"/>
  <c r="V47" i="16" s="1"/>
  <c r="V48" i="5"/>
  <c r="V48" i="16" s="1"/>
  <c r="V49" i="5"/>
  <c r="V49" i="16" s="1"/>
  <c r="V44" i="5"/>
  <c r="V44" i="16" s="1"/>
  <c r="V46" i="5"/>
  <c r="V46" i="16" s="1"/>
  <c r="V62" i="5"/>
  <c r="V113" i="5"/>
  <c r="V112" i="5"/>
  <c r="V103" i="5"/>
  <c r="V98" i="5"/>
  <c r="V101" i="5"/>
  <c r="V100" i="5"/>
  <c r="V102" i="5"/>
  <c r="V99" i="5"/>
  <c r="V114" i="5"/>
  <c r="V110" i="5"/>
  <c r="V54" i="5"/>
  <c r="V54" i="16" s="1"/>
  <c r="U4" i="16" l="1"/>
  <c r="V4" i="5"/>
  <c r="V4" i="16" s="1"/>
  <c r="V15" i="5"/>
  <c r="V15" i="16" s="1"/>
  <c r="V22" i="5"/>
  <c r="V22" i="16" s="1"/>
  <c r="U25" i="16"/>
  <c r="V55" i="5"/>
  <c r="V55" i="16" s="1"/>
  <c r="V41" i="5"/>
  <c r="V41" i="16" s="1"/>
  <c r="V19" i="5"/>
  <c r="V19" i="16" s="1"/>
  <c r="V8" i="5"/>
  <c r="V8" i="16" s="1"/>
  <c r="V10" i="5"/>
  <c r="V10" i="16" s="1"/>
  <c r="V50" i="5"/>
  <c r="V50" i="16" s="1"/>
  <c r="V43" i="5"/>
  <c r="V43" i="16" s="1"/>
  <c r="V58" i="5"/>
  <c r="V58" i="16" s="1"/>
  <c r="V13" i="5"/>
  <c r="V13" i="16" s="1"/>
  <c r="V51" i="5"/>
  <c r="V51" i="16" s="1"/>
  <c r="V53" i="5"/>
  <c r="V53" i="16" s="1"/>
  <c r="V14" i="5"/>
  <c r="V14" i="16" s="1"/>
  <c r="V39" i="5"/>
  <c r="V39" i="16" s="1"/>
  <c r="V59" i="5"/>
  <c r="V59" i="16" s="1"/>
  <c r="V11" i="16"/>
  <c r="V18" i="5"/>
  <c r="V18" i="16" s="1"/>
  <c r="V16" i="5"/>
  <c r="V16" i="16" s="1"/>
  <c r="V9" i="5"/>
  <c r="V9" i="16" s="1"/>
  <c r="V12" i="5"/>
  <c r="V12" i="16" s="1"/>
  <c r="V52" i="5"/>
  <c r="V52" i="16" s="1"/>
  <c r="V38" i="5"/>
  <c r="V38" i="16" s="1"/>
  <c r="V61" i="5"/>
  <c r="V61" i="16" s="1"/>
  <c r="U2" i="16"/>
  <c r="V2" i="5"/>
  <c r="V2" i="16" s="1"/>
  <c r="V25" i="5"/>
  <c r="V25" i="16" s="1"/>
  <c r="V20" i="5"/>
  <c r="V20" i="16" s="1"/>
  <c r="V24" i="5"/>
  <c r="V24" i="16" s="1"/>
  <c r="V23" i="5"/>
  <c r="V23" i="16" s="1"/>
  <c r="V21" i="5"/>
  <c r="V21" i="16" s="1"/>
  <c r="V72" i="5"/>
  <c r="V69" i="5"/>
  <c r="V68" i="5"/>
  <c r="V73" i="5"/>
  <c r="V71" i="5"/>
  <c r="V70" i="5"/>
  <c r="V5" i="5"/>
  <c r="V5" i="16" s="1"/>
  <c r="V3" i="5"/>
  <c r="V3" i="16" s="1"/>
  <c r="V7" i="5"/>
  <c r="V7" i="16" s="1"/>
  <c r="V30" i="5"/>
  <c r="V30" i="16" s="1"/>
  <c r="V26" i="5"/>
  <c r="V26" i="16" s="1"/>
  <c r="V28" i="5"/>
  <c r="V28" i="16" s="1"/>
  <c r="V31" i="5"/>
  <c r="V31" i="16" s="1"/>
  <c r="V29" i="5"/>
  <c r="V29" i="16" s="1"/>
  <c r="V27" i="5"/>
  <c r="V27" i="16" s="1"/>
  <c r="V117" i="5"/>
  <c r="V118" i="5"/>
  <c r="V116" i="5"/>
  <c r="V120" i="5"/>
  <c r="V119" i="5"/>
  <c r="V121" i="5"/>
  <c r="V6" i="5"/>
  <c r="V6" i="16" s="1"/>
</calcChain>
</file>

<file path=xl/sharedStrings.xml><?xml version="1.0" encoding="utf-8"?>
<sst xmlns="http://schemas.openxmlformats.org/spreadsheetml/2006/main" count="8623" uniqueCount="3118">
  <si>
    <t>nest</t>
  </si>
  <si>
    <t>TD</t>
  </si>
  <si>
    <t>MD</t>
  </si>
  <si>
    <t>BD</t>
  </si>
  <si>
    <t>TU</t>
  </si>
  <si>
    <t>MU</t>
  </si>
  <si>
    <t>BU</t>
  </si>
  <si>
    <t>bottom</t>
  </si>
  <si>
    <t>upstream</t>
  </si>
  <si>
    <t>host</t>
  </si>
  <si>
    <t>nonmanipulator</t>
  </si>
  <si>
    <t>manipulator</t>
  </si>
  <si>
    <t>associate</t>
  </si>
  <si>
    <t>MM519-3</t>
  </si>
  <si>
    <t>22ABD1</t>
  </si>
  <si>
    <t>P4128102-4</t>
  </si>
  <si>
    <t>P4128102-52</t>
  </si>
  <si>
    <t>RSD</t>
  </si>
  <si>
    <t>22ABD12</t>
  </si>
  <si>
    <t>P4128102-5</t>
  </si>
  <si>
    <t>P4128102-53</t>
  </si>
  <si>
    <t>BHC</t>
  </si>
  <si>
    <t>22ABD2</t>
  </si>
  <si>
    <t>P4113747-31</t>
  </si>
  <si>
    <t>P4113747-79</t>
  </si>
  <si>
    <t>CRS</t>
  </si>
  <si>
    <t>22ABD21</t>
  </si>
  <si>
    <t>P4128102-6</t>
  </si>
  <si>
    <t>P4128102-54</t>
  </si>
  <si>
    <t>22ABD22</t>
  </si>
  <si>
    <t>P4128102-7</t>
  </si>
  <si>
    <t>P4128102-55</t>
  </si>
  <si>
    <t>22ABD25</t>
  </si>
  <si>
    <t>P4128102-8</t>
  </si>
  <si>
    <t>P4128102-56</t>
  </si>
  <si>
    <t>MRBD</t>
  </si>
  <si>
    <t>MM518-3</t>
  </si>
  <si>
    <t>22ABD26</t>
  </si>
  <si>
    <t>P4128102-9</t>
  </si>
  <si>
    <t>P4128102-57</t>
  </si>
  <si>
    <t>22ABD3</t>
  </si>
  <si>
    <t>P4113747-32</t>
  </si>
  <si>
    <t>P4113747-80</t>
  </si>
  <si>
    <t>22ABD38</t>
  </si>
  <si>
    <t>P4128102-10</t>
  </si>
  <si>
    <t>P4128102-58</t>
  </si>
  <si>
    <t>22ABD39</t>
  </si>
  <si>
    <t>P4128102-11</t>
  </si>
  <si>
    <t>P4128102-59</t>
  </si>
  <si>
    <t>22ABU1</t>
  </si>
  <si>
    <t>P4128102-14</t>
  </si>
  <si>
    <t>P4128102-62</t>
  </si>
  <si>
    <t>SR</t>
  </si>
  <si>
    <t>22ABU11</t>
  </si>
  <si>
    <t>P4128102-16</t>
  </si>
  <si>
    <t>P4128102-64</t>
  </si>
  <si>
    <t>MM604-3</t>
  </si>
  <si>
    <t>22ABU12</t>
  </si>
  <si>
    <t>P4128102-17</t>
  </si>
  <si>
    <t>P4128102-65</t>
  </si>
  <si>
    <t>22ABU2</t>
  </si>
  <si>
    <t>P4128102-15</t>
  </si>
  <si>
    <t>P4128102-63</t>
  </si>
  <si>
    <t>22ABU21</t>
  </si>
  <si>
    <t>P4128102-18</t>
  </si>
  <si>
    <t>P4128102-66</t>
  </si>
  <si>
    <t>22ABU23</t>
  </si>
  <si>
    <t>P4128102-19</t>
  </si>
  <si>
    <t>P4128102-67</t>
  </si>
  <si>
    <t>22ABU31</t>
  </si>
  <si>
    <t>P4128102-20</t>
  </si>
  <si>
    <t>P4128102-68</t>
  </si>
  <si>
    <t>22ABU32</t>
  </si>
  <si>
    <t>P4128102-21</t>
  </si>
  <si>
    <t>P4128102-69</t>
  </si>
  <si>
    <t>MM602-1</t>
  </si>
  <si>
    <t>22ABU34</t>
  </si>
  <si>
    <t>P4128102-22</t>
  </si>
  <si>
    <t>P4128102-70</t>
  </si>
  <si>
    <t>22ABU40</t>
  </si>
  <si>
    <t>P4128102-23</t>
  </si>
  <si>
    <t>P4128102-71</t>
  </si>
  <si>
    <t>22AMD1</t>
  </si>
  <si>
    <t>P4113747-25</t>
  </si>
  <si>
    <t>P4113747-73</t>
  </si>
  <si>
    <t>22AMD2</t>
  </si>
  <si>
    <t>P4113747-26</t>
  </si>
  <si>
    <t>P4113747-74</t>
  </si>
  <si>
    <t>22AMD3</t>
  </si>
  <si>
    <t>P4113747-27</t>
  </si>
  <si>
    <t>P4113747-75</t>
  </si>
  <si>
    <t>22AMD4</t>
  </si>
  <si>
    <t>P4128102-2</t>
  </si>
  <si>
    <t>P4128102-50</t>
  </si>
  <si>
    <t>DM603-1</t>
  </si>
  <si>
    <t>22AMD5</t>
  </si>
  <si>
    <t>P4113747-29</t>
  </si>
  <si>
    <t>P4113747-77</t>
  </si>
  <si>
    <t>RFS</t>
  </si>
  <si>
    <t>22AMD6</t>
  </si>
  <si>
    <t>P4128102-3</t>
  </si>
  <si>
    <t>P4128102-51</t>
  </si>
  <si>
    <t>22AMD7</t>
  </si>
  <si>
    <t>P4113747-30</t>
  </si>
  <si>
    <t>P4113747-78</t>
  </si>
  <si>
    <t>22AMU4</t>
  </si>
  <si>
    <t>P4128102-13</t>
  </si>
  <si>
    <t>P4128102-61</t>
  </si>
  <si>
    <t>WS</t>
  </si>
  <si>
    <t>22ATD1</t>
  </si>
  <si>
    <t>P4128102-1</t>
  </si>
  <si>
    <t>P4128102-49</t>
  </si>
  <si>
    <t>22BBD1</t>
  </si>
  <si>
    <t>P4128102-38</t>
  </si>
  <si>
    <t>P4128102-86</t>
  </si>
  <si>
    <t>MM613-2</t>
  </si>
  <si>
    <t>22BBD10</t>
  </si>
  <si>
    <t>P4128102-43</t>
  </si>
  <si>
    <t>P4128102-91</t>
  </si>
  <si>
    <t>22BBD15</t>
  </si>
  <si>
    <t>P4128102-44</t>
  </si>
  <si>
    <t>P4128102-92</t>
  </si>
  <si>
    <t>22BBD16</t>
  </si>
  <si>
    <t>P4128102-45</t>
  </si>
  <si>
    <t>P4128102-93</t>
  </si>
  <si>
    <t>22BBD18</t>
  </si>
  <si>
    <t>P4128102-46</t>
  </si>
  <si>
    <t>P4128102-94</t>
  </si>
  <si>
    <t>22BBD2</t>
  </si>
  <si>
    <t>P4128102-39</t>
  </si>
  <si>
    <t>P4128102-87</t>
  </si>
  <si>
    <t>22BBD20</t>
  </si>
  <si>
    <t>P4128102-47</t>
  </si>
  <si>
    <t>P4128102-95</t>
  </si>
  <si>
    <t>MM625-2</t>
  </si>
  <si>
    <t>22BBD6</t>
  </si>
  <si>
    <t>P4128102-40</t>
  </si>
  <si>
    <t>P4128102-88</t>
  </si>
  <si>
    <t>22BBD7</t>
  </si>
  <si>
    <t>P4128102-41</t>
  </si>
  <si>
    <t>P4128102-89</t>
  </si>
  <si>
    <t>22BBD9</t>
  </si>
  <si>
    <t>P4128102-42</t>
  </si>
  <si>
    <t>P4128102-90</t>
  </si>
  <si>
    <t>22BBU1</t>
  </si>
  <si>
    <t>P4128103-21</t>
  </si>
  <si>
    <t>P4128103-69</t>
  </si>
  <si>
    <t>MM702-2</t>
  </si>
  <si>
    <t>22BBU10</t>
  </si>
  <si>
    <t>P4128103-30</t>
  </si>
  <si>
    <t>P4128103-78</t>
  </si>
  <si>
    <t>22BBU2</t>
  </si>
  <si>
    <t>P4128103-22</t>
  </si>
  <si>
    <t>P4128103-70</t>
  </si>
  <si>
    <t>22BBU3</t>
  </si>
  <si>
    <t>P4128103-23</t>
  </si>
  <si>
    <t>P4128103-71</t>
  </si>
  <si>
    <t>22BBU4</t>
  </si>
  <si>
    <t>P4128103-24</t>
  </si>
  <si>
    <t>P4128103-72</t>
  </si>
  <si>
    <t>BND</t>
  </si>
  <si>
    <t>22BBU5</t>
  </si>
  <si>
    <t>P4128103-25</t>
  </si>
  <si>
    <t>P4128103-73</t>
  </si>
  <si>
    <t>22BBU6</t>
  </si>
  <si>
    <t>P4128103-26</t>
  </si>
  <si>
    <t>P4128103-74</t>
  </si>
  <si>
    <t>MM620-2B</t>
  </si>
  <si>
    <t>22BBU7</t>
  </si>
  <si>
    <t>P4128103-27</t>
  </si>
  <si>
    <t>P4128103-75</t>
  </si>
  <si>
    <t>22BBU8</t>
  </si>
  <si>
    <t>P4128103-28</t>
  </si>
  <si>
    <t>P4128103-76</t>
  </si>
  <si>
    <t>22BBU9</t>
  </si>
  <si>
    <t>P4128103-29</t>
  </si>
  <si>
    <t>P4128103-77</t>
  </si>
  <si>
    <t>22BMD1</t>
  </si>
  <si>
    <t>P4113747-41</t>
  </si>
  <si>
    <t>P4113747-89</t>
  </si>
  <si>
    <t>22BMD10</t>
  </si>
  <si>
    <t>P4113747-45</t>
  </si>
  <si>
    <t>P4113747-93</t>
  </si>
  <si>
    <t>DM521-11</t>
  </si>
  <si>
    <t>22BMD12</t>
  </si>
  <si>
    <t>P4128102-34</t>
  </si>
  <si>
    <t>P4128102-82</t>
  </si>
  <si>
    <t>22BMD14</t>
  </si>
  <si>
    <t>P4128102-35</t>
  </si>
  <si>
    <t>P4128102-83</t>
  </si>
  <si>
    <t>22BMD16</t>
  </si>
  <si>
    <t>P4128102-36</t>
  </si>
  <si>
    <t>P4128102-84</t>
  </si>
  <si>
    <t>22BMD2</t>
  </si>
  <si>
    <t>P4113747-42</t>
  </si>
  <si>
    <t>P4113747-90</t>
  </si>
  <si>
    <t>22BMD20</t>
  </si>
  <si>
    <t>P4128102-37</t>
  </si>
  <si>
    <t>P4128102-85</t>
  </si>
  <si>
    <t>22BMD4</t>
  </si>
  <si>
    <t>P4113747-44</t>
  </si>
  <si>
    <t>P4113747-92</t>
  </si>
  <si>
    <t>22BMD5</t>
  </si>
  <si>
    <t>P4128102-33</t>
  </si>
  <si>
    <t>P4128102-81</t>
  </si>
  <si>
    <t>22BMD6</t>
  </si>
  <si>
    <t>P4113747-43</t>
  </si>
  <si>
    <t>P4113747-91</t>
  </si>
  <si>
    <t>22BMU1</t>
  </si>
  <si>
    <t>P4128103-11</t>
  </si>
  <si>
    <t>P4128103-59</t>
  </si>
  <si>
    <t>22BMU10</t>
  </si>
  <si>
    <t>P4128103-20</t>
  </si>
  <si>
    <t>P4128103-68</t>
  </si>
  <si>
    <t>DM522-1</t>
  </si>
  <si>
    <t>22BMU3</t>
  </si>
  <si>
    <t>P4128103-13</t>
  </si>
  <si>
    <t>P4128103-61</t>
  </si>
  <si>
    <t>22BMU4</t>
  </si>
  <si>
    <t>P4128103-14</t>
  </si>
  <si>
    <t>P4128103-62</t>
  </si>
  <si>
    <t>22BMU5</t>
  </si>
  <si>
    <t>P4128103-15</t>
  </si>
  <si>
    <t>P4128103-63</t>
  </si>
  <si>
    <t>22BMU6</t>
  </si>
  <si>
    <t>P4128103-16</t>
  </si>
  <si>
    <t>P4128103-64</t>
  </si>
  <si>
    <t>22BMU7</t>
  </si>
  <si>
    <t>P4128103-17</t>
  </si>
  <si>
    <t>P4128103-65</t>
  </si>
  <si>
    <t>22BMU8</t>
  </si>
  <si>
    <t>P4128103-18</t>
  </si>
  <si>
    <t>P4128103-66</t>
  </si>
  <si>
    <t>22BMU9</t>
  </si>
  <si>
    <t>P4128103-19</t>
  </si>
  <si>
    <t>P4128103-67</t>
  </si>
  <si>
    <t>22BTD1</t>
  </si>
  <si>
    <t>P4128102-24</t>
  </si>
  <si>
    <t>P4128102-72</t>
  </si>
  <si>
    <t>22BTD10</t>
  </si>
  <si>
    <t>P4128102-32</t>
  </si>
  <si>
    <t>P4128102-80</t>
  </si>
  <si>
    <t>22BTD2</t>
  </si>
  <si>
    <t>P4128102-25</t>
  </si>
  <si>
    <t>P4128102-73</t>
  </si>
  <si>
    <t>22BTD3</t>
  </si>
  <si>
    <t>P4128102-26</t>
  </si>
  <si>
    <t>P4128102-74</t>
  </si>
  <si>
    <t>MM524-10</t>
  </si>
  <si>
    <t>22BTD4</t>
  </si>
  <si>
    <t>P4128102-27</t>
  </si>
  <si>
    <t>P4128102-75</t>
  </si>
  <si>
    <t>22BTD5</t>
  </si>
  <si>
    <t>P4113747-40</t>
  </si>
  <si>
    <t>P4113747-88</t>
  </si>
  <si>
    <t>22BTD6</t>
  </si>
  <si>
    <t>P4128102-28</t>
  </si>
  <si>
    <t>P4128102-76</t>
  </si>
  <si>
    <t>22BTD7</t>
  </si>
  <si>
    <t>P4128102-29</t>
  </si>
  <si>
    <t>P4128102-77</t>
  </si>
  <si>
    <t>22BTD8</t>
  </si>
  <si>
    <t>P4128102-30</t>
  </si>
  <si>
    <t>P4128102-78</t>
  </si>
  <si>
    <t>22BTD9</t>
  </si>
  <si>
    <t>P4128102-31</t>
  </si>
  <si>
    <t>P4128102-79</t>
  </si>
  <si>
    <t>DM613-1</t>
  </si>
  <si>
    <t>22BTU10</t>
  </si>
  <si>
    <t>P4128102-48</t>
  </si>
  <si>
    <t>P4128102-96</t>
  </si>
  <si>
    <t>P4128103-10</t>
  </si>
  <si>
    <t>P4128103-58</t>
  </si>
  <si>
    <t>22BTU2</t>
  </si>
  <si>
    <t>P4128103-2</t>
  </si>
  <si>
    <t>P4128103-50</t>
  </si>
  <si>
    <t>22BTU3</t>
  </si>
  <si>
    <t>P4128103-3</t>
  </si>
  <si>
    <t>P4128103-51</t>
  </si>
  <si>
    <t>22BTU4</t>
  </si>
  <si>
    <t>P4128103-4</t>
  </si>
  <si>
    <t>P4128103-52</t>
  </si>
  <si>
    <t>DM522-2</t>
  </si>
  <si>
    <t>22BTU5</t>
  </si>
  <si>
    <t>P4128103-5</t>
  </si>
  <si>
    <t>P4128103-53</t>
  </si>
  <si>
    <t>22BTU6</t>
  </si>
  <si>
    <t>P4128103-6</t>
  </si>
  <si>
    <t>P4128103-54</t>
  </si>
  <si>
    <t>22BTU7</t>
  </si>
  <si>
    <t>P4128103-7</t>
  </si>
  <si>
    <t>P4128103-55</t>
  </si>
  <si>
    <t>22BTU8</t>
  </si>
  <si>
    <t>P4128103-8</t>
  </si>
  <si>
    <t>P4128103-56</t>
  </si>
  <si>
    <t>22BTU9</t>
  </si>
  <si>
    <t>P4128103-9</t>
  </si>
  <si>
    <t>P4128103-57</t>
  </si>
  <si>
    <t>P4126806-19</t>
  </si>
  <si>
    <t>P4126806-52</t>
  </si>
  <si>
    <t>P4128103-38</t>
  </si>
  <si>
    <t>P4128103-86</t>
  </si>
  <si>
    <t>P4128103-39</t>
  </si>
  <si>
    <t>P4128103-87</t>
  </si>
  <si>
    <t>P4126806-12</t>
  </si>
  <si>
    <t>P4126806-45</t>
  </si>
  <si>
    <t>P4126806-13</t>
  </si>
  <si>
    <t>P4126806-46</t>
  </si>
  <si>
    <t>P4126806-14</t>
  </si>
  <si>
    <t>P4126806-47</t>
  </si>
  <si>
    <t>P4126806-15</t>
  </si>
  <si>
    <t>P4126806-48</t>
  </si>
  <si>
    <t>P4126806-16</t>
  </si>
  <si>
    <t>P4126806-49</t>
  </si>
  <si>
    <t>P4126806-17</t>
  </si>
  <si>
    <t>P4126806-50</t>
  </si>
  <si>
    <t>P4126806-18</t>
  </si>
  <si>
    <t>P4126806-51</t>
  </si>
  <si>
    <t>P4126806-31</t>
  </si>
  <si>
    <t>P4126806-64</t>
  </si>
  <si>
    <t>P4128103-1</t>
  </si>
  <si>
    <t>P4128103-49</t>
  </si>
  <si>
    <t>P4126806-32</t>
  </si>
  <si>
    <t>P4126806-65</t>
  </si>
  <si>
    <t>P4128103-48</t>
  </si>
  <si>
    <t>P4128103-96</t>
  </si>
  <si>
    <t>P4128117-1</t>
  </si>
  <si>
    <t>P4128117-6</t>
  </si>
  <si>
    <t>P4128117-2</t>
  </si>
  <si>
    <t>P4128117-7</t>
  </si>
  <si>
    <t>P4128117-3</t>
  </si>
  <si>
    <t>P4128117-8</t>
  </si>
  <si>
    <t>P4128117-4</t>
  </si>
  <si>
    <t>P4128117-9</t>
  </si>
  <si>
    <t>P4126806-33</t>
  </si>
  <si>
    <t>P4126806-66</t>
  </si>
  <si>
    <t>22DMD1</t>
  </si>
  <si>
    <t>P4110531-4</t>
  </si>
  <si>
    <t>P4110531-20</t>
  </si>
  <si>
    <t>22DMD10</t>
  </si>
  <si>
    <t>P4126806-11</t>
  </si>
  <si>
    <t>P4126806-44</t>
  </si>
  <si>
    <t>P4128103-36</t>
  </si>
  <si>
    <t>P4128103-84</t>
  </si>
  <si>
    <t>22DMD2</t>
  </si>
  <si>
    <t>P4126806-4</t>
  </si>
  <si>
    <t>P4126806-37</t>
  </si>
  <si>
    <t>22DMD3</t>
  </si>
  <si>
    <t>P4126806-5</t>
  </si>
  <si>
    <t>P4126806-38</t>
  </si>
  <si>
    <t>22DMD4</t>
  </si>
  <si>
    <t>P4110531-5</t>
  </si>
  <si>
    <t>P4110531-21</t>
  </si>
  <si>
    <t>P4128103-37</t>
  </si>
  <si>
    <t>P4128103-85</t>
  </si>
  <si>
    <t>22DMD5</t>
  </si>
  <si>
    <t>P4126806-6</t>
  </si>
  <si>
    <t>P4126806-39</t>
  </si>
  <si>
    <t>22DMD6</t>
  </si>
  <si>
    <t>P4126806-7</t>
  </si>
  <si>
    <t>P4126806-40</t>
  </si>
  <si>
    <t>22DMD7</t>
  </si>
  <si>
    <t>P4126806-8</t>
  </si>
  <si>
    <t>P4126806-41</t>
  </si>
  <si>
    <t>22DMD8</t>
  </si>
  <si>
    <t>P4126806-9</t>
  </si>
  <si>
    <t>P4126806-42</t>
  </si>
  <si>
    <t>22DMD9</t>
  </si>
  <si>
    <t>P4126806-10</t>
  </si>
  <si>
    <t>P4126806-43</t>
  </si>
  <si>
    <t>22DMU1</t>
  </si>
  <si>
    <t>P4128103-44</t>
  </si>
  <si>
    <t>P4128103-92</t>
  </si>
  <si>
    <t>22DMU10</t>
  </si>
  <si>
    <t>P4126806-30</t>
  </si>
  <si>
    <t>P4126806-63</t>
  </si>
  <si>
    <t>22DMU2</t>
  </si>
  <si>
    <t>P4128103-45</t>
  </si>
  <si>
    <t>P4128103-93</t>
  </si>
  <si>
    <t>22DMU3</t>
  </si>
  <si>
    <t>P4128103-46</t>
  </si>
  <si>
    <t>P4128103-94</t>
  </si>
  <si>
    <t>22DMU4</t>
  </si>
  <si>
    <t>P4126806-25</t>
  </si>
  <si>
    <t>P4126806-58</t>
  </si>
  <si>
    <t>22DMU5</t>
  </si>
  <si>
    <t>P4126806-26</t>
  </si>
  <si>
    <t>P4126806-59</t>
  </si>
  <si>
    <t>22DMU6</t>
  </si>
  <si>
    <t>P4126806-27</t>
  </si>
  <si>
    <t>P4126806-60</t>
  </si>
  <si>
    <t>22DMU7</t>
  </si>
  <si>
    <t>P4128103-47</t>
  </si>
  <si>
    <t>P4128103-95</t>
  </si>
  <si>
    <t>22DMU8</t>
  </si>
  <si>
    <t>P4126806-28</t>
  </si>
  <si>
    <t>P4126806-61</t>
  </si>
  <si>
    <t>22DMU9</t>
  </si>
  <si>
    <t>P4126806-29</t>
  </si>
  <si>
    <t>P4126806-62</t>
  </si>
  <si>
    <t>P4128103-31</t>
  </si>
  <si>
    <t>P4128103-79</t>
  </si>
  <si>
    <t>P4110531-3</t>
  </si>
  <si>
    <t>P4110531-19</t>
  </si>
  <si>
    <t>P4128103-32</t>
  </si>
  <si>
    <t>P4128103-80</t>
  </si>
  <si>
    <t>P4128103-33</t>
  </si>
  <si>
    <t>P4128103-81</t>
  </si>
  <si>
    <t>P4128103-34</t>
  </si>
  <si>
    <t>P4128103-82</t>
  </si>
  <si>
    <t>P4128103-35</t>
  </si>
  <si>
    <t>P4128103-83</t>
  </si>
  <si>
    <t>P4126806-2</t>
  </si>
  <si>
    <t>P4126806-35</t>
  </si>
  <si>
    <t>P4126806-3</t>
  </si>
  <si>
    <t>P4126806-36</t>
  </si>
  <si>
    <t>P4126806-20</t>
  </si>
  <si>
    <t>P4126806-53</t>
  </si>
  <si>
    <t>P4128103-43</t>
  </si>
  <si>
    <t>P4128103-91</t>
  </si>
  <si>
    <t>P4128103-40</t>
  </si>
  <si>
    <t>P4128103-88</t>
  </si>
  <si>
    <t>P4128103-42</t>
  </si>
  <si>
    <t>P4128103-90</t>
  </si>
  <si>
    <t>P4126806-21</t>
  </si>
  <si>
    <t>P4126806-54</t>
  </si>
  <si>
    <t>P4126806-22</t>
  </si>
  <si>
    <t>P4126806-55</t>
  </si>
  <si>
    <t>P4126806-23</t>
  </si>
  <si>
    <t>P4126806-56</t>
  </si>
  <si>
    <t>P4126806-24</t>
  </si>
  <si>
    <t>P4126806-57</t>
  </si>
  <si>
    <t>22EBD1</t>
  </si>
  <si>
    <t>P4110531-6</t>
  </si>
  <si>
    <t>P4110531-22</t>
  </si>
  <si>
    <t>22EBD10</t>
  </si>
  <si>
    <t>P4128522-29</t>
  </si>
  <si>
    <t>P4128522-77</t>
  </si>
  <si>
    <t>22EBD2</t>
  </si>
  <si>
    <t>P4128522-21</t>
  </si>
  <si>
    <t>P4128522-69</t>
  </si>
  <si>
    <t>22EBD3</t>
  </si>
  <si>
    <t>P4128522-22</t>
  </si>
  <si>
    <t>P4128522-70</t>
  </si>
  <si>
    <t>22EBD4</t>
  </si>
  <si>
    <t>P4128522-23</t>
  </si>
  <si>
    <t>P4128522-71</t>
  </si>
  <si>
    <t>22EBD5</t>
  </si>
  <si>
    <t>P4128522-24</t>
  </si>
  <si>
    <t>P4128522-72</t>
  </si>
  <si>
    <t>22EBD6</t>
  </si>
  <si>
    <t>P4128522-25</t>
  </si>
  <si>
    <t>P4128522-73</t>
  </si>
  <si>
    <t>22EBD7</t>
  </si>
  <si>
    <t>P4128522-26</t>
  </si>
  <si>
    <t>P4128522-74</t>
  </si>
  <si>
    <t>22EBD8</t>
  </si>
  <si>
    <t>P4128522-27</t>
  </si>
  <si>
    <t>P4128522-75</t>
  </si>
  <si>
    <t>22EBD9</t>
  </si>
  <si>
    <t>P4128522-28</t>
  </si>
  <si>
    <t>P4128522-76</t>
  </si>
  <si>
    <t>22EBU1</t>
  </si>
  <si>
    <t>P4110532-15</t>
  </si>
  <si>
    <t>P4110532-31</t>
  </si>
  <si>
    <t>22EBU10</t>
  </si>
  <si>
    <t>P4128522-48</t>
  </si>
  <si>
    <t>P4128522-96</t>
  </si>
  <si>
    <t>22EBU2</t>
  </si>
  <si>
    <t>P4110532-16</t>
  </si>
  <si>
    <t>P4110532-32</t>
  </si>
  <si>
    <t>22EBU3</t>
  </si>
  <si>
    <t>P4110531-1</t>
  </si>
  <si>
    <t>P4110531-17</t>
  </si>
  <si>
    <t>22EBU4</t>
  </si>
  <si>
    <t>P4110531-2</t>
  </si>
  <si>
    <t>P4110531-18</t>
  </si>
  <si>
    <t>22EBU5</t>
  </si>
  <si>
    <t>P4128522-43</t>
  </si>
  <si>
    <t>P4128522-91</t>
  </si>
  <si>
    <t>22EBU6</t>
  </si>
  <si>
    <t>P4128522-44</t>
  </si>
  <si>
    <t>P4128522-92</t>
  </si>
  <si>
    <t>22EBU9</t>
  </si>
  <si>
    <t>P4128522-47</t>
  </si>
  <si>
    <t>P4128522-95</t>
  </si>
  <si>
    <t>22EMD1</t>
  </si>
  <si>
    <t>P4110532-4</t>
  </si>
  <si>
    <t>P4110532-20</t>
  </si>
  <si>
    <t>22EMD10</t>
  </si>
  <si>
    <t>P4128522-20</t>
  </si>
  <si>
    <t>P4128522-68</t>
  </si>
  <si>
    <t>22EMD2</t>
  </si>
  <si>
    <t>P4110532-5</t>
  </si>
  <si>
    <t>P4110532-21</t>
  </si>
  <si>
    <t>22EMD3</t>
  </si>
  <si>
    <t>P4110532-6</t>
  </si>
  <si>
    <t>P4110532-22</t>
  </si>
  <si>
    <t>22EMD4</t>
  </si>
  <si>
    <t>P4110532-7</t>
  </si>
  <si>
    <t>P4110532-23</t>
  </si>
  <si>
    <t>22EMD5</t>
  </si>
  <si>
    <t>P4128522-15</t>
  </si>
  <si>
    <t>P4128522-63</t>
  </si>
  <si>
    <t>22EMD6</t>
  </si>
  <si>
    <t>P4128522-16</t>
  </si>
  <si>
    <t>P4128522-64</t>
  </si>
  <si>
    <t>22EMD7</t>
  </si>
  <si>
    <t>P4128522-17</t>
  </si>
  <si>
    <t>P4128522-65</t>
  </si>
  <si>
    <t>22EMD8</t>
  </si>
  <si>
    <t>P4128522-18</t>
  </si>
  <si>
    <t>P4128522-66</t>
  </si>
  <si>
    <t>22EMD9</t>
  </si>
  <si>
    <t>P4128522-19</t>
  </si>
  <si>
    <t>P4128522-67</t>
  </si>
  <si>
    <t>22EMU1</t>
  </si>
  <si>
    <t>P4110532-13</t>
  </si>
  <si>
    <t>P4110532-29</t>
  </si>
  <si>
    <t>22EMU2</t>
  </si>
  <si>
    <t>P4128522-35</t>
  </si>
  <si>
    <t>P4128522-83</t>
  </si>
  <si>
    <t>22EMU3</t>
  </si>
  <si>
    <t>P4110532-14</t>
  </si>
  <si>
    <t>P4110532-30</t>
  </si>
  <si>
    <t>22EMU4</t>
  </si>
  <si>
    <t>P4128522-36</t>
  </si>
  <si>
    <t>P4128522-84</t>
  </si>
  <si>
    <t>22EMU5</t>
  </si>
  <si>
    <t>P4128522-37</t>
  </si>
  <si>
    <t>P4128522-85</t>
  </si>
  <si>
    <t>22ETD1</t>
  </si>
  <si>
    <t>P4110532-1</t>
  </si>
  <si>
    <t>P4110532-17</t>
  </si>
  <si>
    <t>22ETD10</t>
  </si>
  <si>
    <t>P4128522-14</t>
  </si>
  <si>
    <t>P4128522-62</t>
  </si>
  <si>
    <t>22ETD2</t>
  </si>
  <si>
    <t>P4110532-2</t>
  </si>
  <si>
    <t>P4110532-18</t>
  </si>
  <si>
    <t>22ETD3</t>
  </si>
  <si>
    <t>P4110532-3</t>
  </si>
  <si>
    <t>P4110532-19</t>
  </si>
  <si>
    <t>22ETD5</t>
  </si>
  <si>
    <t>P4128522-9</t>
  </si>
  <si>
    <t>P4128522-57</t>
  </si>
  <si>
    <t>22ETD6</t>
  </si>
  <si>
    <t>P4128522-10</t>
  </si>
  <si>
    <t>P4128522-58</t>
  </si>
  <si>
    <t>22ETD7</t>
  </si>
  <si>
    <t>P4128522-11</t>
  </si>
  <si>
    <t>P4128522-59</t>
  </si>
  <si>
    <t>22ETD8</t>
  </si>
  <si>
    <t>P4128522-12</t>
  </si>
  <si>
    <t>P4128522-60</t>
  </si>
  <si>
    <t>22ETD9</t>
  </si>
  <si>
    <t>P4128522-13</t>
  </si>
  <si>
    <t>P4128522-61</t>
  </si>
  <si>
    <t>22ETU1</t>
  </si>
  <si>
    <t>P4110532-8</t>
  </si>
  <si>
    <t>P4110532-24</t>
  </si>
  <si>
    <t>22ETU10</t>
  </si>
  <si>
    <t>P4110532-12</t>
  </si>
  <si>
    <t>P4110532-28</t>
  </si>
  <si>
    <t>22ETU2</t>
  </si>
  <si>
    <t>P4110532-9</t>
  </si>
  <si>
    <t>P4110532-25</t>
  </si>
  <si>
    <t>22ETU3</t>
  </si>
  <si>
    <t>P4110532-10</t>
  </si>
  <si>
    <t>P4110532-26</t>
  </si>
  <si>
    <t>22ETU4</t>
  </si>
  <si>
    <t>P4110532-11</t>
  </si>
  <si>
    <t>P4110532-27</t>
  </si>
  <si>
    <t>22ETU5</t>
  </si>
  <si>
    <t>P4128522-30</t>
  </si>
  <si>
    <t>P4128522-78</t>
  </si>
  <si>
    <t>22ETU6</t>
  </si>
  <si>
    <t>P4128522-31</t>
  </si>
  <si>
    <t>P4128522-79</t>
  </si>
  <si>
    <t>22ETU7</t>
  </si>
  <si>
    <t>P4128522-32</t>
  </si>
  <si>
    <t>P4128522-80</t>
  </si>
  <si>
    <t>22ETU8</t>
  </si>
  <si>
    <t>P4128522-33</t>
  </si>
  <si>
    <t>P4128522-81</t>
  </si>
  <si>
    <t>22ETU9</t>
  </si>
  <si>
    <t>P4128522-34</t>
  </si>
  <si>
    <t>P4128522-82</t>
  </si>
  <si>
    <t>MM603-2</t>
  </si>
  <si>
    <t>22FBD1</t>
  </si>
  <si>
    <t>P4110670-5</t>
  </si>
  <si>
    <t>P4110670-21</t>
  </si>
  <si>
    <t>22FBD10</t>
  </si>
  <si>
    <t>P4110670-14</t>
  </si>
  <si>
    <t>P4110670-30</t>
  </si>
  <si>
    <t>22FBD2</t>
  </si>
  <si>
    <t>P4110670-6</t>
  </si>
  <si>
    <t>P4110670-22</t>
  </si>
  <si>
    <t>22FBD3</t>
  </si>
  <si>
    <t>P4110670-7</t>
  </si>
  <si>
    <t>P4110670-23</t>
  </si>
  <si>
    <t>22FBD4</t>
  </si>
  <si>
    <t>P4110670-8</t>
  </si>
  <si>
    <t>P4110670-24</t>
  </si>
  <si>
    <t>22FBD5</t>
  </si>
  <si>
    <t>P4110670-9</t>
  </si>
  <si>
    <t>P4110670-25</t>
  </si>
  <si>
    <t>22FBD6</t>
  </si>
  <si>
    <t>P4110670-10</t>
  </si>
  <si>
    <t>P4110670-26</t>
  </si>
  <si>
    <t>22FBD7</t>
  </si>
  <si>
    <t>P4110670-11</t>
  </si>
  <si>
    <t>P4110670-27</t>
  </si>
  <si>
    <t>22FBD8</t>
  </si>
  <si>
    <t>P4110670-12</t>
  </si>
  <si>
    <t>P4110670-28</t>
  </si>
  <si>
    <t>22FBD9</t>
  </si>
  <si>
    <t>P4110670-13</t>
  </si>
  <si>
    <t>P4110670-29</t>
  </si>
  <si>
    <t>22FBU1</t>
  </si>
  <si>
    <t>P4128101-3</t>
  </si>
  <si>
    <t>P4128101-9</t>
  </si>
  <si>
    <t>22FBU10</t>
  </si>
  <si>
    <t>P4128523-6</t>
  </si>
  <si>
    <t>P4128523-24</t>
  </si>
  <si>
    <t>22FBU2</t>
  </si>
  <si>
    <t>P4128101-4</t>
  </si>
  <si>
    <t>P4128101-10</t>
  </si>
  <si>
    <t>22FBU3</t>
  </si>
  <si>
    <t>P4128101-5</t>
  </si>
  <si>
    <t>P4128101-11</t>
  </si>
  <si>
    <t>22FBU4</t>
  </si>
  <si>
    <t>P4128101-6</t>
  </si>
  <si>
    <t>P4128101-12</t>
  </si>
  <si>
    <t>22FBU5</t>
  </si>
  <si>
    <t>P4128523-1</t>
  </si>
  <si>
    <t>P4128523-19</t>
  </si>
  <si>
    <t>22FBU6</t>
  </si>
  <si>
    <t>P4128523-2</t>
  </si>
  <si>
    <t>P4128523-20</t>
  </si>
  <si>
    <t>22FBU7</t>
  </si>
  <si>
    <t>P4128523-3</t>
  </si>
  <si>
    <t>P4128523-21</t>
  </si>
  <si>
    <t>22FBU8</t>
  </si>
  <si>
    <t>P4128523-4</t>
  </si>
  <si>
    <t>P4128523-22</t>
  </si>
  <si>
    <t>22FBU9</t>
  </si>
  <si>
    <t>P4128523-5</t>
  </si>
  <si>
    <t>P4128523-23</t>
  </si>
  <si>
    <t>22FMD1</t>
  </si>
  <si>
    <t>P4110669-11</t>
  </si>
  <si>
    <t>P4110669-27</t>
  </si>
  <si>
    <t>22FMD10</t>
  </si>
  <si>
    <t>P4110670-4</t>
  </si>
  <si>
    <t>P4110670-20</t>
  </si>
  <si>
    <t>22FMD2</t>
  </si>
  <si>
    <t>P4110669-12</t>
  </si>
  <si>
    <t>P4110669-28</t>
  </si>
  <si>
    <t>22FMD3</t>
  </si>
  <si>
    <t>P4110669-13</t>
  </si>
  <si>
    <t>P4110669-29</t>
  </si>
  <si>
    <t>22FMD4</t>
  </si>
  <si>
    <t>P4110669-14</t>
  </si>
  <si>
    <t>P4110669-30</t>
  </si>
  <si>
    <t>22FMD5</t>
  </si>
  <si>
    <t>P4110669-15</t>
  </si>
  <si>
    <t>P4110669-31</t>
  </si>
  <si>
    <t>22FMD6</t>
  </si>
  <si>
    <t>P4110669-16</t>
  </si>
  <si>
    <t>P4110669-32</t>
  </si>
  <si>
    <t>22FMD7</t>
  </si>
  <si>
    <t>P4110670-1</t>
  </si>
  <si>
    <t>P4110670-17</t>
  </si>
  <si>
    <t>22FMD8</t>
  </si>
  <si>
    <t>P4110670-2</t>
  </si>
  <si>
    <t>P4110670-18</t>
  </si>
  <si>
    <t>22FMD9</t>
  </si>
  <si>
    <t>P4110670-3</t>
  </si>
  <si>
    <t>P4110670-19</t>
  </si>
  <si>
    <t>22FMU1</t>
  </si>
  <si>
    <t>P4113747-9</t>
  </si>
  <si>
    <t>P4113747-57</t>
  </si>
  <si>
    <t>22FMU10</t>
  </si>
  <si>
    <t>P4128101-2</t>
  </si>
  <si>
    <t>P4128101-8</t>
  </si>
  <si>
    <t>22FMU2</t>
  </si>
  <si>
    <t>P4113747-10</t>
  </si>
  <si>
    <t>P4113747-58</t>
  </si>
  <si>
    <t>22FMU3</t>
  </si>
  <si>
    <t>P4113747-11</t>
  </si>
  <si>
    <t>P4113747-59</t>
  </si>
  <si>
    <t>22FMU4</t>
  </si>
  <si>
    <t>P4113747-12</t>
  </si>
  <si>
    <t>P4113747-60</t>
  </si>
  <si>
    <t>22FMU5</t>
  </si>
  <si>
    <t>P4113747-13</t>
  </si>
  <si>
    <t>P4113747-61</t>
  </si>
  <si>
    <t>22FMU6</t>
  </si>
  <si>
    <t>P4113747-14</t>
  </si>
  <si>
    <t>P4113747-62</t>
  </si>
  <si>
    <t>22FMU7</t>
  </si>
  <si>
    <t>P4113747-15</t>
  </si>
  <si>
    <t>P4113747-63</t>
  </si>
  <si>
    <t>22FMU9</t>
  </si>
  <si>
    <t>P4128101-1</t>
  </si>
  <si>
    <t>P4128101-7</t>
  </si>
  <si>
    <t>22FTD1</t>
  </si>
  <si>
    <t>P4110669-1</t>
  </si>
  <si>
    <t>P4110669-17</t>
  </si>
  <si>
    <t>22FTD10</t>
  </si>
  <si>
    <t>P4110669-10</t>
  </si>
  <si>
    <t>P4110669-26</t>
  </si>
  <si>
    <t>22FTD2</t>
  </si>
  <si>
    <t>P4110669-2</t>
  </si>
  <si>
    <t>P4110669-18</t>
  </si>
  <si>
    <t>22FTD3</t>
  </si>
  <si>
    <t>P4110669-3</t>
  </si>
  <si>
    <t>P4110669-19</t>
  </si>
  <si>
    <t>22FTD4</t>
  </si>
  <si>
    <t>P4110669-4</t>
  </si>
  <si>
    <t>P4110669-20</t>
  </si>
  <si>
    <t>22FTD5</t>
  </si>
  <si>
    <t>P4110669-5</t>
  </si>
  <si>
    <t>P4110669-21</t>
  </si>
  <si>
    <t>22FTD6</t>
  </si>
  <si>
    <t>P4110669-6</t>
  </si>
  <si>
    <t>P4110669-22</t>
  </si>
  <si>
    <t>22FTD7</t>
  </si>
  <si>
    <t>P4110669-7</t>
  </si>
  <si>
    <t>P4110669-23</t>
  </si>
  <si>
    <t>22FTD8</t>
  </si>
  <si>
    <t>P4110669-8</t>
  </si>
  <si>
    <t>P4110669-24</t>
  </si>
  <si>
    <t>22FTD9</t>
  </si>
  <si>
    <t>P4110669-9</t>
  </si>
  <si>
    <t>P4110669-25</t>
  </si>
  <si>
    <t>22FTU1</t>
  </si>
  <si>
    <t>P4110670-15</t>
  </si>
  <si>
    <t>P4110670-31</t>
  </si>
  <si>
    <t>22FTU10</t>
  </si>
  <si>
    <t>P4113747-8</t>
  </si>
  <si>
    <t>P4113747-56</t>
  </si>
  <si>
    <t>22FTU2</t>
  </si>
  <si>
    <t>P4110670-16</t>
  </si>
  <si>
    <t>P4110670-32</t>
  </si>
  <si>
    <t>22FTU3</t>
  </si>
  <si>
    <t>P4113747-1</t>
  </si>
  <si>
    <t>P4113747-49</t>
  </si>
  <si>
    <t>22FTU4</t>
  </si>
  <si>
    <t>P4113747-2</t>
  </si>
  <si>
    <t>P4113747-50</t>
  </si>
  <si>
    <t>22FTU5</t>
  </si>
  <si>
    <t>P4113747-3</t>
  </si>
  <si>
    <t>P4113747-51</t>
  </si>
  <si>
    <t>22FTU6</t>
  </si>
  <si>
    <t>P4113747-4</t>
  </si>
  <si>
    <t>P4113747-52</t>
  </si>
  <si>
    <t>22FTU7</t>
  </si>
  <si>
    <t>P4113747-5</t>
  </si>
  <si>
    <t>P4113747-53</t>
  </si>
  <si>
    <t>22FTU8</t>
  </si>
  <si>
    <t>P4113747-6</t>
  </si>
  <si>
    <t>P4113747-54</t>
  </si>
  <si>
    <t>22FTU9</t>
  </si>
  <si>
    <t>P4113747-7</t>
  </si>
  <si>
    <t>P4113747-55</t>
  </si>
  <si>
    <t>22GBD1</t>
  </si>
  <si>
    <t>P4118915-24</t>
  </si>
  <si>
    <t>P4118915-49</t>
  </si>
  <si>
    <t>22GBD10</t>
  </si>
  <si>
    <t>P4124577-45</t>
  </si>
  <si>
    <t>P4125088-45</t>
  </si>
  <si>
    <t>22GBD2</t>
  </si>
  <si>
    <t>P4118915-25</t>
  </si>
  <si>
    <t>P4118915-50</t>
  </si>
  <si>
    <t>22GBD3</t>
  </si>
  <si>
    <t>P4124577-38</t>
  </si>
  <si>
    <t>P4125088-38</t>
  </si>
  <si>
    <t>22GBD4</t>
  </si>
  <si>
    <t>P4124577-39</t>
  </si>
  <si>
    <t>P4125088-39</t>
  </si>
  <si>
    <t>22GBD5</t>
  </si>
  <si>
    <t>P4124577-40</t>
  </si>
  <si>
    <t>P4125088-40</t>
  </si>
  <si>
    <t>22GBD6</t>
  </si>
  <si>
    <t>P4124577-41</t>
  </si>
  <si>
    <t>P4125088-41</t>
  </si>
  <si>
    <t>22GBD7</t>
  </si>
  <si>
    <t>P4124577-42</t>
  </si>
  <si>
    <t>P4125088-42</t>
  </si>
  <si>
    <t>22GBD8</t>
  </si>
  <si>
    <t>P4124577-43</t>
  </si>
  <si>
    <t>P4125088-43</t>
  </si>
  <si>
    <t>22GBD9</t>
  </si>
  <si>
    <t>P4124577-44</t>
  </si>
  <si>
    <t>P4125088-44</t>
  </si>
  <si>
    <t>22GBU1</t>
  </si>
  <si>
    <t>P4124577-66</t>
  </si>
  <si>
    <t>P4125088-66</t>
  </si>
  <si>
    <t>22GBU10</t>
  </si>
  <si>
    <t>P4124577-75</t>
  </si>
  <si>
    <t>P4125088-75</t>
  </si>
  <si>
    <t>22GBU2</t>
  </si>
  <si>
    <t>P4124577-67</t>
  </si>
  <si>
    <t>P4125088-67</t>
  </si>
  <si>
    <t>22GBU3</t>
  </si>
  <si>
    <t>P4124577-68</t>
  </si>
  <si>
    <t>P4125088-68</t>
  </si>
  <si>
    <t>22GBU4</t>
  </si>
  <si>
    <t>P4128523-9</t>
  </si>
  <si>
    <t>P4128523-27</t>
  </si>
  <si>
    <t>22GBU5</t>
  </si>
  <si>
    <t>P4128523-10</t>
  </si>
  <si>
    <t>P4128523-28</t>
  </si>
  <si>
    <t>22GBU6</t>
  </si>
  <si>
    <t>P4124577-71</t>
  </si>
  <si>
    <t>P4125088-71</t>
  </si>
  <si>
    <t>22GBU7</t>
  </si>
  <si>
    <t>P4128523-11</t>
  </si>
  <si>
    <t>P4128523-29</t>
  </si>
  <si>
    <t>22GBU8</t>
  </si>
  <si>
    <t>P4124577-73</t>
  </si>
  <si>
    <t>P4125088-73</t>
  </si>
  <si>
    <t>22GBU9</t>
  </si>
  <si>
    <t>P4124577-74</t>
  </si>
  <si>
    <t>P4125088-74</t>
  </si>
  <si>
    <t>22GMD1</t>
  </si>
  <si>
    <t>P4118915-23</t>
  </si>
  <si>
    <t>P4118915-48</t>
  </si>
  <si>
    <t>22GMU1</t>
  </si>
  <si>
    <t>P4124577-56</t>
  </si>
  <si>
    <t>P4125088-56</t>
  </si>
  <si>
    <t>22GMU10</t>
  </si>
  <si>
    <t>P4124577-65</t>
  </si>
  <si>
    <t>P4125088-65</t>
  </si>
  <si>
    <t>22GMU2</t>
  </si>
  <si>
    <t>P4124577-57</t>
  </si>
  <si>
    <t>P4125088-57</t>
  </si>
  <si>
    <t>22GMU3</t>
  </si>
  <si>
    <t>P4124577-58</t>
  </si>
  <si>
    <t>P4125088-58</t>
  </si>
  <si>
    <t>22GMU4</t>
  </si>
  <si>
    <t>P4124577-59</t>
  </si>
  <si>
    <t>P4125088-59</t>
  </si>
  <si>
    <t>22GMU5</t>
  </si>
  <si>
    <t>P4124577-60</t>
  </si>
  <si>
    <t>P4125088-60</t>
  </si>
  <si>
    <t>22GMU6</t>
  </si>
  <si>
    <t>P4124577-61</t>
  </si>
  <si>
    <t>P4125088-61</t>
  </si>
  <si>
    <t>22GMU7</t>
  </si>
  <si>
    <t>P4124577-62</t>
  </si>
  <si>
    <t>P4125088-62</t>
  </si>
  <si>
    <t>22GMU8</t>
  </si>
  <si>
    <t>P4124577-63</t>
  </si>
  <si>
    <t>P4125088-63</t>
  </si>
  <si>
    <t>22GMU9</t>
  </si>
  <si>
    <t>P4124577-64</t>
  </si>
  <si>
    <t>P4125088-64</t>
  </si>
  <si>
    <t>22GTD1</t>
  </si>
  <si>
    <t>P4118915-13</t>
  </si>
  <si>
    <t>P4118915-38</t>
  </si>
  <si>
    <t>22GTD10</t>
  </si>
  <si>
    <t>P4118915-22</t>
  </si>
  <si>
    <t>P4118915-47</t>
  </si>
  <si>
    <t>22GTD2</t>
  </si>
  <si>
    <t>P4118915-14</t>
  </si>
  <si>
    <t>P4118915-39</t>
  </si>
  <si>
    <t>22GTD3</t>
  </si>
  <si>
    <t>P4118915-15</t>
  </si>
  <si>
    <t>P4118915-40</t>
  </si>
  <si>
    <t>22GTD4</t>
  </si>
  <si>
    <t>P4118915-16</t>
  </si>
  <si>
    <t>P4118915-41</t>
  </si>
  <si>
    <t>22GTD5</t>
  </si>
  <si>
    <t>P4118915-17</t>
  </si>
  <si>
    <t>P4118915-42</t>
  </si>
  <si>
    <t>22GTD6</t>
  </si>
  <si>
    <t>P4128523-8</t>
  </si>
  <si>
    <t>P4128523-26</t>
  </si>
  <si>
    <t>22GTD7</t>
  </si>
  <si>
    <t>P4118915-19</t>
  </si>
  <si>
    <t>P4118915-44</t>
  </si>
  <si>
    <t>22GTD8</t>
  </si>
  <si>
    <t>P4118915-20</t>
  </si>
  <si>
    <t>P4118915-45</t>
  </si>
  <si>
    <t>22GTD9</t>
  </si>
  <si>
    <t>P4118915-21</t>
  </si>
  <si>
    <t>P4118915-46</t>
  </si>
  <si>
    <t>22GTU1</t>
  </si>
  <si>
    <t>P4128523-7</t>
  </si>
  <si>
    <t>P4128523-25</t>
  </si>
  <si>
    <t>22GTU10</t>
  </si>
  <si>
    <t>P4124577-55</t>
  </si>
  <si>
    <t>P4125088-55</t>
  </si>
  <si>
    <t>22GTU2</t>
  </si>
  <si>
    <t>P4124577-47</t>
  </si>
  <si>
    <t>P4125088-47</t>
  </si>
  <si>
    <t>22GTU3</t>
  </si>
  <si>
    <t>P4124577-48</t>
  </si>
  <si>
    <t>P4125088-48</t>
  </si>
  <si>
    <t>22GTU4</t>
  </si>
  <si>
    <t>P4124577-49</t>
  </si>
  <si>
    <t>P4125088-49</t>
  </si>
  <si>
    <t>22GTU5</t>
  </si>
  <si>
    <t>P4124577-50</t>
  </si>
  <si>
    <t>P4125088-50</t>
  </si>
  <si>
    <t>22GTU6</t>
  </si>
  <si>
    <t>P4124577-51</t>
  </si>
  <si>
    <t>P4125088-51</t>
  </si>
  <si>
    <t>22GTU7</t>
  </si>
  <si>
    <t>P4124577-52</t>
  </si>
  <si>
    <t>P4125088-52</t>
  </si>
  <si>
    <t>22GTU8</t>
  </si>
  <si>
    <t>P4124577-53</t>
  </si>
  <si>
    <t>P4125088-53</t>
  </si>
  <si>
    <t>22GTU9</t>
  </si>
  <si>
    <t>P4124577-54</t>
  </si>
  <si>
    <t>P4125088-54</t>
  </si>
  <si>
    <t>22HBD1</t>
  </si>
  <si>
    <t>P4124688-21</t>
  </si>
  <si>
    <t>P4124688-69</t>
  </si>
  <si>
    <t>22HBD10</t>
  </si>
  <si>
    <t>P4124688-30</t>
  </si>
  <si>
    <t>P4124688-78</t>
  </si>
  <si>
    <t>22HBD2</t>
  </si>
  <si>
    <t>P4124688-22</t>
  </si>
  <si>
    <t>P4124688-70</t>
  </si>
  <si>
    <t>22HBD3</t>
  </si>
  <si>
    <t>P4124688-23</t>
  </si>
  <si>
    <t>P4124688-71</t>
  </si>
  <si>
    <t>22HBD4</t>
  </si>
  <si>
    <t>P4124688-24</t>
  </si>
  <si>
    <t>P4124688-72</t>
  </si>
  <si>
    <t>22HBD5</t>
  </si>
  <si>
    <t>P4124688-25</t>
  </si>
  <si>
    <t>P4124688-73</t>
  </si>
  <si>
    <t>22HBD6</t>
  </si>
  <si>
    <t>P4124688-26</t>
  </si>
  <si>
    <t>P4124688-74</t>
  </si>
  <si>
    <t>22HBD7</t>
  </si>
  <si>
    <t>P4124688-27</t>
  </si>
  <si>
    <t>P4124688-75</t>
  </si>
  <si>
    <t>22HBD8</t>
  </si>
  <si>
    <t>P4124688-28</t>
  </si>
  <si>
    <t>P4124688-76</t>
  </si>
  <si>
    <t>22HBD9</t>
  </si>
  <si>
    <t>P4124688-29</t>
  </si>
  <si>
    <t>P4124688-77</t>
  </si>
  <si>
    <t>22HBU1</t>
  </si>
  <si>
    <t>P4118915-3</t>
  </si>
  <si>
    <t>P4118915-28</t>
  </si>
  <si>
    <t>22HBU10</t>
  </si>
  <si>
    <t>P4118915-12</t>
  </si>
  <si>
    <t>P4118915-37</t>
  </si>
  <si>
    <t>22HBU2</t>
  </si>
  <si>
    <t>P4118915-4</t>
  </si>
  <si>
    <t>P4118915-29</t>
  </si>
  <si>
    <t>22HBU3</t>
  </si>
  <si>
    <t>P4118915-5</t>
  </si>
  <si>
    <t>P4118915-30</t>
  </si>
  <si>
    <t>22HBU4</t>
  </si>
  <si>
    <t>P4118915-6</t>
  </si>
  <si>
    <t>P4118915-31</t>
  </si>
  <si>
    <t>22HBU5</t>
  </si>
  <si>
    <t>P4118915-7</t>
  </si>
  <si>
    <t>P4118915-32</t>
  </si>
  <si>
    <t>22HBU6</t>
  </si>
  <si>
    <t>P4118915-8</t>
  </si>
  <si>
    <t>P4118915-33</t>
  </si>
  <si>
    <t>22HBU7</t>
  </si>
  <si>
    <t>P4118915-9</t>
  </si>
  <si>
    <t>P4118915-34</t>
  </si>
  <si>
    <t>22HBU8</t>
  </si>
  <si>
    <t>P4118915-10</t>
  </si>
  <si>
    <t>P4118915-35</t>
  </si>
  <si>
    <t>22HBU9</t>
  </si>
  <si>
    <t>P4118915-11</t>
  </si>
  <si>
    <t>P4118915-36</t>
  </si>
  <si>
    <t>22HMD1</t>
  </si>
  <si>
    <t>P4124688-11</t>
  </si>
  <si>
    <t>P4124688-59</t>
  </si>
  <si>
    <t>22HMD10</t>
  </si>
  <si>
    <t>P4124688-20</t>
  </si>
  <si>
    <t>P4124688-68</t>
  </si>
  <si>
    <t>22HMD2</t>
  </si>
  <si>
    <t>P4124688-12</t>
  </si>
  <si>
    <t>P4124688-60</t>
  </si>
  <si>
    <t>22HMD3</t>
  </si>
  <si>
    <t>P4124688-13</t>
  </si>
  <si>
    <t>P4124688-61</t>
  </si>
  <si>
    <t>22HMD4</t>
  </si>
  <si>
    <t>P4124688-14</t>
  </si>
  <si>
    <t>P4124688-62</t>
  </si>
  <si>
    <t>22HMD5</t>
  </si>
  <si>
    <t>P4124688-15</t>
  </si>
  <si>
    <t>P4124688-63</t>
  </si>
  <si>
    <t>22HMD6</t>
  </si>
  <si>
    <t>P4124688-16</t>
  </si>
  <si>
    <t>P4124688-64</t>
  </si>
  <si>
    <t>22HMD7</t>
  </si>
  <si>
    <t>P4124688-17</t>
  </si>
  <si>
    <t>P4124688-65</t>
  </si>
  <si>
    <t>22HMD8</t>
  </si>
  <si>
    <t>P4124688-18</t>
  </si>
  <si>
    <t>P4124688-66</t>
  </si>
  <si>
    <t>22HMD9</t>
  </si>
  <si>
    <t>P4124688-19</t>
  </si>
  <si>
    <t>P4124688-67</t>
  </si>
  <si>
    <t>22HMU1</t>
  </si>
  <si>
    <t>P4124688-41</t>
  </si>
  <si>
    <t>P4124688-89</t>
  </si>
  <si>
    <t>22HMU10</t>
  </si>
  <si>
    <t>P4118915-2</t>
  </si>
  <si>
    <t>P4118915-27</t>
  </si>
  <si>
    <t>22HMU2</t>
  </si>
  <si>
    <t>P4124688-42</t>
  </si>
  <si>
    <t>P4124688-90</t>
  </si>
  <si>
    <t>22HMU3</t>
  </si>
  <si>
    <t>P4124688-43</t>
  </si>
  <si>
    <t>P4124688-91</t>
  </si>
  <si>
    <t>22HMU4</t>
  </si>
  <si>
    <t>P4124688-44</t>
  </si>
  <si>
    <t>P4124688-92</t>
  </si>
  <si>
    <t>22HMU5</t>
  </si>
  <si>
    <t>P4124688-45</t>
  </si>
  <si>
    <t>P4124688-93</t>
  </si>
  <si>
    <t>22HMU6</t>
  </si>
  <si>
    <t>P4124688-46</t>
  </si>
  <si>
    <t>P4124688-94</t>
  </si>
  <si>
    <t>22HMU7</t>
  </si>
  <si>
    <t>P4124688-47</t>
  </si>
  <si>
    <t>P4124688-95</t>
  </si>
  <si>
    <t>22HMU8</t>
  </si>
  <si>
    <t>P4124688-48</t>
  </si>
  <si>
    <t>P4124688-96</t>
  </si>
  <si>
    <t>22HMU9</t>
  </si>
  <si>
    <t>P4118915-1</t>
  </si>
  <si>
    <t>P4118915-26</t>
  </si>
  <si>
    <t>22HTD1</t>
  </si>
  <si>
    <t>P4124688-1</t>
  </si>
  <si>
    <t>P4124688-49</t>
  </si>
  <si>
    <t>22HTD10</t>
  </si>
  <si>
    <t>P4124688-10</t>
  </si>
  <si>
    <t>P4124688-58</t>
  </si>
  <si>
    <t>22HTD2</t>
  </si>
  <si>
    <t>P4124688-2</t>
  </si>
  <si>
    <t>P4124688-50</t>
  </si>
  <si>
    <t>22HTD3</t>
  </si>
  <si>
    <t>P4124688-3</t>
  </si>
  <si>
    <t>P4124688-51</t>
  </si>
  <si>
    <t>22HTD4</t>
  </si>
  <si>
    <t>P4124688-4</t>
  </si>
  <si>
    <t>P4124688-52</t>
  </si>
  <si>
    <t>22HTD5</t>
  </si>
  <si>
    <t>P4124688-5</t>
  </si>
  <si>
    <t>P4124688-53</t>
  </si>
  <si>
    <t>22HTD6</t>
  </si>
  <si>
    <t>P4124688-6</t>
  </si>
  <si>
    <t>P4124688-54</t>
  </si>
  <si>
    <t>22HTD7</t>
  </si>
  <si>
    <t>P4124688-7</t>
  </si>
  <si>
    <t>P4124688-55</t>
  </si>
  <si>
    <t>22HTD8</t>
  </si>
  <si>
    <t>P4124688-8</t>
  </si>
  <si>
    <t>P4124688-56</t>
  </si>
  <si>
    <t>22HTD9</t>
  </si>
  <si>
    <t>P4124688-9</t>
  </si>
  <si>
    <t>P4124688-57</t>
  </si>
  <si>
    <t>22HTU1</t>
  </si>
  <si>
    <t>P4124688-31</t>
  </si>
  <si>
    <t>P4124688-79</t>
  </si>
  <si>
    <t>22HTU10</t>
  </si>
  <si>
    <t>P4124688-40</t>
  </si>
  <si>
    <t>P4124688-88</t>
  </si>
  <si>
    <t>22HTU2</t>
  </si>
  <si>
    <t>P4124688-32</t>
  </si>
  <si>
    <t>P4124688-80</t>
  </si>
  <si>
    <t>22HTU3</t>
  </si>
  <si>
    <t>P4124688-33</t>
  </si>
  <si>
    <t>P4124688-81</t>
  </si>
  <si>
    <t>22HTU4</t>
  </si>
  <si>
    <t>P4124688-34</t>
  </si>
  <si>
    <t>P4124688-82</t>
  </si>
  <si>
    <t>22HTU5</t>
  </si>
  <si>
    <t>P4124688-35</t>
  </si>
  <si>
    <t>P4124688-83</t>
  </si>
  <si>
    <t>22HTU6</t>
  </si>
  <si>
    <t>P4124688-36</t>
  </si>
  <si>
    <t>P4124688-84</t>
  </si>
  <si>
    <t>22HTU7</t>
  </si>
  <si>
    <t>P4124688-37</t>
  </si>
  <si>
    <t>P4124688-85</t>
  </si>
  <si>
    <t>22HTU8</t>
  </si>
  <si>
    <t>P4124688-38</t>
  </si>
  <si>
    <t>P4124688-86</t>
  </si>
  <si>
    <t>22HTU9</t>
  </si>
  <si>
    <t>P4124688-39</t>
  </si>
  <si>
    <t>P4124688-87</t>
  </si>
  <si>
    <t>22JBD1</t>
  </si>
  <si>
    <t>P4118916-31</t>
  </si>
  <si>
    <t>P4118916-79</t>
  </si>
  <si>
    <t>22JBD10</t>
  </si>
  <si>
    <t>P4118916-40</t>
  </si>
  <si>
    <t>P4118916-88</t>
  </si>
  <si>
    <t>22JBD2</t>
  </si>
  <si>
    <t>P4118916-32</t>
  </si>
  <si>
    <t>P4118916-80</t>
  </si>
  <si>
    <t>22JBD3</t>
  </si>
  <si>
    <t>P4118916-33</t>
  </si>
  <si>
    <t>P4118916-81</t>
  </si>
  <si>
    <t>22JBD4</t>
  </si>
  <si>
    <t>P4118916-34</t>
  </si>
  <si>
    <t>P4118916-82</t>
  </si>
  <si>
    <t>22JBD5</t>
  </si>
  <si>
    <t>P4118916-35</t>
  </si>
  <si>
    <t>P4118916-83</t>
  </si>
  <si>
    <t>22JBD6</t>
  </si>
  <si>
    <t>P4118916-36</t>
  </si>
  <si>
    <t>P4118916-84</t>
  </si>
  <si>
    <t>22JBD7</t>
  </si>
  <si>
    <t>P4118916-37</t>
  </si>
  <si>
    <t>P4118916-85</t>
  </si>
  <si>
    <t>22JBD8</t>
  </si>
  <si>
    <t>P4118916-38</t>
  </si>
  <si>
    <t>P4118916-86</t>
  </si>
  <si>
    <t>22JBD9</t>
  </si>
  <si>
    <t>P4118916-39</t>
  </si>
  <si>
    <t>P4118916-87</t>
  </si>
  <si>
    <t>22JMD1</t>
  </si>
  <si>
    <t>P4113748-92</t>
  </si>
  <si>
    <t>P4118917-92</t>
  </si>
  <si>
    <t>22JMD10</t>
  </si>
  <si>
    <t>P4118916-30</t>
  </si>
  <si>
    <t>P4118916-78</t>
  </si>
  <si>
    <t>22JMD2</t>
  </si>
  <si>
    <t>P4113748-93</t>
  </si>
  <si>
    <t>P4118917-93</t>
  </si>
  <si>
    <t>22JMD3</t>
  </si>
  <si>
    <t>P4113748-94</t>
  </si>
  <si>
    <t>P4118917-94</t>
  </si>
  <si>
    <t>22JMD4</t>
  </si>
  <si>
    <t>P4113748-95</t>
  </si>
  <si>
    <t>P4118917-95</t>
  </si>
  <si>
    <t>22JMD6</t>
  </si>
  <si>
    <t>P4113748-96</t>
  </si>
  <si>
    <t>P4118917-96</t>
  </si>
  <si>
    <t>22JMD7</t>
  </si>
  <si>
    <t>P4118916-27</t>
  </si>
  <si>
    <t>P4118916-75</t>
  </si>
  <si>
    <t>22JMD9</t>
  </si>
  <si>
    <t>P4118916-29</t>
  </si>
  <si>
    <t>P4118916-77</t>
  </si>
  <si>
    <t>22JTD1</t>
  </si>
  <si>
    <t>P4113748-31</t>
  </si>
  <si>
    <t>P4118917-31</t>
  </si>
  <si>
    <t>22JTD10</t>
  </si>
  <si>
    <t>P4113748-91</t>
  </si>
  <si>
    <t>P4118917-91</t>
  </si>
  <si>
    <t>22JTD2</t>
  </si>
  <si>
    <t>P4113748-32</t>
  </si>
  <si>
    <t>P4118917-32</t>
  </si>
  <si>
    <t>22JTD3</t>
  </si>
  <si>
    <t>P4113748-33</t>
  </si>
  <si>
    <t>P4118917-33</t>
  </si>
  <si>
    <t>22JTD4</t>
  </si>
  <si>
    <t>P4113748-34</t>
  </si>
  <si>
    <t>P4118917-34</t>
  </si>
  <si>
    <t>22JTD5</t>
  </si>
  <si>
    <t>P4113748-35</t>
  </si>
  <si>
    <t>P4118917-35</t>
  </si>
  <si>
    <t>22JTD6</t>
  </si>
  <si>
    <t>P4113748-36</t>
  </si>
  <si>
    <t>P4118917-36</t>
  </si>
  <si>
    <t>22JTD7</t>
  </si>
  <si>
    <t>P4113748-37</t>
  </si>
  <si>
    <t>P4118917-37</t>
  </si>
  <si>
    <t>22JTD8</t>
  </si>
  <si>
    <t>P4113748-38</t>
  </si>
  <si>
    <t>P4118917-38</t>
  </si>
  <si>
    <t>22JTD9</t>
  </si>
  <si>
    <t>P4113748-90</t>
  </si>
  <si>
    <t>P4118917-90</t>
  </si>
  <si>
    <t>22JTU1</t>
  </si>
  <si>
    <t>P4118916-41</t>
  </si>
  <si>
    <t>P4118916-89</t>
  </si>
  <si>
    <t>22JTU2</t>
  </si>
  <si>
    <t>P4118916-42</t>
  </si>
  <si>
    <t>P4118916-90</t>
  </si>
  <si>
    <t>22JTU3</t>
  </si>
  <si>
    <t>P4118916-43</t>
  </si>
  <si>
    <t>P4118916-91</t>
  </si>
  <si>
    <t>22JTU4</t>
  </si>
  <si>
    <t>P4118916-44</t>
  </si>
  <si>
    <t>P4118916-92</t>
  </si>
  <si>
    <t>22JTU5</t>
  </si>
  <si>
    <t>P4118916-45</t>
  </si>
  <si>
    <t>P4118916-93</t>
  </si>
  <si>
    <t>22JTU6</t>
  </si>
  <si>
    <t>P4118916-46</t>
  </si>
  <si>
    <t>P4118916-94</t>
  </si>
  <si>
    <t>22JTU7</t>
  </si>
  <si>
    <t>P4118916-47</t>
  </si>
  <si>
    <t>P4118916-95</t>
  </si>
  <si>
    <t>22JTU8</t>
  </si>
  <si>
    <t>P4118916-48</t>
  </si>
  <si>
    <t>P4118916-96</t>
  </si>
  <si>
    <t>22KBD1</t>
  </si>
  <si>
    <t>P4113748-50</t>
  </si>
  <si>
    <t>P4118917-50</t>
  </si>
  <si>
    <t>22KBD10</t>
  </si>
  <si>
    <t>P4113748-59</t>
  </si>
  <si>
    <t>P4118917-59</t>
  </si>
  <si>
    <t>22KBD2</t>
  </si>
  <si>
    <t>P4113748-51</t>
  </si>
  <si>
    <t>P4118917-51</t>
  </si>
  <si>
    <t>22KBD3</t>
  </si>
  <si>
    <t>P4113748-52</t>
  </si>
  <si>
    <t>P4118917-52</t>
  </si>
  <si>
    <t>22KBD4</t>
  </si>
  <si>
    <t>P4113748-53</t>
  </si>
  <si>
    <t>P4118917-53</t>
  </si>
  <si>
    <t>22KBD5</t>
  </si>
  <si>
    <t>P4113748-54</t>
  </si>
  <si>
    <t>P4118917-54</t>
  </si>
  <si>
    <t>22KBD6</t>
  </si>
  <si>
    <t>P4113748-55</t>
  </si>
  <si>
    <t>P4118917-55</t>
  </si>
  <si>
    <t>22KBD7</t>
  </si>
  <si>
    <t>P4113748-56</t>
  </si>
  <si>
    <t>P4118917-56</t>
  </si>
  <si>
    <t>22KBD8</t>
  </si>
  <si>
    <t>P4113748-57</t>
  </si>
  <si>
    <t>P4118917-57</t>
  </si>
  <si>
    <t>22KBD9</t>
  </si>
  <si>
    <t>P4113748-58</t>
  </si>
  <si>
    <t>P4118917-58</t>
  </si>
  <si>
    <t>22KBU1</t>
  </si>
  <si>
    <t>P4113748-80</t>
  </si>
  <si>
    <t>P4118917-80</t>
  </si>
  <si>
    <t>22KBU10</t>
  </si>
  <si>
    <t>P4113748-89</t>
  </si>
  <si>
    <t>P4118917-89</t>
  </si>
  <si>
    <t>22KBU2</t>
  </si>
  <si>
    <t>P4113748-81</t>
  </si>
  <si>
    <t>P4118917-81</t>
  </si>
  <si>
    <t>22KBU3</t>
  </si>
  <si>
    <t>P4113748-82</t>
  </si>
  <si>
    <t>P4118917-82</t>
  </si>
  <si>
    <t>22KBU4</t>
  </si>
  <si>
    <t>P4113748-83</t>
  </si>
  <si>
    <t>P4118917-83</t>
  </si>
  <si>
    <t>22KBU5</t>
  </si>
  <si>
    <t>P4113748-84</t>
  </si>
  <si>
    <t>P4118917-84</t>
  </si>
  <si>
    <t>22KBU6</t>
  </si>
  <si>
    <t>P4113748-85</t>
  </si>
  <si>
    <t>P4118917-85</t>
  </si>
  <si>
    <t>22KBU7</t>
  </si>
  <si>
    <t>P4113748-86</t>
  </si>
  <si>
    <t>P4118917-86</t>
  </si>
  <si>
    <t>22KBU8</t>
  </si>
  <si>
    <t>P4113748-87</t>
  </si>
  <si>
    <t>P4118917-87</t>
  </si>
  <si>
    <t>22KBU9</t>
  </si>
  <si>
    <t>P4113748-88</t>
  </si>
  <si>
    <t>P4118917-88</t>
  </si>
  <si>
    <t>22KMD1</t>
  </si>
  <si>
    <t>P4113748-45</t>
  </si>
  <si>
    <t>P4118917-45</t>
  </si>
  <si>
    <t>22KMD2</t>
  </si>
  <si>
    <t>P4113748-46</t>
  </si>
  <si>
    <t>P4118917-46</t>
  </si>
  <si>
    <t>22KMD3</t>
  </si>
  <si>
    <t>P4113748-47</t>
  </si>
  <si>
    <t>P4118917-47</t>
  </si>
  <si>
    <t>22KMD4</t>
  </si>
  <si>
    <t>P4113748-48</t>
  </si>
  <si>
    <t>P4118917-48</t>
  </si>
  <si>
    <t>22KMD5</t>
  </si>
  <si>
    <t>P4113748-49</t>
  </si>
  <si>
    <t>P4118917-49</t>
  </si>
  <si>
    <t>22KMU1</t>
  </si>
  <si>
    <t>P4113748-70</t>
  </si>
  <si>
    <t>P4118917-70</t>
  </si>
  <si>
    <t>22KMU10</t>
  </si>
  <si>
    <t>P4113748-79</t>
  </si>
  <si>
    <t>P4118917-79</t>
  </si>
  <si>
    <t>22KMU2</t>
  </si>
  <si>
    <t>P4113748-71</t>
  </si>
  <si>
    <t>P4118917-71</t>
  </si>
  <si>
    <t>22KMU3</t>
  </si>
  <si>
    <t>P4113748-72</t>
  </si>
  <si>
    <t>P4118917-72</t>
  </si>
  <si>
    <t>22KMU4</t>
  </si>
  <si>
    <t>P4113748-73</t>
  </si>
  <si>
    <t>P4118917-73</t>
  </si>
  <si>
    <t>22KMU5</t>
  </si>
  <si>
    <t>P4113748-74</t>
  </si>
  <si>
    <t>P4118917-74</t>
  </si>
  <si>
    <t>22KMU6</t>
  </si>
  <si>
    <t>P4113748-75</t>
  </si>
  <si>
    <t>P4118917-75</t>
  </si>
  <si>
    <t>22KMU7</t>
  </si>
  <si>
    <t>P4113748-76</t>
  </si>
  <si>
    <t>P4118917-76</t>
  </si>
  <si>
    <t>22KMU8</t>
  </si>
  <si>
    <t>P4113748-77</t>
  </si>
  <si>
    <t>P4118917-77</t>
  </si>
  <si>
    <t>22KMU9</t>
  </si>
  <si>
    <t>P4113748-78</t>
  </si>
  <si>
    <t>P4118917-78</t>
  </si>
  <si>
    <t>22KTD1</t>
  </si>
  <si>
    <t>P4113748-39</t>
  </si>
  <si>
    <t>P4118917-39</t>
  </si>
  <si>
    <t>22KTD2</t>
  </si>
  <si>
    <t>P4113748-40</t>
  </si>
  <si>
    <t>P4118917-40</t>
  </si>
  <si>
    <t>22KTD3</t>
  </si>
  <si>
    <t>P4113748-41</t>
  </si>
  <si>
    <t>P4118917-41</t>
  </si>
  <si>
    <t>22KTD4</t>
  </si>
  <si>
    <t>P4113748-42</t>
  </si>
  <si>
    <t>P4118917-42</t>
  </si>
  <si>
    <t>22KTD5</t>
  </si>
  <si>
    <t>P4113748-43</t>
  </si>
  <si>
    <t>P4118917-43</t>
  </si>
  <si>
    <t>22KTD6</t>
  </si>
  <si>
    <t>P4113748-44</t>
  </si>
  <si>
    <t>P4118917-44</t>
  </si>
  <si>
    <t>22KTU1</t>
  </si>
  <si>
    <t>P4113748-60</t>
  </si>
  <si>
    <t>P4118917-60</t>
  </si>
  <si>
    <t>22KTU10</t>
  </si>
  <si>
    <t>P4113748-69</t>
  </si>
  <si>
    <t>P4118917-69</t>
  </si>
  <si>
    <t>22KTU2</t>
  </si>
  <si>
    <t>P4113748-61</t>
  </si>
  <si>
    <t>P4118917-61</t>
  </si>
  <si>
    <t>22KTU3</t>
  </si>
  <si>
    <t>P4113748-62</t>
  </si>
  <si>
    <t>P4118917-62</t>
  </si>
  <si>
    <t>22KTU4</t>
  </si>
  <si>
    <t>P4113748-63</t>
  </si>
  <si>
    <t>P4118917-63</t>
  </si>
  <si>
    <t>22KTU5</t>
  </si>
  <si>
    <t>P4113748-64</t>
  </si>
  <si>
    <t>P4118917-64</t>
  </si>
  <si>
    <t>22KTU6</t>
  </si>
  <si>
    <t>P4113748-65</t>
  </si>
  <si>
    <t>P4118917-65</t>
  </si>
  <si>
    <t>22KTU7</t>
  </si>
  <si>
    <t>P4113748-66</t>
  </si>
  <si>
    <t>P4118917-66</t>
  </si>
  <si>
    <t>22KTU8</t>
  </si>
  <si>
    <t>P4113748-67</t>
  </si>
  <si>
    <t>P4118917-67</t>
  </si>
  <si>
    <t>22KTU9</t>
  </si>
  <si>
    <t>P4113748-68</t>
  </si>
  <si>
    <t>P4118917-68</t>
  </si>
  <si>
    <t>22LBD1</t>
  </si>
  <si>
    <t>P4113748-2</t>
  </si>
  <si>
    <t>P4118917-2</t>
  </si>
  <si>
    <t>22LBD2</t>
  </si>
  <si>
    <t>P4113748-3</t>
  </si>
  <si>
    <t>P4118917-3</t>
  </si>
  <si>
    <t>22LBD3</t>
  </si>
  <si>
    <t>P4113748-4</t>
  </si>
  <si>
    <t>P4118917-4</t>
  </si>
  <si>
    <t>22LBD4</t>
  </si>
  <si>
    <t>P4113748-5</t>
  </si>
  <si>
    <t>P4118917-5</t>
  </si>
  <si>
    <t>22LBD5</t>
  </si>
  <si>
    <t>P4113748-6</t>
  </si>
  <si>
    <t>P4118917-6</t>
  </si>
  <si>
    <t>22LBU1</t>
  </si>
  <si>
    <t>P4113748-28</t>
  </si>
  <si>
    <t>P4118917-28</t>
  </si>
  <si>
    <t>22LBU2</t>
  </si>
  <si>
    <t>P4113748-29</t>
  </si>
  <si>
    <t>P4118917-29</t>
  </si>
  <si>
    <t>22LBU3</t>
  </si>
  <si>
    <t>P4113748-30</t>
  </si>
  <si>
    <t>P4118917-30</t>
  </si>
  <si>
    <t>22LMD1</t>
  </si>
  <si>
    <t>P4113748-1</t>
  </si>
  <si>
    <t>P4118917-1</t>
  </si>
  <si>
    <t>22LMU1</t>
  </si>
  <si>
    <t>P4113748-18</t>
  </si>
  <si>
    <t>P4118917-18</t>
  </si>
  <si>
    <t>22LMU10</t>
  </si>
  <si>
    <t>P4113748-27</t>
  </si>
  <si>
    <t>P4118917-27</t>
  </si>
  <si>
    <t>22LMU2</t>
  </si>
  <si>
    <t>P4113748-19</t>
  </si>
  <si>
    <t>P4118917-19</t>
  </si>
  <si>
    <t>22LMU3</t>
  </si>
  <si>
    <t>P4113748-20</t>
  </si>
  <si>
    <t>P4118917-20</t>
  </si>
  <si>
    <t>22LMU4</t>
  </si>
  <si>
    <t>P4113748-21</t>
  </si>
  <si>
    <t>P4118917-21</t>
  </si>
  <si>
    <t>22LMU6</t>
  </si>
  <si>
    <t>P4113748-23</t>
  </si>
  <si>
    <t>P4118917-23</t>
  </si>
  <si>
    <t>22LMU7</t>
  </si>
  <si>
    <t>P4113748-24</t>
  </si>
  <si>
    <t>P4118917-24</t>
  </si>
  <si>
    <t>22LMU8</t>
  </si>
  <si>
    <t>P4113748-25</t>
  </si>
  <si>
    <t>P4118917-25</t>
  </si>
  <si>
    <t>22LMU9</t>
  </si>
  <si>
    <t>P4113748-26</t>
  </si>
  <si>
    <t>P4118917-26</t>
  </si>
  <si>
    <t>22LTU1</t>
  </si>
  <si>
    <t>P4113748-8</t>
  </si>
  <si>
    <t>P4118917-8</t>
  </si>
  <si>
    <t>22LTU10</t>
  </si>
  <si>
    <t>P4113748-17</t>
  </si>
  <si>
    <t>P4118917-17</t>
  </si>
  <si>
    <t>22LTU2</t>
  </si>
  <si>
    <t>P4113748-9</t>
  </si>
  <si>
    <t>P4118917-9</t>
  </si>
  <si>
    <t>22LTU3</t>
  </si>
  <si>
    <t>P4113748-10</t>
  </si>
  <si>
    <t>P4118917-10</t>
  </si>
  <si>
    <t>22LTU4</t>
  </si>
  <si>
    <t>P4113748-11</t>
  </si>
  <si>
    <t>P4118917-11</t>
  </si>
  <si>
    <t>22LTU7</t>
  </si>
  <si>
    <t>P4113748-14</t>
  </si>
  <si>
    <t>P4118917-14</t>
  </si>
  <si>
    <t>22LTU8</t>
  </si>
  <si>
    <t>P4113748-15</t>
  </si>
  <si>
    <t>P4118917-15</t>
  </si>
  <si>
    <t>22LTU9</t>
  </si>
  <si>
    <t>P4113748-16</t>
  </si>
  <si>
    <t>P4118917-16</t>
  </si>
  <si>
    <t>11BD2</t>
  </si>
  <si>
    <t>P4144882-19</t>
  </si>
  <si>
    <t>P4144882-67</t>
  </si>
  <si>
    <t>11BD4</t>
  </si>
  <si>
    <t>P4144882-21</t>
  </si>
  <si>
    <t>P4144882-69</t>
  </si>
  <si>
    <t>11BD6</t>
  </si>
  <si>
    <t>P4144882-23</t>
  </si>
  <si>
    <t>P4144882-71</t>
  </si>
  <si>
    <t>11TU2</t>
  </si>
  <si>
    <t>P4144882-2</t>
  </si>
  <si>
    <t>P4144882-50</t>
  </si>
  <si>
    <t>P4144882-12</t>
  </si>
  <si>
    <t>P4144882-60</t>
  </si>
  <si>
    <t>P4144882-13</t>
  </si>
  <si>
    <t>P4144882-61</t>
  </si>
  <si>
    <t>P4144882-16</t>
  </si>
  <si>
    <t>P4144882-64</t>
  </si>
  <si>
    <t>P4178353-28</t>
  </si>
  <si>
    <t>P4178353-76</t>
  </si>
  <si>
    <t>P4144882-4</t>
  </si>
  <si>
    <t>P4144882-52</t>
  </si>
  <si>
    <t>P4144882-5</t>
  </si>
  <si>
    <t>P4144882-53</t>
  </si>
  <si>
    <t>P4178353-25</t>
  </si>
  <si>
    <t>P4178353-73</t>
  </si>
  <si>
    <t>P4178353-26</t>
  </si>
  <si>
    <t>P4178353-74</t>
  </si>
  <si>
    <t>P4144882-9</t>
  </si>
  <si>
    <t>P4144882-57</t>
  </si>
  <si>
    <t>P4144882-10</t>
  </si>
  <si>
    <t>P4144882-58</t>
  </si>
  <si>
    <t>P4144882-11</t>
  </si>
  <si>
    <t>P4144882-59</t>
  </si>
  <si>
    <t>P4144882-24</t>
  </si>
  <si>
    <t>P4144882-72</t>
  </si>
  <si>
    <t>P4144882-25</t>
  </si>
  <si>
    <t>P4144882-73</t>
  </si>
  <si>
    <t>P4144882-26</t>
  </si>
  <si>
    <t>P4144882-74</t>
  </si>
  <si>
    <t>P4178353-29</t>
  </si>
  <si>
    <t>P4178353-77</t>
  </si>
  <si>
    <t>P4144882-28</t>
  </si>
  <si>
    <t>P4144882-76</t>
  </si>
  <si>
    <t>P4146130-33</t>
  </si>
  <si>
    <t>P4146130-81</t>
  </si>
  <si>
    <t>P4146130-34</t>
  </si>
  <si>
    <t>P4146130-82</t>
  </si>
  <si>
    <t>P4146130-35</t>
  </si>
  <si>
    <t>P4146130-83</t>
  </si>
  <si>
    <t>P4146130-36</t>
  </si>
  <si>
    <t>P4146130-84</t>
  </si>
  <si>
    <t>P4146130-37</t>
  </si>
  <si>
    <t>P4146130-85</t>
  </si>
  <si>
    <t>P4146130-38</t>
  </si>
  <si>
    <t>P4146130-86</t>
  </si>
  <si>
    <t>P4146130-39</t>
  </si>
  <si>
    <t>P4146130-87</t>
  </si>
  <si>
    <t>P4146130-40</t>
  </si>
  <si>
    <t>P4146130-88</t>
  </si>
  <si>
    <t>P4146130-41</t>
  </si>
  <si>
    <t>P4146130-89</t>
  </si>
  <si>
    <t xml:space="preserve">1DM1 </t>
  </si>
  <si>
    <t>P4178353-32</t>
  </si>
  <si>
    <t>P4178353-80</t>
  </si>
  <si>
    <t>1DM10</t>
  </si>
  <si>
    <t>P4178352-3</t>
  </si>
  <si>
    <t>P4178352-51</t>
  </si>
  <si>
    <t>1DM2</t>
  </si>
  <si>
    <t>P4178353-33</t>
  </si>
  <si>
    <t>P4178353-81</t>
  </si>
  <si>
    <t>1DM3</t>
  </si>
  <si>
    <t>P4178353-34</t>
  </si>
  <si>
    <t>P4178353-82</t>
  </si>
  <si>
    <t>1DM4</t>
  </si>
  <si>
    <t>P4178353-35</t>
  </si>
  <si>
    <t>P4178353-83</t>
  </si>
  <si>
    <t>1DM5</t>
  </si>
  <si>
    <t>P4178353-36</t>
  </si>
  <si>
    <t>P4178353-84</t>
  </si>
  <si>
    <t>1DM6</t>
  </si>
  <si>
    <t>P4178353-37</t>
  </si>
  <si>
    <t>P4178353-85</t>
  </si>
  <si>
    <t>1DM7</t>
  </si>
  <si>
    <t>P4178353-38</t>
  </si>
  <si>
    <t>P4178353-86</t>
  </si>
  <si>
    <t>1DM8</t>
  </si>
  <si>
    <t>P418352-1</t>
  </si>
  <si>
    <t>P4178352-49</t>
  </si>
  <si>
    <t>1DM9</t>
  </si>
  <si>
    <t>P418352-2</t>
  </si>
  <si>
    <t>P4178352-50</t>
  </si>
  <si>
    <t xml:space="preserve">	P4151981-2</t>
  </si>
  <si>
    <t xml:space="preserve">	P4151981-18</t>
  </si>
  <si>
    <t>P418352-15</t>
  </si>
  <si>
    <t>P4178352-63</t>
  </si>
  <si>
    <t xml:space="preserve">	P4151981-3</t>
  </si>
  <si>
    <t xml:space="preserve">	P4151981-19</t>
  </si>
  <si>
    <t xml:space="preserve">	P4151981-4</t>
  </si>
  <si>
    <t xml:space="preserve">	P4151981-20</t>
  </si>
  <si>
    <t xml:space="preserve">	P4151981-5</t>
  </si>
  <si>
    <t xml:space="preserve">	P4151981-21</t>
  </si>
  <si>
    <t xml:space="preserve">	P4151981-6</t>
  </si>
  <si>
    <t xml:space="preserve">	P4151981-22</t>
  </si>
  <si>
    <t xml:space="preserve">	P4151981-7</t>
  </si>
  <si>
    <t xml:space="preserve">	P4151981-23</t>
  </si>
  <si>
    <t xml:space="preserve">	P4151981-8</t>
  </si>
  <si>
    <t xml:space="preserve">	P4151981-24</t>
  </si>
  <si>
    <t xml:space="preserve">	P4151981-9</t>
  </si>
  <si>
    <t xml:space="preserve">	P4151981-25</t>
  </si>
  <si>
    <t>P418352-14</t>
  </si>
  <si>
    <t>P4178352-62</t>
  </si>
  <si>
    <t>P418352-4</t>
  </si>
  <si>
    <t>P4178352-52</t>
  </si>
  <si>
    <t>P418352-13</t>
  </si>
  <si>
    <t>P4178352-61</t>
  </si>
  <si>
    <t>P418352-5</t>
  </si>
  <si>
    <t>P4178352-53</t>
  </si>
  <si>
    <t>P418352-6</t>
  </si>
  <si>
    <t>P4178352-54</t>
  </si>
  <si>
    <t>P418352-7</t>
  </si>
  <si>
    <t>P4178352-55</t>
  </si>
  <si>
    <t>P418352-8</t>
  </si>
  <si>
    <t>P4178352-56</t>
  </si>
  <si>
    <t>P418352-9</t>
  </si>
  <si>
    <t>P4178352-57</t>
  </si>
  <si>
    <t>P418352-10</t>
  </si>
  <si>
    <t>P4178352-58</t>
  </si>
  <si>
    <t>P418352-11</t>
  </si>
  <si>
    <t>P4178352-59</t>
  </si>
  <si>
    <t>P418352-12</t>
  </si>
  <si>
    <t>P4178352-60</t>
  </si>
  <si>
    <t>P4146130-42</t>
  </si>
  <si>
    <t>P4146130-90</t>
  </si>
  <si>
    <t>P4178353-31</t>
  </si>
  <si>
    <t>P4178353-79</t>
  </si>
  <si>
    <t>P4146130-43</t>
  </si>
  <si>
    <t>P4146130-91</t>
  </si>
  <si>
    <t>P4146130-44</t>
  </si>
  <si>
    <t>P4146130-92</t>
  </si>
  <si>
    <t>P4146130-45</t>
  </si>
  <si>
    <t>P4146130-93</t>
  </si>
  <si>
    <t>P4146130-46</t>
  </si>
  <si>
    <t>P4146130-94</t>
  </si>
  <si>
    <t>P4146130-47</t>
  </si>
  <si>
    <t>P4146130-95</t>
  </si>
  <si>
    <t>P4146130-48</t>
  </si>
  <si>
    <t>P4146130-96</t>
  </si>
  <si>
    <t>P4178353-30</t>
  </si>
  <si>
    <t>P4178353-78</t>
  </si>
  <si>
    <t>P4146130-23</t>
  </si>
  <si>
    <t>P4146130-71</t>
  </si>
  <si>
    <t>P418352-17</t>
  </si>
  <si>
    <t>P4178352-65</t>
  </si>
  <si>
    <t>P4146130-24</t>
  </si>
  <si>
    <t>P4146130-72</t>
  </si>
  <si>
    <t>P4146130-25</t>
  </si>
  <si>
    <t>P4146130-73</t>
  </si>
  <si>
    <t>P4146130-26</t>
  </si>
  <si>
    <t>P4146130-74</t>
  </si>
  <si>
    <t>P4146130-27</t>
  </si>
  <si>
    <t>P4146130-75</t>
  </si>
  <si>
    <t>P4146130-28</t>
  </si>
  <si>
    <t>P4146130-76</t>
  </si>
  <si>
    <t>P418352-16</t>
  </si>
  <si>
    <t>P4178352-64</t>
  </si>
  <si>
    <t>P4146130-30</t>
  </si>
  <si>
    <t>P4146130-78</t>
  </si>
  <si>
    <t>P4146130-31</t>
  </si>
  <si>
    <t>P4146130-79</t>
  </si>
  <si>
    <t>21ABD1</t>
  </si>
  <si>
    <t>P418352-31</t>
  </si>
  <si>
    <t>P4178352-79</t>
  </si>
  <si>
    <t>21ABD10</t>
  </si>
  <si>
    <t>P418352-48</t>
  </si>
  <si>
    <t>P4178352-96</t>
  </si>
  <si>
    <t>21ABD2</t>
  </si>
  <si>
    <t>P418352-32</t>
  </si>
  <si>
    <t>P4178352-80</t>
  </si>
  <si>
    <t>21ABD3</t>
  </si>
  <si>
    <t>P418352-41</t>
  </si>
  <si>
    <t>P4178352-89</t>
  </si>
  <si>
    <t>21ABD4</t>
  </si>
  <si>
    <t>P418352-42</t>
  </si>
  <si>
    <t>P4178352-90</t>
  </si>
  <si>
    <t>21ABD5</t>
  </si>
  <si>
    <t>P418352-43</t>
  </si>
  <si>
    <t>P4178352-91</t>
  </si>
  <si>
    <t>21ABD6</t>
  </si>
  <si>
    <t>P418352-44</t>
  </si>
  <si>
    <t>P4178352-92</t>
  </si>
  <si>
    <t>21ABD7</t>
  </si>
  <si>
    <t>P418352-45</t>
  </si>
  <si>
    <t>P4178352-93</t>
  </si>
  <si>
    <t>21ABD8</t>
  </si>
  <si>
    <t>P418352-46</t>
  </si>
  <si>
    <t>P4178352-94</t>
  </si>
  <si>
    <t>21ABD9</t>
  </si>
  <si>
    <t>P418352-47</t>
  </si>
  <si>
    <t>P4178352-95</t>
  </si>
  <si>
    <t>21ABU1</t>
  </si>
  <si>
    <t>P4146129-31</t>
  </si>
  <si>
    <t>P4146129-79</t>
  </si>
  <si>
    <t>21ABU10</t>
  </si>
  <si>
    <t>P4146129-40</t>
  </si>
  <si>
    <t>P4146129-88</t>
  </si>
  <si>
    <t>21ABU2</t>
  </si>
  <si>
    <t>P4146129-32</t>
  </si>
  <si>
    <t>P4146129-80</t>
  </si>
  <si>
    <t>21ABU3</t>
  </si>
  <si>
    <t>P4146129-33</t>
  </si>
  <si>
    <t>P4146129-81</t>
  </si>
  <si>
    <t>21ABU4</t>
  </si>
  <si>
    <t>P4146129-34</t>
  </si>
  <si>
    <t>P4146129-82</t>
  </si>
  <si>
    <t>21ABU5</t>
  </si>
  <si>
    <t xml:space="preserve">	P4151981-13</t>
  </si>
  <si>
    <t xml:space="preserve">	P4151981-29</t>
  </si>
  <si>
    <t>P4146129-35</t>
  </si>
  <si>
    <t>P4146129-83</t>
  </si>
  <si>
    <t>21ABU6</t>
  </si>
  <si>
    <t>P4146129-36</t>
  </si>
  <si>
    <t>P4146129-84</t>
  </si>
  <si>
    <t>21ABU7</t>
  </si>
  <si>
    <t>P4146129-37</t>
  </si>
  <si>
    <t>P4146129-85</t>
  </si>
  <si>
    <t>21ABU8</t>
  </si>
  <si>
    <t>P4146129-38</t>
  </si>
  <si>
    <t>P4146129-86</t>
  </si>
  <si>
    <t>21ABU9</t>
  </si>
  <si>
    <t>P4146129-39</t>
  </si>
  <si>
    <t>P4146129-87</t>
  </si>
  <si>
    <t>21AMU1</t>
  </si>
  <si>
    <t>P4146129-24</t>
  </si>
  <si>
    <t>P4146129-72</t>
  </si>
  <si>
    <t>21AMU10</t>
  </si>
  <si>
    <t>P4146129-30</t>
  </si>
  <si>
    <t>P4146129-78</t>
  </si>
  <si>
    <t>21AMU2</t>
  </si>
  <si>
    <t>P4146129-25</t>
  </si>
  <si>
    <t>P4146129-73</t>
  </si>
  <si>
    <t>21AMU3</t>
  </si>
  <si>
    <t xml:space="preserve">	P4151981-10</t>
  </si>
  <si>
    <t xml:space="preserve">	P4151981-26</t>
  </si>
  <si>
    <t>21AMU4</t>
  </si>
  <si>
    <t xml:space="preserve">	P4151981-11</t>
  </si>
  <si>
    <t xml:space="preserve">	P4151981-27</t>
  </si>
  <si>
    <t>21AMU5</t>
  </si>
  <si>
    <t>P4146129-26</t>
  </si>
  <si>
    <t>P4146129-74</t>
  </si>
  <si>
    <t>21AMU6</t>
  </si>
  <si>
    <t>P4146129-27</t>
  </si>
  <si>
    <t>P4146129-75</t>
  </si>
  <si>
    <t>21AMU7</t>
  </si>
  <si>
    <t xml:space="preserve">	P4151981-12</t>
  </si>
  <si>
    <t xml:space="preserve">	P4151981-28</t>
  </si>
  <si>
    <t>21AMU8</t>
  </si>
  <si>
    <t>P4146129-28</t>
  </si>
  <si>
    <t>P4146129-76</t>
  </si>
  <si>
    <t>21AMU9</t>
  </si>
  <si>
    <t>P4146129-29</t>
  </si>
  <si>
    <t>P4146129-77</t>
  </si>
  <si>
    <t>21ATU1</t>
  </si>
  <si>
    <t>P4146129-41</t>
  </si>
  <si>
    <t>P4146129-89</t>
  </si>
  <si>
    <t>21ATU2</t>
  </si>
  <si>
    <t>P4146129-42</t>
  </si>
  <si>
    <t>P4146129-90</t>
  </si>
  <si>
    <t>FD</t>
  </si>
  <si>
    <t>21ATU3</t>
  </si>
  <si>
    <t>P4146129-43</t>
  </si>
  <si>
    <t>P4146129-91</t>
  </si>
  <si>
    <t>21ATU5</t>
  </si>
  <si>
    <t>P4146129-45</t>
  </si>
  <si>
    <t>P4146129-93</t>
  </si>
  <si>
    <t>P4146129-46</t>
  </si>
  <si>
    <t>P4146129-94</t>
  </si>
  <si>
    <t>21ATU6</t>
  </si>
  <si>
    <t>P418352-28</t>
  </si>
  <si>
    <t>P4178352-76</t>
  </si>
  <si>
    <t>21ATU7</t>
  </si>
  <si>
    <t>P4146129-47</t>
  </si>
  <si>
    <t>P4146129-95</t>
  </si>
  <si>
    <t>21ATU8</t>
  </si>
  <si>
    <t>P4146129-48</t>
  </si>
  <si>
    <t>P4146129-96</t>
  </si>
  <si>
    <t>21ATU9</t>
  </si>
  <si>
    <t>P418352-29</t>
  </si>
  <si>
    <t>P4178352-77</t>
  </si>
  <si>
    <t>21BBD1</t>
  </si>
  <si>
    <t>P4181570-28</t>
  </si>
  <si>
    <t>P4181570-76</t>
  </si>
  <si>
    <t>21BBD10</t>
  </si>
  <si>
    <t>P4181570-37</t>
  </si>
  <si>
    <t>P4181570-85</t>
  </si>
  <si>
    <t>21BBD2</t>
  </si>
  <si>
    <t>P4181570-29</t>
  </si>
  <si>
    <t>P4181570-77</t>
  </si>
  <si>
    <t>21BBD3</t>
  </si>
  <si>
    <t>P4181570-30</t>
  </si>
  <si>
    <t>P4181570-78</t>
  </si>
  <si>
    <t>21BBD4</t>
  </si>
  <si>
    <t>P4181570-31</t>
  </si>
  <si>
    <t>P4181570-79</t>
  </si>
  <si>
    <t>21BBD5</t>
  </si>
  <si>
    <t>P4181570-32</t>
  </si>
  <si>
    <t>P4181570-80</t>
  </si>
  <si>
    <t>21BBD6</t>
  </si>
  <si>
    <t>P4181570-33</t>
  </si>
  <si>
    <t>P4181570-81</t>
  </si>
  <si>
    <t>21BBD7</t>
  </si>
  <si>
    <t>P4181570-34</t>
  </si>
  <si>
    <t>P4181570-82</t>
  </si>
  <si>
    <t>21BBD8</t>
  </si>
  <si>
    <t>P4181570-35</t>
  </si>
  <si>
    <t>P4181570-83</t>
  </si>
  <si>
    <t>21BBD9</t>
  </si>
  <si>
    <t>P4181570-36</t>
  </si>
  <si>
    <t>P4181570-84</t>
  </si>
  <si>
    <t>21BBU1</t>
  </si>
  <si>
    <t xml:space="preserve">	P4151981-14</t>
  </si>
  <si>
    <t xml:space="preserve">	P4151981-30</t>
  </si>
  <si>
    <t>21BBU10</t>
  </si>
  <si>
    <t xml:space="preserve">	P4151981-16</t>
  </si>
  <si>
    <t xml:space="preserve">	P4151981-32</t>
  </si>
  <si>
    <t>21BBU2</t>
  </si>
  <si>
    <t>P4181570-1</t>
  </si>
  <si>
    <t>P4181570-49</t>
  </si>
  <si>
    <t>21BBU3</t>
  </si>
  <si>
    <t>P4181570-2</t>
  </si>
  <si>
    <t>P4181570-50</t>
  </si>
  <si>
    <t>21BBU4</t>
  </si>
  <si>
    <t>P4181570-3</t>
  </si>
  <si>
    <t>P4181570-51</t>
  </si>
  <si>
    <t>21BBU5</t>
  </si>
  <si>
    <t>P4181570-4</t>
  </si>
  <si>
    <t>P4181570-52</t>
  </si>
  <si>
    <t>21BBU6</t>
  </si>
  <si>
    <t xml:space="preserve">	P4151981-15</t>
  </si>
  <si>
    <t xml:space="preserve">	P4151981-31</t>
  </si>
  <si>
    <t>21BBU7</t>
  </si>
  <si>
    <t>P4181570-5</t>
  </si>
  <si>
    <t>P4181570-53</t>
  </si>
  <si>
    <t>21BBU8</t>
  </si>
  <si>
    <t>P4181570-6</t>
  </si>
  <si>
    <t>P4181570-54</t>
  </si>
  <si>
    <t>21BBU9</t>
  </si>
  <si>
    <t>P4181570-7</t>
  </si>
  <si>
    <t>P4181570-55</t>
  </si>
  <si>
    <t>21BMD1</t>
  </si>
  <si>
    <t>P4181570-8</t>
  </si>
  <si>
    <t>P4181570-56</t>
  </si>
  <si>
    <t>21BMD10</t>
  </si>
  <si>
    <t>P4181570-17</t>
  </si>
  <si>
    <t>P4181570-65</t>
  </si>
  <si>
    <t>21BMD2</t>
  </si>
  <si>
    <t>P4181570-9</t>
  </si>
  <si>
    <t>P4181570-57</t>
  </si>
  <si>
    <t>21BMD3</t>
  </si>
  <si>
    <t>P4181570-10</t>
  </si>
  <si>
    <t>P4181570-58</t>
  </si>
  <si>
    <t>21BMD4</t>
  </si>
  <si>
    <t>P4181570-11</t>
  </si>
  <si>
    <t>P4181570-59</t>
  </si>
  <si>
    <t>21BMD5</t>
  </si>
  <si>
    <t>P4181570-12</t>
  </si>
  <si>
    <t>P4181570-60</t>
  </si>
  <si>
    <t>21BMD6</t>
  </si>
  <si>
    <t>P4181570-13</t>
  </si>
  <si>
    <t>P4181570-61</t>
  </si>
  <si>
    <t>21BMD7</t>
  </si>
  <si>
    <t>P4181570-14</t>
  </si>
  <si>
    <t>P4181570-62</t>
  </si>
  <si>
    <t>21BMD8</t>
  </si>
  <si>
    <t>P4181570-15</t>
  </si>
  <si>
    <t>P4181570-63</t>
  </si>
  <si>
    <t>21BMD9</t>
  </si>
  <si>
    <t>P4181570-16</t>
  </si>
  <si>
    <t>P4181570-64</t>
  </si>
  <si>
    <t>21BMU1</t>
  </si>
  <si>
    <t>P4181570-18</t>
  </si>
  <si>
    <t>P4181570-66</t>
  </si>
  <si>
    <t>21BMU10</t>
  </si>
  <si>
    <t>P4181570-27</t>
  </si>
  <si>
    <t>P4181570-75</t>
  </si>
  <si>
    <t>21BMU2</t>
  </si>
  <si>
    <t>P4181570-19</t>
  </si>
  <si>
    <t>P4181570-67</t>
  </si>
  <si>
    <t>21BMU3</t>
  </si>
  <si>
    <t>P4181570-20</t>
  </si>
  <si>
    <t>P4181570-68</t>
  </si>
  <si>
    <t>21BMU4</t>
  </si>
  <si>
    <t>P4181570-21</t>
  </si>
  <si>
    <t>P4181570-69</t>
  </si>
  <si>
    <t>21BMU5</t>
  </si>
  <si>
    <t>P4181570-22</t>
  </si>
  <si>
    <t>P4181570-70</t>
  </si>
  <si>
    <t>21BMU6</t>
  </si>
  <si>
    <t>P4181570-23</t>
  </si>
  <si>
    <t>P4181570-71</t>
  </si>
  <si>
    <t>21BMU7</t>
  </si>
  <si>
    <t>P4181570-24</t>
  </si>
  <si>
    <t>P4181570-72</t>
  </si>
  <si>
    <t>21BMU8</t>
  </si>
  <si>
    <t>P4181570-25</t>
  </si>
  <si>
    <t>P4181570-73</t>
  </si>
  <si>
    <t>21BMU9</t>
  </si>
  <si>
    <t>P4181570-26</t>
  </si>
  <si>
    <t>P4181570-74</t>
  </si>
  <si>
    <t>21BTD1</t>
  </si>
  <si>
    <t>P4181570-46</t>
  </si>
  <si>
    <t>P4181570-94</t>
  </si>
  <si>
    <t>21BTD2</t>
  </si>
  <si>
    <t>P4181570-47</t>
  </si>
  <si>
    <t>P4181570-95</t>
  </si>
  <si>
    <t>21BTD3</t>
  </si>
  <si>
    <t>P4181570-48</t>
  </si>
  <si>
    <t>P4181570-96</t>
  </si>
  <si>
    <t xml:space="preserve">21BTU1 </t>
  </si>
  <si>
    <t>P4181570-38</t>
  </si>
  <si>
    <t>P4181570-86</t>
  </si>
  <si>
    <t>21BTU10</t>
  </si>
  <si>
    <t>P4181569-40</t>
  </si>
  <si>
    <t>P4181569-80</t>
  </si>
  <si>
    <t>21BTU2</t>
  </si>
  <si>
    <t>P4181570-39</t>
  </si>
  <si>
    <t>P4181570-87</t>
  </si>
  <si>
    <t>21BTU3</t>
  </si>
  <si>
    <t>P4181570-40</t>
  </si>
  <si>
    <t>P4181570-88</t>
  </si>
  <si>
    <t>21BTU5</t>
  </si>
  <si>
    <t>P4181570-42</t>
  </si>
  <si>
    <t>P4181570-90</t>
  </si>
  <si>
    <t>21BTU7</t>
  </si>
  <si>
    <t>P4181570-44</t>
  </si>
  <si>
    <t>P4181570-92</t>
  </si>
  <si>
    <t>21BTU8</t>
  </si>
  <si>
    <t>P4181570-45</t>
  </si>
  <si>
    <t>P4181570-93</t>
  </si>
  <si>
    <t>21BTU9</t>
  </si>
  <si>
    <t>P4181569-39</t>
  </si>
  <si>
    <t>P4181569-79</t>
  </si>
  <si>
    <t>21CBD1</t>
  </si>
  <si>
    <t>P4178353-46</t>
  </si>
  <si>
    <t>P4178353-94</t>
  </si>
  <si>
    <t>21CBD10</t>
  </si>
  <si>
    <t>P4181569-5</t>
  </si>
  <si>
    <t>P4181569-45</t>
  </si>
  <si>
    <t>21CBD2</t>
  </si>
  <si>
    <t>P4178353-47</t>
  </si>
  <si>
    <t>P4178353-95</t>
  </si>
  <si>
    <t>21CBD3</t>
  </si>
  <si>
    <t>P4178353-48</t>
  </si>
  <si>
    <t>P4178353-96</t>
  </si>
  <si>
    <t>21CBD4</t>
  </si>
  <si>
    <t>P4178351-7</t>
  </si>
  <si>
    <t>P4178351-15</t>
  </si>
  <si>
    <t>21CBD5</t>
  </si>
  <si>
    <t>P4178351-8</t>
  </si>
  <si>
    <t>P4178351-16</t>
  </si>
  <si>
    <t>21CBD6</t>
  </si>
  <si>
    <t>P4181569-1</t>
  </si>
  <si>
    <t>P4181569-41</t>
  </si>
  <si>
    <t>21CBD7</t>
  </si>
  <si>
    <t>P4181569-2</t>
  </si>
  <si>
    <t>P4181569-42</t>
  </si>
  <si>
    <t>21CBD8</t>
  </si>
  <si>
    <t>P4181569-3</t>
  </si>
  <si>
    <t>P4181569-43</t>
  </si>
  <si>
    <t>21CBD9</t>
  </si>
  <si>
    <t>P4181569-4</t>
  </si>
  <si>
    <t>P4181569-44</t>
  </si>
  <si>
    <t>21CDM1</t>
  </si>
  <si>
    <t>P4181569-26</t>
  </si>
  <si>
    <t>P4181569-66</t>
  </si>
  <si>
    <t>21CDM2</t>
  </si>
  <si>
    <t>P4181569-27</t>
  </si>
  <si>
    <t>P4181569-67</t>
  </si>
  <si>
    <t>21CDM3</t>
  </si>
  <si>
    <t>P4181569-28</t>
  </si>
  <si>
    <t>P4181569-68</t>
  </si>
  <si>
    <t>21CDM4</t>
  </si>
  <si>
    <t>P4181569-29</t>
  </si>
  <si>
    <t>P4181569-69</t>
  </si>
  <si>
    <t>21CDM5</t>
  </si>
  <si>
    <t>P4181569-30</t>
  </si>
  <si>
    <t>P4181569-70</t>
  </si>
  <si>
    <t>21CDM6</t>
  </si>
  <si>
    <t>P4181569-31</t>
  </si>
  <si>
    <t>P4181569-71</t>
  </si>
  <si>
    <t>21CDM7</t>
  </si>
  <si>
    <t>P4181569-32</t>
  </si>
  <si>
    <t>P4181569-72</t>
  </si>
  <si>
    <t>P4181569-16</t>
  </si>
  <si>
    <t>P4181569-56</t>
  </si>
  <si>
    <t>P4181569-25</t>
  </si>
  <si>
    <t>P4181569-65</t>
  </si>
  <si>
    <t>P4181569-17</t>
  </si>
  <si>
    <t>P4181569-57</t>
  </si>
  <si>
    <t>P4181569-18</t>
  </si>
  <si>
    <t>P4181569-58</t>
  </si>
  <si>
    <t>P4181569-19</t>
  </si>
  <si>
    <t>P4181569-59</t>
  </si>
  <si>
    <t>P4181569-20</t>
  </si>
  <si>
    <t>P4181569-60</t>
  </si>
  <si>
    <t>P4181569-21</t>
  </si>
  <si>
    <t>P4181569-61</t>
  </si>
  <si>
    <t>P4181569-22</t>
  </si>
  <si>
    <t>P4181569-62</t>
  </si>
  <si>
    <t>P4181569-23</t>
  </si>
  <si>
    <t>P4181569-63</t>
  </si>
  <si>
    <t>P4181569-24</t>
  </si>
  <si>
    <t>P4181569-64</t>
  </si>
  <si>
    <t>P4181569-33</t>
  </si>
  <si>
    <t>P4181569-73</t>
  </si>
  <si>
    <t>P4181569-35</t>
  </si>
  <si>
    <t>P4181569-75</t>
  </si>
  <si>
    <t>P4181569-36</t>
  </si>
  <si>
    <t>P4181569-76</t>
  </si>
  <si>
    <t>P4181569-37</t>
  </si>
  <si>
    <t>P4181569-77</t>
  </si>
  <si>
    <t>P4181569-38</t>
  </si>
  <si>
    <t>P4181569-78</t>
  </si>
  <si>
    <t>P4178353-39</t>
  </si>
  <si>
    <t>P4178353-87</t>
  </si>
  <si>
    <t>P4178353-40</t>
  </si>
  <si>
    <t>P4178353-88</t>
  </si>
  <si>
    <t>P4178353-42</t>
  </si>
  <si>
    <t>P4178353-90</t>
  </si>
  <si>
    <t>P4178353-43</t>
  </si>
  <si>
    <t>P4178353-91</t>
  </si>
  <si>
    <t>P4178353-44</t>
  </si>
  <si>
    <t>P4178353-92</t>
  </si>
  <si>
    <t>P4178353-45</t>
  </si>
  <si>
    <t>P4178353-93</t>
  </si>
  <si>
    <t>P4181569-6</t>
  </si>
  <si>
    <t>P4181569-46</t>
  </si>
  <si>
    <t>P4181569-15</t>
  </si>
  <si>
    <t>P4181569-55</t>
  </si>
  <si>
    <t>P4181569-7</t>
  </si>
  <si>
    <t>P4181569-47</t>
  </si>
  <si>
    <t>P4181569-8</t>
  </si>
  <si>
    <t>P4181569-48</t>
  </si>
  <si>
    <t>P4181569-9</t>
  </si>
  <si>
    <t>P4181569-49</t>
  </si>
  <si>
    <t>P4181569-10</t>
  </si>
  <si>
    <t>P4181569-50</t>
  </si>
  <si>
    <t>P4181569-11</t>
  </si>
  <si>
    <t>P4181569-51</t>
  </si>
  <si>
    <t>P4181569-12</t>
  </si>
  <si>
    <t>P4181569-52</t>
  </si>
  <si>
    <t>P4181569-13</t>
  </si>
  <si>
    <t>P4181569-53</t>
  </si>
  <si>
    <t>P4181569-14</t>
  </si>
  <si>
    <t>P4181569-54</t>
  </si>
  <si>
    <t>P4175929-1</t>
  </si>
  <si>
    <t>P4175929-41</t>
  </si>
  <si>
    <t>P4175929-2</t>
  </si>
  <si>
    <t>P4175929-42</t>
  </si>
  <si>
    <t>P4175929-3</t>
  </si>
  <si>
    <t>P4175929-43</t>
  </si>
  <si>
    <t>P4175929-4</t>
  </si>
  <si>
    <t>P4175929-44</t>
  </si>
  <si>
    <t>P4175929-5</t>
  </si>
  <si>
    <t>P4175929-45</t>
  </si>
  <si>
    <t>P4175929-6</t>
  </si>
  <si>
    <t>P4175929-46</t>
  </si>
  <si>
    <t>P4175929-7</t>
  </si>
  <si>
    <t>P4175929-47</t>
  </si>
  <si>
    <t>P4175929-34</t>
  </si>
  <si>
    <t>P4175929-74</t>
  </si>
  <si>
    <t>P4175929-18</t>
  </si>
  <si>
    <t>P4175929-58</t>
  </si>
  <si>
    <t>P4175929-19</t>
  </si>
  <si>
    <t>P4175929-59</t>
  </si>
  <si>
    <t>P4175929-20</t>
  </si>
  <si>
    <t>P4175929-60</t>
  </si>
  <si>
    <t>P4175929-21</t>
  </si>
  <si>
    <t>P4175929-61</t>
  </si>
  <si>
    <t>P4175929-22</t>
  </si>
  <si>
    <t>P4175929-62</t>
  </si>
  <si>
    <t>P4175929-23</t>
  </si>
  <si>
    <t>P4175929-63</t>
  </si>
  <si>
    <t>P4175929-24</t>
  </si>
  <si>
    <t>P4175929-64</t>
  </si>
  <si>
    <t>P4175929-25</t>
  </si>
  <si>
    <t>P4175929-65</t>
  </si>
  <si>
    <t>P4175929-26</t>
  </si>
  <si>
    <t>P4175929-66</t>
  </si>
  <si>
    <t>P4175929-27</t>
  </si>
  <si>
    <t>P4175929-67</t>
  </si>
  <si>
    <t>P4175929-28</t>
  </si>
  <si>
    <t>P4175929-68</t>
  </si>
  <si>
    <t>P4175929-29</t>
  </si>
  <si>
    <t>P4175929-69</t>
  </si>
  <si>
    <t>P4175929-30</t>
  </si>
  <si>
    <t>P4175929-70</t>
  </si>
  <si>
    <t>P4175929-31</t>
  </si>
  <si>
    <t>P4175929-71</t>
  </si>
  <si>
    <t>P4175929-32</t>
  </si>
  <si>
    <t>P4175929-72</t>
  </si>
  <si>
    <t>P4175929-8</t>
  </si>
  <si>
    <t>P4175929-48</t>
  </si>
  <si>
    <t>P4175929-17</t>
  </si>
  <si>
    <t>P4175929-57</t>
  </si>
  <si>
    <t>P4175929-9</t>
  </si>
  <si>
    <t>P4175929-49</t>
  </si>
  <si>
    <t>P4175929-10</t>
  </si>
  <si>
    <t>P4175929-50</t>
  </si>
  <si>
    <t>P4175929-11</t>
  </si>
  <si>
    <t>P4175929-51</t>
  </si>
  <si>
    <t>P4175929-12</t>
  </si>
  <si>
    <t>P4175929-52</t>
  </si>
  <si>
    <t>P4175316-13</t>
  </si>
  <si>
    <t>P4175316-61</t>
  </si>
  <si>
    <t>P4175316-14</t>
  </si>
  <si>
    <t>P4175316-62</t>
  </si>
  <si>
    <t>P4175316-15</t>
  </si>
  <si>
    <t>P4175316-63</t>
  </si>
  <si>
    <t>P4175316-16</t>
  </si>
  <si>
    <t>P4175316-64</t>
  </si>
  <si>
    <t>MM524-7</t>
  </si>
  <si>
    <t>21EBD1</t>
  </si>
  <si>
    <t>P4175316-45</t>
  </si>
  <si>
    <t>P4175316-93</t>
  </si>
  <si>
    <t>21EBD10</t>
  </si>
  <si>
    <t>P4178353-6</t>
  </si>
  <si>
    <t>P4178353-54</t>
  </si>
  <si>
    <t>21EBD2</t>
  </si>
  <si>
    <t>P4175316-46</t>
  </si>
  <si>
    <t>P4175316-94</t>
  </si>
  <si>
    <t>21EBD3</t>
  </si>
  <si>
    <t>P4175316-47</t>
  </si>
  <si>
    <t>P4175316-95</t>
  </si>
  <si>
    <t>21EBD4</t>
  </si>
  <si>
    <t>P4175316-48</t>
  </si>
  <si>
    <t>P4175316-96</t>
  </si>
  <si>
    <t>21EBD5</t>
  </si>
  <si>
    <t>P4178353-1</t>
  </si>
  <si>
    <t>P4178353-49</t>
  </si>
  <si>
    <t>21EBD6</t>
  </si>
  <si>
    <t>P4178353-2</t>
  </si>
  <si>
    <t>P4178353-50</t>
  </si>
  <si>
    <t>21EBD7</t>
  </si>
  <si>
    <t>P4178353-3</t>
  </si>
  <si>
    <t>P4178353-51</t>
  </si>
  <si>
    <t>21EBD8</t>
  </si>
  <si>
    <t>P4178353-4</t>
  </si>
  <si>
    <t>P4178353-52</t>
  </si>
  <si>
    <t>21EBD9</t>
  </si>
  <si>
    <t>P4178353-5</t>
  </si>
  <si>
    <t>P4178353-53</t>
  </si>
  <si>
    <t>21ETU1</t>
  </si>
  <si>
    <t>P4175929-35</t>
  </si>
  <si>
    <t>P4175929-75</t>
  </si>
  <si>
    <t>21ETU10</t>
  </si>
  <si>
    <t>P4175316-44</t>
  </si>
  <si>
    <t>P4175316-92</t>
  </si>
  <si>
    <t>21ETU2</t>
  </si>
  <si>
    <t>P4175929-36</t>
  </si>
  <si>
    <t>P4175929-76</t>
  </si>
  <si>
    <t>21ETU3</t>
  </si>
  <si>
    <t>P4175929-37</t>
  </si>
  <si>
    <t>P4175929-77</t>
  </si>
  <si>
    <t>21ETU4</t>
  </si>
  <si>
    <t>P4175316-38</t>
  </si>
  <si>
    <t>P4175316-86</t>
  </si>
  <si>
    <t>CC</t>
  </si>
  <si>
    <t>21ETU5</t>
  </si>
  <si>
    <t>P4175929-39</t>
  </si>
  <si>
    <t>P4175929-79</t>
  </si>
  <si>
    <t>21ETU6</t>
  </si>
  <si>
    <t>P4175316-40</t>
  </si>
  <si>
    <t>P4175316-88</t>
  </si>
  <si>
    <t>21ETU7</t>
  </si>
  <si>
    <t>P4175316-41</t>
  </si>
  <si>
    <t>P4175316-89</t>
  </si>
  <si>
    <t>21ETU8</t>
  </si>
  <si>
    <t>P4175316-42</t>
  </si>
  <si>
    <t>P4175316-90</t>
  </si>
  <si>
    <t>21ETU9</t>
  </si>
  <si>
    <t>P4175316-43</t>
  </si>
  <si>
    <t>P4175316-91</t>
  </si>
  <si>
    <t>MM524-9</t>
  </si>
  <si>
    <t>21FBD1</t>
  </si>
  <si>
    <t>P4178353-7</t>
  </si>
  <si>
    <t>P4178353-55</t>
  </si>
  <si>
    <t>21FBD10</t>
  </si>
  <si>
    <t>P4178353-15</t>
  </si>
  <si>
    <t>P4178353-63</t>
  </si>
  <si>
    <t>21FBD3</t>
  </si>
  <si>
    <t>P4178353-8</t>
  </si>
  <si>
    <t>P4178353-56</t>
  </si>
  <si>
    <t>21FBD4</t>
  </si>
  <si>
    <t>P4178353-9</t>
  </si>
  <si>
    <t>P4178353-57</t>
  </si>
  <si>
    <t>21FBD5</t>
  </si>
  <si>
    <t>P4178353-10</t>
  </si>
  <si>
    <t>P4178353-58</t>
  </si>
  <si>
    <t>21FBD6</t>
  </si>
  <si>
    <t>P4178353-11</t>
  </si>
  <si>
    <t>P4178353-59</t>
  </si>
  <si>
    <t>21FBD7</t>
  </si>
  <si>
    <t>P4178353-12</t>
  </si>
  <si>
    <t>P4178353-60</t>
  </si>
  <si>
    <t>21FBD8</t>
  </si>
  <si>
    <t>P4178353-13</t>
  </si>
  <si>
    <t>P4178353-61</t>
  </si>
  <si>
    <t>21FBD9</t>
  </si>
  <si>
    <t>P4178353-14</t>
  </si>
  <si>
    <t>P4178353-62</t>
  </si>
  <si>
    <t>21FBU1</t>
  </si>
  <si>
    <t>P4178353-16</t>
  </si>
  <si>
    <t>P4178353-64</t>
  </si>
  <si>
    <t>21FBU2</t>
  </si>
  <si>
    <t>P4178353-17</t>
  </si>
  <si>
    <t>P4178353-65</t>
  </si>
  <si>
    <t>21FBU4</t>
  </si>
  <si>
    <t>P4178353-18</t>
  </si>
  <si>
    <t>P4178353-66</t>
  </si>
  <si>
    <t>21FBU5</t>
  </si>
  <si>
    <t>P4178353-19</t>
  </si>
  <si>
    <t>P4178353-67</t>
  </si>
  <si>
    <t>21FBU6</t>
  </si>
  <si>
    <t>P4178353-20</t>
  </si>
  <si>
    <t>P4178353-68</t>
  </si>
  <si>
    <t>21GBU10</t>
  </si>
  <si>
    <t>P4151980-10</t>
  </si>
  <si>
    <t>P4151980-42</t>
  </si>
  <si>
    <t>21GBU5</t>
  </si>
  <si>
    <t>P4151980-5</t>
  </si>
  <si>
    <t>P4151980-37</t>
  </si>
  <si>
    <t>21GBU7</t>
  </si>
  <si>
    <t>P4151982-5</t>
  </si>
  <si>
    <t>P4151982-21</t>
  </si>
  <si>
    <t>21GMD1</t>
  </si>
  <si>
    <t>P4151980-21</t>
  </si>
  <si>
    <t>P4151980-53</t>
  </si>
  <si>
    <t>21GMD10</t>
  </si>
  <si>
    <t>P4151980-30</t>
  </si>
  <si>
    <t>P4151980-62</t>
  </si>
  <si>
    <t>21GMD2</t>
  </si>
  <si>
    <t>P4151980-22</t>
  </si>
  <si>
    <t>P4151980-54</t>
  </si>
  <si>
    <t>21GMD3</t>
  </si>
  <si>
    <t>P4151980-23</t>
  </si>
  <si>
    <t>P4151980-55</t>
  </si>
  <si>
    <t>21GMD4</t>
  </si>
  <si>
    <t>P4151980-24</t>
  </si>
  <si>
    <t>P4151980-56</t>
  </si>
  <si>
    <t>21GMD5</t>
  </si>
  <si>
    <t>P4151980-25</t>
  </si>
  <si>
    <t>P4151980-57</t>
  </si>
  <si>
    <t>21GMD6</t>
  </si>
  <si>
    <t>P4151980-26</t>
  </si>
  <si>
    <t>P4151980-58</t>
  </si>
  <si>
    <t>21GMD7</t>
  </si>
  <si>
    <t>P4151980-27</t>
  </si>
  <si>
    <t>P4151980-59</t>
  </si>
  <si>
    <t>21GMD8</t>
  </si>
  <si>
    <t>P4151980-28</t>
  </si>
  <si>
    <t>P4151980-60</t>
  </si>
  <si>
    <t>21GMD9</t>
  </si>
  <si>
    <t>P4151980-29</t>
  </si>
  <si>
    <t>P4151980-61</t>
  </si>
  <si>
    <t>21GMU1</t>
  </si>
  <si>
    <t>P4151982-9</t>
  </si>
  <si>
    <t>P4151982-25</t>
  </si>
  <si>
    <t>21GMU2</t>
  </si>
  <si>
    <t>P4151982-10</t>
  </si>
  <si>
    <t>P4151982-26</t>
  </si>
  <si>
    <t>21GMU3</t>
  </si>
  <si>
    <t>P4151982-11</t>
  </si>
  <si>
    <t>P4151982-27</t>
  </si>
  <si>
    <t>21GMU4</t>
  </si>
  <si>
    <t>P4151982-12</t>
  </si>
  <si>
    <t>P4151982-28</t>
  </si>
  <si>
    <t>21GMU5</t>
  </si>
  <si>
    <t>P4151982-13</t>
  </si>
  <si>
    <t>P4151982-29</t>
  </si>
  <si>
    <t>21GMU6</t>
  </si>
  <si>
    <t>P4151982-14</t>
  </si>
  <si>
    <t>P4151982-30</t>
  </si>
  <si>
    <t>21GMU7</t>
  </si>
  <si>
    <t>P4151982-15</t>
  </si>
  <si>
    <t>P4151982-31</t>
  </si>
  <si>
    <t>21GMU8</t>
  </si>
  <si>
    <t>P4151982-16</t>
  </si>
  <si>
    <t>P4151982-32</t>
  </si>
  <si>
    <t>21GTD1</t>
  </si>
  <si>
    <t>P4151980-11</t>
  </si>
  <si>
    <t>P4151980-43</t>
  </si>
  <si>
    <t>21GTD10</t>
  </si>
  <si>
    <t>P4151980-20</t>
  </si>
  <si>
    <t>P4151980-52</t>
  </si>
  <si>
    <t>21GTD2</t>
  </si>
  <si>
    <t>P4151980-12</t>
  </si>
  <si>
    <t>P4151980-44</t>
  </si>
  <si>
    <t>21GTD3</t>
  </si>
  <si>
    <t>P4151980-13</t>
  </si>
  <si>
    <t>P4151980-45</t>
  </si>
  <si>
    <t>21GTD4</t>
  </si>
  <si>
    <t>P4151980-14</t>
  </si>
  <si>
    <t>P4151980-46</t>
  </si>
  <si>
    <t>21GTD5</t>
  </si>
  <si>
    <t>P4151980-15</t>
  </si>
  <si>
    <t>P4151980-47</t>
  </si>
  <si>
    <t>21GTD6</t>
  </si>
  <si>
    <t>P4151980-16</t>
  </si>
  <si>
    <t>P4151980-48</t>
  </si>
  <si>
    <t>21GTD7</t>
  </si>
  <si>
    <t>P4151980-17</t>
  </si>
  <si>
    <t>P4151980-49</t>
  </si>
  <si>
    <t>21GTD8</t>
  </si>
  <si>
    <t>P4151980-18</t>
  </si>
  <si>
    <t>P4151980-50</t>
  </si>
  <si>
    <t>21GTD9</t>
  </si>
  <si>
    <t>P4151980-19</t>
  </si>
  <si>
    <t>P4151980-51</t>
  </si>
  <si>
    <t>21HBD1</t>
  </si>
  <si>
    <t>P4172757-1</t>
  </si>
  <si>
    <t>P4172757-9</t>
  </si>
  <si>
    <t>21HBD10</t>
  </si>
  <si>
    <t>P4146129-13</t>
  </si>
  <si>
    <t>P4146129-61</t>
  </si>
  <si>
    <t>21HBD2</t>
  </si>
  <si>
    <t>P4172757-2</t>
  </si>
  <si>
    <t>P4172757-10</t>
  </si>
  <si>
    <t>21HBD3</t>
  </si>
  <si>
    <t>P4172757-3</t>
  </si>
  <si>
    <t>P4172757-11</t>
  </si>
  <si>
    <t>21HBD4</t>
  </si>
  <si>
    <t>P4172757-4</t>
  </si>
  <si>
    <t>P4172757-12</t>
  </si>
  <si>
    <t>21HBD5</t>
  </si>
  <si>
    <t>P4172757-5</t>
  </si>
  <si>
    <t>P4172757-13</t>
  </si>
  <si>
    <t>21HBD6</t>
  </si>
  <si>
    <t>P4172757-6</t>
  </si>
  <si>
    <t>P4172757-14</t>
  </si>
  <si>
    <t>21HBD7</t>
  </si>
  <si>
    <t>P4172757-7</t>
  </si>
  <si>
    <t>P4172757-15</t>
  </si>
  <si>
    <t>21HBD8</t>
  </si>
  <si>
    <t>P4172757-8</t>
  </si>
  <si>
    <t>P4172757-16</t>
  </si>
  <si>
    <t>21HBD9</t>
  </si>
  <si>
    <t>P4146129-12</t>
  </si>
  <si>
    <t>P4146129-60</t>
  </si>
  <si>
    <t>21HMD1</t>
  </si>
  <si>
    <t>P4146129-14</t>
  </si>
  <si>
    <t>P4146129-62</t>
  </si>
  <si>
    <t>21HMD10</t>
  </si>
  <si>
    <t>P4146129-23</t>
  </si>
  <si>
    <t>P4146129-71</t>
  </si>
  <si>
    <t>21HMD2</t>
  </si>
  <si>
    <t>P4146129-15</t>
  </si>
  <si>
    <t>P4146129-63</t>
  </si>
  <si>
    <t>21HMD3</t>
  </si>
  <si>
    <t>P4146129-16</t>
  </si>
  <si>
    <t>P4146129-64</t>
  </si>
  <si>
    <t>21HMD4</t>
  </si>
  <si>
    <t>P4146129-17</t>
  </si>
  <si>
    <t>P4146129-65</t>
  </si>
  <si>
    <t>21HMD5</t>
  </si>
  <si>
    <t>P4146129-18</t>
  </si>
  <si>
    <t>P4146129-66</t>
  </si>
  <si>
    <t>21HMD6</t>
  </si>
  <si>
    <t>P4146129-19</t>
  </si>
  <si>
    <t>P4146129-67</t>
  </si>
  <si>
    <t>21HMD7</t>
  </si>
  <si>
    <t>P4146129-20</t>
  </si>
  <si>
    <t>P4146129-68</t>
  </si>
  <si>
    <t>21HMD8</t>
  </si>
  <si>
    <t>P4146129-21</t>
  </si>
  <si>
    <t>P4146129-69</t>
  </si>
  <si>
    <t>21HMD9</t>
  </si>
  <si>
    <t>P4146129-22</t>
  </si>
  <si>
    <t>P4146129-70</t>
  </si>
  <si>
    <t>21HMU1</t>
  </si>
  <si>
    <t>P4146129-6</t>
  </si>
  <si>
    <t>P4146129-54</t>
  </si>
  <si>
    <t>21HMU10</t>
  </si>
  <si>
    <t>P4146129-11</t>
  </si>
  <si>
    <t>P4146129-59</t>
  </si>
  <si>
    <t>21HMU2</t>
  </si>
  <si>
    <t>P4146129-7</t>
  </si>
  <si>
    <t>P4146129-55</t>
  </si>
  <si>
    <t>21HMU3</t>
  </si>
  <si>
    <t>P4146128-22</t>
  </si>
  <si>
    <t>P4146128-70</t>
  </si>
  <si>
    <t>21HMU4</t>
  </si>
  <si>
    <t>P4146128-23</t>
  </si>
  <si>
    <t>P4146128-71</t>
  </si>
  <si>
    <t>21HMU5</t>
  </si>
  <si>
    <t>P4146128-24</t>
  </si>
  <si>
    <t>P4146128-72</t>
  </si>
  <si>
    <t>21HMU6</t>
  </si>
  <si>
    <t>P4146129-8</t>
  </si>
  <si>
    <t>P4146129-56</t>
  </si>
  <si>
    <t>21HMU7</t>
  </si>
  <si>
    <t>P4146129-9</t>
  </si>
  <si>
    <t>P4146129-57</t>
  </si>
  <si>
    <t>21HMU8</t>
  </si>
  <si>
    <t>P4146128-27</t>
  </si>
  <si>
    <t>P4146128-75</t>
  </si>
  <si>
    <t>21HMU9</t>
  </si>
  <si>
    <t>P4146129-10</t>
  </si>
  <si>
    <t>P4146129-58</t>
  </si>
  <si>
    <t>21HTD1</t>
  </si>
  <si>
    <t>P4146128-1</t>
  </si>
  <si>
    <t>P4146128-49</t>
  </si>
  <si>
    <t>21HTD10</t>
  </si>
  <si>
    <t>P4146129-1</t>
  </si>
  <si>
    <t>P4146129-49</t>
  </si>
  <si>
    <t>21HTD2</t>
  </si>
  <si>
    <t>P4146128-2</t>
  </si>
  <si>
    <t>P4146128-50</t>
  </si>
  <si>
    <t>21HTD4</t>
  </si>
  <si>
    <t>P4146128-3</t>
  </si>
  <si>
    <t>P4146128-51</t>
  </si>
  <si>
    <t>21HTD5</t>
  </si>
  <si>
    <t>P4146128-4</t>
  </si>
  <si>
    <t>P4146128-52</t>
  </si>
  <si>
    <t>21HTD6</t>
  </si>
  <si>
    <t>P4146128-5</t>
  </si>
  <si>
    <t>P4146128-53</t>
  </si>
  <si>
    <t>21HTD7</t>
  </si>
  <si>
    <t>P4146128-6</t>
  </si>
  <si>
    <t>P4146128-54</t>
  </si>
  <si>
    <t>21HTD8</t>
  </si>
  <si>
    <t>P4146128-7</t>
  </si>
  <si>
    <t>P4146128-55</t>
  </si>
  <si>
    <t>21HTD9</t>
  </si>
  <si>
    <t>P4146128-8</t>
  </si>
  <si>
    <t>P4146128-56</t>
  </si>
  <si>
    <t>21HTU1</t>
  </si>
  <si>
    <t>P4146128-10</t>
  </si>
  <si>
    <t>P4146128-58</t>
  </si>
  <si>
    <t>21HTU10</t>
  </si>
  <si>
    <t>P4146129-5</t>
  </si>
  <si>
    <t>P4146129-53</t>
  </si>
  <si>
    <t>21HTU2</t>
  </si>
  <si>
    <t>P4146128-11</t>
  </si>
  <si>
    <t>P4146128-59</t>
  </si>
  <si>
    <t>21HTU3</t>
  </si>
  <si>
    <t>P4146128-12</t>
  </si>
  <si>
    <t>P4146128-60</t>
  </si>
  <si>
    <t>21HTU4</t>
  </si>
  <si>
    <t>P4146129-2</t>
  </si>
  <si>
    <t>P4146129-50</t>
  </si>
  <si>
    <t>21HTU5</t>
  </si>
  <si>
    <t>P4146128-14</t>
  </si>
  <si>
    <t>P4146128-62</t>
  </si>
  <si>
    <t>21HTU6</t>
  </si>
  <si>
    <t>P4146128-15</t>
  </si>
  <si>
    <t>P4146128-63</t>
  </si>
  <si>
    <t>21HTU7</t>
  </si>
  <si>
    <t>P4146128-16</t>
  </si>
  <si>
    <t>P4146128-64</t>
  </si>
  <si>
    <t>21HTU8</t>
  </si>
  <si>
    <t>P4146129-3</t>
  </si>
  <si>
    <t>P4146129-51</t>
  </si>
  <si>
    <t>21HTU9</t>
  </si>
  <si>
    <t>P4146129-4</t>
  </si>
  <si>
    <t>P4146129-52</t>
  </si>
  <si>
    <t>P418352-35</t>
  </si>
  <si>
    <t>P4178352-83</t>
  </si>
  <si>
    <t>P4144882-44</t>
  </si>
  <si>
    <t>P4144882-92</t>
  </si>
  <si>
    <t>P4144882-45</t>
  </si>
  <si>
    <t>P4144882-93</t>
  </si>
  <si>
    <t>2DM1</t>
  </si>
  <si>
    <t>P4144882-37</t>
  </si>
  <si>
    <t>P4144882-85</t>
  </si>
  <si>
    <t>2DM2</t>
  </si>
  <si>
    <t>P4144882-38</t>
  </si>
  <si>
    <t>P4144882-86</t>
  </si>
  <si>
    <t>P4144882-39</t>
  </si>
  <si>
    <t>P4144882-87</t>
  </si>
  <si>
    <t>P4144882-40</t>
  </si>
  <si>
    <t>P4144882-88</t>
  </si>
  <si>
    <t>P418352-34</t>
  </si>
  <si>
    <t>P4178352-82</t>
  </si>
  <si>
    <t>2TU1</t>
  </si>
  <si>
    <t>P4144882-33</t>
  </si>
  <si>
    <t>P4144882-81</t>
  </si>
  <si>
    <t>2TU2</t>
  </si>
  <si>
    <t>P4144882-34</t>
  </si>
  <si>
    <t>P4144882-82</t>
  </si>
  <si>
    <t>2TU4</t>
  </si>
  <si>
    <t>P4144882-36</t>
  </si>
  <si>
    <t>P4144882-84</t>
  </si>
  <si>
    <t>P4144882-46</t>
  </si>
  <si>
    <t>P4144882-94</t>
  </si>
  <si>
    <t>P418352-27</t>
  </si>
  <si>
    <t>P4178352-75</t>
  </si>
  <si>
    <t>P4144882-47</t>
  </si>
  <si>
    <t>P4144882-95</t>
  </si>
  <si>
    <t>P4144882-48</t>
  </si>
  <si>
    <t>P4144882-96</t>
  </si>
  <si>
    <t>P418352-37</t>
  </si>
  <si>
    <t>P4178352-85</t>
  </si>
  <si>
    <t>P418352-38</t>
  </si>
  <si>
    <t>P4178352-86</t>
  </si>
  <si>
    <t>P418352-39</t>
  </si>
  <si>
    <t>P4178352-87</t>
  </si>
  <si>
    <t>P418352-40</t>
  </si>
  <si>
    <t>P4178352-88</t>
  </si>
  <si>
    <t>P418352-33</t>
  </si>
  <si>
    <t>P4178352-81</t>
  </si>
  <si>
    <t>P418352-26</t>
  </si>
  <si>
    <t>P4178352-74</t>
  </si>
  <si>
    <t>P4144879-9</t>
  </si>
  <si>
    <t>P4144879-25</t>
  </si>
  <si>
    <t>P4144882-32</t>
  </si>
  <si>
    <t>P4144882-80</t>
  </si>
  <si>
    <t>P4144879-10</t>
  </si>
  <si>
    <t>P4144879-26</t>
  </si>
  <si>
    <t>P4144879-11</t>
  </si>
  <si>
    <t>P4144879-27</t>
  </si>
  <si>
    <t>P418352-24</t>
  </si>
  <si>
    <t>P4178352-72</t>
  </si>
  <si>
    <t>P4144879-13</t>
  </si>
  <si>
    <t>P4144879-29</t>
  </si>
  <si>
    <t>P4144879-14</t>
  </si>
  <si>
    <t>P4144879-30</t>
  </si>
  <si>
    <t>P4144879-15</t>
  </si>
  <si>
    <t>P4144879-31</t>
  </si>
  <si>
    <t>P4144879-16</t>
  </si>
  <si>
    <t>P4144879-32</t>
  </si>
  <si>
    <t>P4144882-31</t>
  </si>
  <si>
    <t>P4144882-79</t>
  </si>
  <si>
    <t>P418352-25</t>
  </si>
  <si>
    <t>P4178352-73</t>
  </si>
  <si>
    <t>DM521-5</t>
  </si>
  <si>
    <t>P4146130-3</t>
  </si>
  <si>
    <t>P4146130-51</t>
  </si>
  <si>
    <t>P418352-19</t>
  </si>
  <si>
    <t>P4178352-67</t>
  </si>
  <si>
    <t>P418352-20</t>
  </si>
  <si>
    <t>P4178352-68</t>
  </si>
  <si>
    <t>P4146130-6</t>
  </si>
  <si>
    <t>P4146130-54</t>
  </si>
  <si>
    <t>P418352-18</t>
  </si>
  <si>
    <t>P4178352-66</t>
  </si>
  <si>
    <t>5MU1</t>
  </si>
  <si>
    <t>P418352-21</t>
  </si>
  <si>
    <t>P4178352-69</t>
  </si>
  <si>
    <t>5MU2</t>
  </si>
  <si>
    <t>P418352-22</t>
  </si>
  <si>
    <t>P4178352-70</t>
  </si>
  <si>
    <t>5MU3</t>
  </si>
  <si>
    <t>P4146130-9</t>
  </si>
  <si>
    <t>P4146130-57</t>
  </si>
  <si>
    <t>5MU4</t>
  </si>
  <si>
    <t>P4146130-10</t>
  </si>
  <si>
    <t>P4146130-58</t>
  </si>
  <si>
    <t>5MU5</t>
  </si>
  <si>
    <t>P4146130-11</t>
  </si>
  <si>
    <t>P4146130-59</t>
  </si>
  <si>
    <t>5MU6</t>
  </si>
  <si>
    <t>P418352-23</t>
  </si>
  <si>
    <t>P4178352-71</t>
  </si>
  <si>
    <t>5MU7</t>
  </si>
  <si>
    <t>P4146130-13</t>
  </si>
  <si>
    <t>P4146130-61</t>
  </si>
  <si>
    <t>P4146130-14</t>
  </si>
  <si>
    <t>P4146130-62</t>
  </si>
  <si>
    <t>P4146130-15</t>
  </si>
  <si>
    <t>P4146130-63</t>
  </si>
  <si>
    <t>P4146130-16</t>
  </si>
  <si>
    <t>P4146130-64</t>
  </si>
  <si>
    <t>P4146130-17</t>
  </si>
  <si>
    <t>P4146130-65</t>
  </si>
  <si>
    <t>P4146130-18</t>
  </si>
  <si>
    <t>P4146130-66</t>
  </si>
  <si>
    <t>P4146130-19</t>
  </si>
  <si>
    <t>P4146130-67</t>
  </si>
  <si>
    <t>P4146130-20</t>
  </si>
  <si>
    <t>P4146130-68</t>
  </si>
  <si>
    <t>P4146130-21</t>
  </si>
  <si>
    <t>P4146130-69</t>
  </si>
  <si>
    <t>P4146130-22</t>
  </si>
  <si>
    <t>P4146130-70</t>
  </si>
  <si>
    <t>P4144879-1</t>
  </si>
  <si>
    <t>P4144879-17</t>
  </si>
  <si>
    <t>P4146130-2</t>
  </si>
  <si>
    <t>P4146130-50</t>
  </si>
  <si>
    <t>P4144879-2</t>
  </si>
  <si>
    <t>P4144879-18</t>
  </si>
  <si>
    <t>P4144879-3</t>
  </si>
  <si>
    <t>P4144879-19</t>
  </si>
  <si>
    <t>P4144879-4</t>
  </si>
  <si>
    <t>P4144879-20</t>
  </si>
  <si>
    <t>P4144879-6</t>
  </si>
  <si>
    <t>P4144879-22</t>
  </si>
  <si>
    <t>P4144879-7</t>
  </si>
  <si>
    <t>P4144879-23</t>
  </si>
  <si>
    <t>P4144879-8</t>
  </si>
  <si>
    <t>P4144879-24</t>
  </si>
  <si>
    <t>P4146130-1</t>
  </si>
  <si>
    <t>P4146130-49</t>
  </si>
  <si>
    <t>DM521-1</t>
  </si>
  <si>
    <t>VF2</t>
  </si>
  <si>
    <t>R2</t>
  </si>
  <si>
    <t>P4178353-24</t>
  </si>
  <si>
    <t>P4178353-72</t>
  </si>
  <si>
    <t>DM526-1</t>
  </si>
  <si>
    <t>21BTU4</t>
  </si>
  <si>
    <t>P4181570-41</t>
  </si>
  <si>
    <t>P4181570-89</t>
  </si>
  <si>
    <t>P4181569-34</t>
  </si>
  <si>
    <t>P4181569-74</t>
  </si>
  <si>
    <t>21FBU8</t>
  </si>
  <si>
    <t>P4178353-21</t>
  </si>
  <si>
    <t>P4178353-69</t>
  </si>
  <si>
    <t>21FBU9</t>
  </si>
  <si>
    <t>P4178353-22</t>
  </si>
  <si>
    <t>P4178353-70</t>
  </si>
  <si>
    <t>P4146130-8</t>
  </si>
  <si>
    <t>P4146130-56</t>
  </si>
  <si>
    <t>P4144879-5</t>
  </si>
  <si>
    <t>P4144879-21</t>
  </si>
  <si>
    <t>DM517-1</t>
  </si>
  <si>
    <t>22CBD1</t>
  </si>
  <si>
    <t>P4124577-12</t>
  </si>
  <si>
    <t>P4125088-12</t>
  </si>
  <si>
    <t>22CBD11</t>
  </si>
  <si>
    <t>P4124577-16</t>
  </si>
  <si>
    <t>P4125088-16</t>
  </si>
  <si>
    <t>22CBD13</t>
  </si>
  <si>
    <t>P4124577-17</t>
  </si>
  <si>
    <t>P4125088-17</t>
  </si>
  <si>
    <t>22CBD15</t>
  </si>
  <si>
    <t>P4124577-18</t>
  </si>
  <si>
    <t>P4125088-18</t>
  </si>
  <si>
    <t>22CBD17</t>
  </si>
  <si>
    <t>P4124577-19</t>
  </si>
  <si>
    <t>P4125088-19</t>
  </si>
  <si>
    <t>22CBD19</t>
  </si>
  <si>
    <t>P4124577-20</t>
  </si>
  <si>
    <t>P4125088-20</t>
  </si>
  <si>
    <t>22CBD3</t>
  </si>
  <si>
    <t>P4128522-5</t>
  </si>
  <si>
    <t>P4128522-53</t>
  </si>
  <si>
    <t>22CBD5</t>
  </si>
  <si>
    <t>P4128522-6</t>
  </si>
  <si>
    <t>P4128522-54</t>
  </si>
  <si>
    <t>22CBD7</t>
  </si>
  <si>
    <t>P4124577-14</t>
  </si>
  <si>
    <t>P4125088-14</t>
  </si>
  <si>
    <t>22CBD9</t>
  </si>
  <si>
    <t>P4124577-15</t>
  </si>
  <si>
    <t>P4125088-15</t>
  </si>
  <si>
    <t>22CBU1</t>
  </si>
  <si>
    <t>P4124577-31</t>
  </si>
  <si>
    <t>P4125088-31</t>
  </si>
  <si>
    <t>22CBU11</t>
  </si>
  <si>
    <t>P4124577-36</t>
  </si>
  <si>
    <t>P4125088-36</t>
  </si>
  <si>
    <t>22CBU13</t>
  </si>
  <si>
    <t>P4124577-37</t>
  </si>
  <si>
    <t>P4125088-37</t>
  </si>
  <si>
    <t>22CBU15</t>
  </si>
  <si>
    <t>P4124577-76</t>
  </si>
  <si>
    <t>P4125088-76</t>
  </si>
  <si>
    <t>22CBU17</t>
  </si>
  <si>
    <t>P4124577-77</t>
  </si>
  <si>
    <t>P4125088-77</t>
  </si>
  <si>
    <t>22CBU19</t>
  </si>
  <si>
    <t>P4128522-7</t>
  </si>
  <si>
    <t>P4128522-55</t>
  </si>
  <si>
    <t>22CBU3</t>
  </si>
  <si>
    <t>P4124577-32</t>
  </si>
  <si>
    <t>P4125088-32</t>
  </si>
  <si>
    <t>22CBU5</t>
  </si>
  <si>
    <t>P4124577-33</t>
  </si>
  <si>
    <t>P4125088-33</t>
  </si>
  <si>
    <t>22CBU7</t>
  </si>
  <si>
    <t>P4124577-34</t>
  </si>
  <si>
    <t>P4125088-34</t>
  </si>
  <si>
    <t>22CBU9</t>
  </si>
  <si>
    <t>P4124577-35</t>
  </si>
  <si>
    <t>P4125088-35</t>
  </si>
  <si>
    <t>22CMD1</t>
  </si>
  <si>
    <t>P4124577-8</t>
  </si>
  <si>
    <t>P4125088-8</t>
  </si>
  <si>
    <t>22CMD2</t>
  </si>
  <si>
    <t>P4124577-9</t>
  </si>
  <si>
    <t>P4125088-9</t>
  </si>
  <si>
    <t>22CMD3</t>
  </si>
  <si>
    <t>P4124577-10</t>
  </si>
  <si>
    <t>P4125088-10</t>
  </si>
  <si>
    <t>22CMD4</t>
  </si>
  <si>
    <t>P4128522-1</t>
  </si>
  <si>
    <t>P4128522-49</t>
  </si>
  <si>
    <t>22CMD5</t>
  </si>
  <si>
    <t>P4128522-2</t>
  </si>
  <si>
    <t>P4128522-50</t>
  </si>
  <si>
    <t>22CMD6</t>
  </si>
  <si>
    <t>P4124577-11</t>
  </si>
  <si>
    <t>P4125088-11</t>
  </si>
  <si>
    <t>22CMD7</t>
  </si>
  <si>
    <t>P4128522-3</t>
  </si>
  <si>
    <t>P4128522-51</t>
  </si>
  <si>
    <t>22CMU1</t>
  </si>
  <si>
    <t>P4128522-4</t>
  </si>
  <si>
    <t>P4128522-52</t>
  </si>
  <si>
    <t>22CMU11</t>
  </si>
  <si>
    <t>P4124577-26</t>
  </si>
  <si>
    <t>P4125088-26</t>
  </si>
  <si>
    <t>22CMU13</t>
  </si>
  <si>
    <t>P4124577-27</t>
  </si>
  <si>
    <t>P4125088-27</t>
  </si>
  <si>
    <t>22CMU15</t>
  </si>
  <si>
    <t>P4124577-28</t>
  </si>
  <si>
    <t>P4125088-28</t>
  </si>
  <si>
    <t>22CMU17</t>
  </si>
  <si>
    <t>P4124577-29</t>
  </si>
  <si>
    <t>P4125088-29</t>
  </si>
  <si>
    <t>22CMU19</t>
  </si>
  <si>
    <t>P4124577-30</t>
  </si>
  <si>
    <t>P4125088-30</t>
  </si>
  <si>
    <t>22CMU3</t>
  </si>
  <si>
    <t>P4124577-22</t>
  </si>
  <si>
    <t>P4125088-22</t>
  </si>
  <si>
    <t>22CMU5</t>
  </si>
  <si>
    <t>P4124577-23</t>
  </si>
  <si>
    <t>P4125088-23</t>
  </si>
  <si>
    <t>22CMU7</t>
  </si>
  <si>
    <t>P4124577-24</t>
  </si>
  <si>
    <t>P4125088-24</t>
  </si>
  <si>
    <t>22CMU9</t>
  </si>
  <si>
    <t>P4124577-25</t>
  </si>
  <si>
    <t>P4125088-25</t>
  </si>
  <si>
    <t>22CTD1</t>
  </si>
  <si>
    <t>P4124577-1</t>
  </si>
  <si>
    <t>P4125088-1</t>
  </si>
  <si>
    <t>22CTD2</t>
  </si>
  <si>
    <t>P4124577-2</t>
  </si>
  <si>
    <t>P4125088-2</t>
  </si>
  <si>
    <t>22CTD3</t>
  </si>
  <si>
    <t>P4124577-3</t>
  </si>
  <si>
    <t>P4125088-3</t>
  </si>
  <si>
    <t>22CTD4</t>
  </si>
  <si>
    <t>P4124577-4</t>
  </si>
  <si>
    <t>P4125088-4</t>
  </si>
  <si>
    <t>22CTD5</t>
  </si>
  <si>
    <t>P4124577-5</t>
  </si>
  <si>
    <t>P4125088-5</t>
  </si>
  <si>
    <t>22CTD6</t>
  </si>
  <si>
    <t>P4124577-6</t>
  </si>
  <si>
    <t>P4125088-6</t>
  </si>
  <si>
    <t>22CTD7</t>
  </si>
  <si>
    <t>P4124577-7</t>
  </si>
  <si>
    <t>P4125088-7</t>
  </si>
  <si>
    <t>MM620-2</t>
  </si>
  <si>
    <t>22IBD1</t>
  </si>
  <si>
    <t>P4118916-1</t>
  </si>
  <si>
    <t>P4118916-49</t>
  </si>
  <si>
    <t>22IBD10</t>
  </si>
  <si>
    <t>P4118916-5</t>
  </si>
  <si>
    <t>P4118916-53</t>
  </si>
  <si>
    <t>22IBD2</t>
  </si>
  <si>
    <t>P4113747-35</t>
  </si>
  <si>
    <t>P4113747-83</t>
  </si>
  <si>
    <t>22IBD3</t>
  </si>
  <si>
    <t>P4113747-36</t>
  </si>
  <si>
    <t>P4113747-84</t>
  </si>
  <si>
    <t>22IBD4</t>
  </si>
  <si>
    <t>P4113747-37</t>
  </si>
  <si>
    <t>P4113747-85</t>
  </si>
  <si>
    <t>22IBD5</t>
  </si>
  <si>
    <t>P4113747-38</t>
  </si>
  <si>
    <t>P4113747-86</t>
  </si>
  <si>
    <t>22IBD6</t>
  </si>
  <si>
    <t>P4113747-39</t>
  </si>
  <si>
    <t>P4113747-87</t>
  </si>
  <si>
    <t>22IBU1</t>
  </si>
  <si>
    <t>P4118916-16</t>
  </si>
  <si>
    <t>P4118916-64</t>
  </si>
  <si>
    <t>22IBU4</t>
  </si>
  <si>
    <t>P4118916-19</t>
  </si>
  <si>
    <t>P4118916-67</t>
  </si>
  <si>
    <t>22IBU5</t>
  </si>
  <si>
    <t>P4118916-20</t>
  </si>
  <si>
    <t>P4118916-68</t>
  </si>
  <si>
    <t>22IBU6</t>
  </si>
  <si>
    <t>P4118916-21</t>
  </si>
  <si>
    <t>P4118916-69</t>
  </si>
  <si>
    <t>22IBU7</t>
  </si>
  <si>
    <t>P4118916-22</t>
  </si>
  <si>
    <t>P4118916-70</t>
  </si>
  <si>
    <t>22IBU8</t>
  </si>
  <si>
    <t>P4118916-23</t>
  </si>
  <si>
    <t>P4118916-71</t>
  </si>
  <si>
    <t>22IBU9</t>
  </si>
  <si>
    <t>P4118916-24</t>
  </si>
  <si>
    <t>P4118916-72</t>
  </si>
  <si>
    <t>22IMD1</t>
  </si>
  <si>
    <t>P4113747-19</t>
  </si>
  <si>
    <t>P4113747-67</t>
  </si>
  <si>
    <t>22IMD2</t>
  </si>
  <si>
    <t>P4113747-20</t>
  </si>
  <si>
    <t>P4113747-68</t>
  </si>
  <si>
    <t>22IMD3</t>
  </si>
  <si>
    <t>P4113747-21</t>
  </si>
  <si>
    <t>P4113747-69</t>
  </si>
  <si>
    <t>22IMD4</t>
  </si>
  <si>
    <t>P4113747-22</t>
  </si>
  <si>
    <t>P4113747-70</t>
  </si>
  <si>
    <t>22IMD5</t>
  </si>
  <si>
    <t>P4113747-23</t>
  </si>
  <si>
    <t>P4113747-71</t>
  </si>
  <si>
    <t>22IMD6</t>
  </si>
  <si>
    <t>P4113747-24</t>
  </si>
  <si>
    <t>P4113747-72</t>
  </si>
  <si>
    <t>22IMD7</t>
  </si>
  <si>
    <t>P4113747-33</t>
  </si>
  <si>
    <t>P4113747-81</t>
  </si>
  <si>
    <t>22IMD8</t>
  </si>
  <si>
    <t>P4113747-34</t>
  </si>
  <si>
    <t>P4113747-82</t>
  </si>
  <si>
    <t>22IMU1</t>
  </si>
  <si>
    <t>P4118916-6</t>
  </si>
  <si>
    <t>P4118916-54</t>
  </si>
  <si>
    <t>22IMU10</t>
  </si>
  <si>
    <t>P4118916-15</t>
  </si>
  <si>
    <t>P4118916-63</t>
  </si>
  <si>
    <t>22IMU2</t>
  </si>
  <si>
    <t>P4118916-7</t>
  </si>
  <si>
    <t>P4118916-55</t>
  </si>
  <si>
    <t>22IMU3</t>
  </si>
  <si>
    <t>P4118916-8</t>
  </si>
  <si>
    <t>P4118916-56</t>
  </si>
  <si>
    <t>22IMU4</t>
  </si>
  <si>
    <t>P4118916-9</t>
  </si>
  <si>
    <t>P4118916-57</t>
  </si>
  <si>
    <t>22IMU5</t>
  </si>
  <si>
    <t>P4118916-10</t>
  </si>
  <si>
    <t>P4118916-58</t>
  </si>
  <si>
    <t>22IMU6</t>
  </si>
  <si>
    <t>P4118916-11</t>
  </si>
  <si>
    <t>P4118916-59</t>
  </si>
  <si>
    <t>22IMU7</t>
  </si>
  <si>
    <t>P4118916-12</t>
  </si>
  <si>
    <t>P4118916-60</t>
  </si>
  <si>
    <t>22IMU8</t>
  </si>
  <si>
    <t>P4118916-13</t>
  </si>
  <si>
    <t>P4118916-61</t>
  </si>
  <si>
    <t>22IMU9</t>
  </si>
  <si>
    <t>P4118916-14</t>
  </si>
  <si>
    <t>P4118916-62</t>
  </si>
  <si>
    <t>22ITD1</t>
  </si>
  <si>
    <t>P4113747-17</t>
  </si>
  <si>
    <t>P4113747-65</t>
  </si>
  <si>
    <t>22ITD2</t>
  </si>
  <si>
    <t>P4113747-18</t>
  </si>
  <si>
    <t>P4113747-66</t>
  </si>
  <si>
    <t>compartment</t>
  </si>
  <si>
    <t>eggs</t>
  </si>
  <si>
    <t>larvae</t>
  </si>
  <si>
    <t>totnesteggs</t>
  </si>
  <si>
    <t>invweight</t>
  </si>
  <si>
    <t>invweight*propeggct</t>
  </si>
  <si>
    <t>top</t>
  </si>
  <si>
    <t>eggs_prop</t>
  </si>
  <si>
    <t>larv_prop</t>
  </si>
  <si>
    <t>totnestlarv</t>
  </si>
  <si>
    <t>nest_depth_cm</t>
  </si>
  <si>
    <t>propnestvol</t>
  </si>
  <si>
    <t>gravel_L</t>
  </si>
  <si>
    <t>adjembryoct</t>
  </si>
  <si>
    <t>sectionembryos</t>
  </si>
  <si>
    <t>lab_ID</t>
  </si>
  <si>
    <t>seq_ID_F</t>
  </si>
  <si>
    <t>primerF</t>
  </si>
  <si>
    <t>primerR</t>
  </si>
  <si>
    <t>seq_ID_R</t>
  </si>
  <si>
    <t>species</t>
  </si>
  <si>
    <t>host_total</t>
  </si>
  <si>
    <t>manipulator_total</t>
  </si>
  <si>
    <t>nonmanipulator_total</t>
  </si>
  <si>
    <t>associate_total</t>
  </si>
  <si>
    <t>11BU1</t>
  </si>
  <si>
    <t>11BU10</t>
  </si>
  <si>
    <t>11BU11</t>
  </si>
  <si>
    <t>11BU14</t>
  </si>
  <si>
    <t>11BU15</t>
  </si>
  <si>
    <t>11BU2</t>
  </si>
  <si>
    <t>11BU3</t>
  </si>
  <si>
    <t>11BU4</t>
  </si>
  <si>
    <t>11BU5</t>
  </si>
  <si>
    <t>11BU7</t>
  </si>
  <si>
    <t>11BU8</t>
  </si>
  <si>
    <t>11BU9</t>
  </si>
  <si>
    <t>1BU1</t>
  </si>
  <si>
    <t>1BU10</t>
  </si>
  <si>
    <t>1BU2</t>
  </si>
  <si>
    <t>1BU3</t>
  </si>
  <si>
    <t>1BU4</t>
  </si>
  <si>
    <t>1BU5</t>
  </si>
  <si>
    <t>1BU6</t>
  </si>
  <si>
    <t>1BU7</t>
  </si>
  <si>
    <t>1BU8</t>
  </si>
  <si>
    <t>1BU9</t>
  </si>
  <si>
    <t>21CBU1</t>
  </si>
  <si>
    <t>21CBU2</t>
  </si>
  <si>
    <t>21CBU3</t>
  </si>
  <si>
    <t>21CBU4</t>
  </si>
  <si>
    <t>21CBU5</t>
  </si>
  <si>
    <t>21CBU6</t>
  </si>
  <si>
    <t>2BU1</t>
  </si>
  <si>
    <t>2BU10</t>
  </si>
  <si>
    <t>2BU2</t>
  </si>
  <si>
    <t>2BU3</t>
  </si>
  <si>
    <t>2BU4</t>
  </si>
  <si>
    <t>2BU5</t>
  </si>
  <si>
    <t>2BU6</t>
  </si>
  <si>
    <t>2BU7</t>
  </si>
  <si>
    <t>2BU8</t>
  </si>
  <si>
    <t>2BU9</t>
  </si>
  <si>
    <t>5BU1</t>
  </si>
  <si>
    <t>5BU2</t>
  </si>
  <si>
    <t>5BU3</t>
  </si>
  <si>
    <t>5BU4</t>
  </si>
  <si>
    <t>5BU5</t>
  </si>
  <si>
    <t>5BU6</t>
  </si>
  <si>
    <t>5BU7</t>
  </si>
  <si>
    <t>5BU8</t>
  </si>
  <si>
    <t>5BU9</t>
  </si>
  <si>
    <t>1TU10</t>
  </si>
  <si>
    <t>1TU2</t>
  </si>
  <si>
    <t>1TU3</t>
  </si>
  <si>
    <t>1TU4</t>
  </si>
  <si>
    <t>1TU5</t>
  </si>
  <si>
    <t>1TU6</t>
  </si>
  <si>
    <t>1TU7</t>
  </si>
  <si>
    <t>1TU8</t>
  </si>
  <si>
    <t>1TU9</t>
  </si>
  <si>
    <t>21CTU1</t>
  </si>
  <si>
    <t>21CTU10</t>
  </si>
  <si>
    <t>21CTU2</t>
  </si>
  <si>
    <t>21CTU3</t>
  </si>
  <si>
    <t>21CTU4</t>
  </si>
  <si>
    <t>21CTU5</t>
  </si>
  <si>
    <t>21CTU6</t>
  </si>
  <si>
    <t>21CTU7</t>
  </si>
  <si>
    <t>21CTU8</t>
  </si>
  <si>
    <t>21CTU9</t>
  </si>
  <si>
    <t>2TU3</t>
  </si>
  <si>
    <t>5TU1</t>
  </si>
  <si>
    <t>5TU10</t>
  </si>
  <si>
    <t>5TU2</t>
  </si>
  <si>
    <t>5TU3</t>
  </si>
  <si>
    <t>5TU4</t>
  </si>
  <si>
    <t>5TU5</t>
  </si>
  <si>
    <t>5TU6</t>
  </si>
  <si>
    <t>5TU7</t>
  </si>
  <si>
    <t>5TU8</t>
  </si>
  <si>
    <t>5TU9</t>
  </si>
  <si>
    <t>1TU1</t>
  </si>
  <si>
    <t>11MU2</t>
  </si>
  <si>
    <t>11MU3</t>
  </si>
  <si>
    <t>11MU4</t>
  </si>
  <si>
    <t>11MU5</t>
  </si>
  <si>
    <t>1MU1</t>
  </si>
  <si>
    <t>1MU10</t>
  </si>
  <si>
    <t>1MU2</t>
  </si>
  <si>
    <t>1MU4</t>
  </si>
  <si>
    <t>1MU5</t>
  </si>
  <si>
    <t>1MU6</t>
  </si>
  <si>
    <t>1MU7</t>
  </si>
  <si>
    <t>1MU8</t>
  </si>
  <si>
    <t>1MU9</t>
  </si>
  <si>
    <t>21CMU1</t>
  </si>
  <si>
    <t>21CMU2</t>
  </si>
  <si>
    <t>21CMU4</t>
  </si>
  <si>
    <t>21CMU5</t>
  </si>
  <si>
    <t>21CMU6</t>
  </si>
  <si>
    <t>21CMU7</t>
  </si>
  <si>
    <t>21DMU1</t>
  </si>
  <si>
    <t>21DMU2</t>
  </si>
  <si>
    <t>21DMU3</t>
  </si>
  <si>
    <t>21DMU4</t>
  </si>
  <si>
    <t>21DMU5</t>
  </si>
  <si>
    <t>21DMU6</t>
  </si>
  <si>
    <t>21DMU7</t>
  </si>
  <si>
    <t>21DMU8</t>
  </si>
  <si>
    <t>2MU1</t>
  </si>
  <si>
    <t>2MU10</t>
  </si>
  <si>
    <t>2MU2</t>
  </si>
  <si>
    <t>2MU3</t>
  </si>
  <si>
    <t>2MU4</t>
  </si>
  <si>
    <t>2MU5</t>
  </si>
  <si>
    <t>2MU6</t>
  </si>
  <si>
    <t>2MU7</t>
  </si>
  <si>
    <t>2MU8</t>
  </si>
  <si>
    <t>2MU9</t>
  </si>
  <si>
    <t>11MU1</t>
  </si>
  <si>
    <t>1BD2</t>
  </si>
  <si>
    <t>1BD3</t>
  </si>
  <si>
    <t>1BD4</t>
  </si>
  <si>
    <t>1BD5</t>
  </si>
  <si>
    <t>1BD6</t>
  </si>
  <si>
    <t>1BD7</t>
  </si>
  <si>
    <t>1BD8</t>
  </si>
  <si>
    <t>1BD9</t>
  </si>
  <si>
    <t>21DBD1</t>
  </si>
  <si>
    <t>21DBD2</t>
  </si>
  <si>
    <t>21DBD3</t>
  </si>
  <si>
    <t>21DBD4</t>
  </si>
  <si>
    <t>21DBD5</t>
  </si>
  <si>
    <t>21DBD6</t>
  </si>
  <si>
    <t>21DBD7</t>
  </si>
  <si>
    <t>21BDU1</t>
  </si>
  <si>
    <t>21BDU2</t>
  </si>
  <si>
    <t>21BDU3</t>
  </si>
  <si>
    <t>21BDU4</t>
  </si>
  <si>
    <t>21BDU5</t>
  </si>
  <si>
    <t>21BDU6</t>
  </si>
  <si>
    <t>21BDU7</t>
  </si>
  <si>
    <t>22BDD10</t>
  </si>
  <si>
    <t>22BDD2</t>
  </si>
  <si>
    <t>22BDD3</t>
  </si>
  <si>
    <t>22BDD4</t>
  </si>
  <si>
    <t>22BDD5</t>
  </si>
  <si>
    <t>22BDD6</t>
  </si>
  <si>
    <t>22BDD7</t>
  </si>
  <si>
    <t>22BDD8</t>
  </si>
  <si>
    <t>22BDD9</t>
  </si>
  <si>
    <t>22BDU1</t>
  </si>
  <si>
    <t>22BDU10</t>
  </si>
  <si>
    <t>22BDU2</t>
  </si>
  <si>
    <t>22BDU3</t>
  </si>
  <si>
    <t>22BDU4</t>
  </si>
  <si>
    <t>22BDU5</t>
  </si>
  <si>
    <t>22BDU6</t>
  </si>
  <si>
    <t>22BDU7</t>
  </si>
  <si>
    <t>22BDU8</t>
  </si>
  <si>
    <t>2BD1</t>
  </si>
  <si>
    <t>2BD3</t>
  </si>
  <si>
    <t>2BD4</t>
  </si>
  <si>
    <t>5BD1</t>
  </si>
  <si>
    <t>5BD2</t>
  </si>
  <si>
    <t>5BD3</t>
  </si>
  <si>
    <t>5BD4</t>
  </si>
  <si>
    <t>1BD1</t>
  </si>
  <si>
    <t>1TD1</t>
  </si>
  <si>
    <t>1TD2</t>
  </si>
  <si>
    <t>1TD3</t>
  </si>
  <si>
    <t>1TD4</t>
  </si>
  <si>
    <t>1TD5</t>
  </si>
  <si>
    <t>1TD6</t>
  </si>
  <si>
    <t>1TD7</t>
  </si>
  <si>
    <t>1TD8</t>
  </si>
  <si>
    <t>1TD9</t>
  </si>
  <si>
    <t>21CTD1</t>
  </si>
  <si>
    <t>21CTD10</t>
  </si>
  <si>
    <t>21CTD2</t>
  </si>
  <si>
    <t>21CTD3</t>
  </si>
  <si>
    <t>21CTD4</t>
  </si>
  <si>
    <t>21CTD5</t>
  </si>
  <si>
    <t>21CTD6</t>
  </si>
  <si>
    <t>21CTD7</t>
  </si>
  <si>
    <t>21CTD8</t>
  </si>
  <si>
    <t>21CTD9</t>
  </si>
  <si>
    <t>21DTD1</t>
  </si>
  <si>
    <t>21TDU1</t>
  </si>
  <si>
    <t>21TDU10</t>
  </si>
  <si>
    <t>21TDU2</t>
  </si>
  <si>
    <t>21TDU3</t>
  </si>
  <si>
    <t>21TDU4</t>
  </si>
  <si>
    <t>21TDU5</t>
  </si>
  <si>
    <t>21TDU6</t>
  </si>
  <si>
    <t>21TDU7</t>
  </si>
  <si>
    <t>21TDU8</t>
  </si>
  <si>
    <t>21TDU9</t>
  </si>
  <si>
    <t>22TDD1</t>
  </si>
  <si>
    <t>22TDD2</t>
  </si>
  <si>
    <t>22TDD3</t>
  </si>
  <si>
    <t>22TDD4</t>
  </si>
  <si>
    <t>22TDD5</t>
  </si>
  <si>
    <t>22TDD6</t>
  </si>
  <si>
    <t>22TDD7</t>
  </si>
  <si>
    <t>22TDU1</t>
  </si>
  <si>
    <t>22TDU10</t>
  </si>
  <si>
    <t>22TDU2</t>
  </si>
  <si>
    <t>22TDU4</t>
  </si>
  <si>
    <t>22TDU5</t>
  </si>
  <si>
    <t>22TDU7</t>
  </si>
  <si>
    <t>22TDU8</t>
  </si>
  <si>
    <t>22TDU9</t>
  </si>
  <si>
    <t>2TD1</t>
  </si>
  <si>
    <t>2TD2</t>
  </si>
  <si>
    <t>2TD3</t>
  </si>
  <si>
    <t>5TD1</t>
  </si>
  <si>
    <t>1TD10</t>
  </si>
  <si>
    <t>propembryoct</t>
  </si>
  <si>
    <t>genetics_total</t>
  </si>
  <si>
    <t>manip_perc</t>
  </si>
  <si>
    <t>host_perc</t>
  </si>
  <si>
    <t>nonmanipu_perc</t>
  </si>
  <si>
    <t>assoc_perc</t>
  </si>
  <si>
    <t xml:space="preserve"> </t>
  </si>
  <si>
    <t>total_embryos</t>
  </si>
  <si>
    <t>Sheet Name</t>
  </si>
  <si>
    <t>prop_eggsgrav</t>
  </si>
  <si>
    <t>genetics_analysis</t>
  </si>
  <si>
    <t>genetics_rawdata</t>
  </si>
  <si>
    <t>larv_analysis</t>
  </si>
  <si>
    <t>Purpose</t>
  </si>
  <si>
    <t xml:space="preserve">Store data from divided nests field experiment (including nest height, gravel volume, embryo totals, etc) and adjust embryo counts for each nest compartment using gravel volumes. </t>
  </si>
  <si>
    <t xml:space="preserve">Store raw data from sequenced embryos used to analyze species' embryonic distributions within nests by compartment </t>
  </si>
  <si>
    <r>
      <t>Primary contacts:</t>
    </r>
    <r>
      <rPr>
        <sz val="14"/>
        <color theme="1"/>
        <rFont val="Calibri"/>
        <family val="2"/>
        <scheme val="minor"/>
      </rPr>
      <t xml:space="preserve"> Madison Betts (mmbetts03@gmail.com) and Emmanuel Frimpong (frimp@vt.edu)</t>
    </r>
  </si>
  <si>
    <t xml:space="preserve">The following sheets contain the data and preliminary analyses associated with the Divided Nests Experiment and associated experiments as conducted by the Frimpong Lab from 2021-2023. </t>
  </si>
  <si>
    <t>Pulls from 'genetics_rawdata' tab; calculates total counts and percents for each species' category used in analysis (host, associate, manipulator, nonmanipulator) by nest/compartment</t>
  </si>
  <si>
    <t>Pulls from 'prop_eggsgrav' tab, with columns/rows hidden/deleted so that what is visible is what is used for analysis of larvae vs egg proportions for each nest compartment, referenced in Supplemental Material 3</t>
  </si>
  <si>
    <t>These sheets are intended to be used with the following R code: embryo_distribution.R</t>
  </si>
  <si>
    <t>Sheet Header</t>
  </si>
  <si>
    <t>Purpose or Analysis Conducted</t>
  </si>
  <si>
    <t>MD-BU</t>
  </si>
  <si>
    <t>top/bottom</t>
  </si>
  <si>
    <t>identifies the nest sampled</t>
  </si>
  <si>
    <t>identifies the compartment of the nest sampled</t>
  </si>
  <si>
    <t>binary coding of nest compartment minus one (TD); used in downstream analysis</t>
  </si>
  <si>
    <t>binary coding of nest compartment vertical location minus one category (middle); used in downstream analysis</t>
  </si>
  <si>
    <t>binary coding of nest compartment horizontal location minus one category (downstream); used in downstream analysis</t>
  </si>
  <si>
    <t>number of eggs collected from nest/compartment in the field</t>
  </si>
  <si>
    <t>number of larvae collected from nest/compartment in the field</t>
  </si>
  <si>
    <t xml:space="preserve">sum of 'eggs' and 'larvae' for each nest/compartment </t>
  </si>
  <si>
    <t>volume of gravel collected from each nest compartment in the field, in Liters</t>
  </si>
  <si>
    <t>depth of nest at tallest point, measured in centimeters, using a ruler inserted straight down from the peak of the nest before nest deconstruction in the field</t>
  </si>
  <si>
    <t>proportion of total embryos collected from each nest compartment that were collected as larvae</t>
  </si>
  <si>
    <t>proportion of total embryos collected from each nest compartment that were collected as unhatched eggs</t>
  </si>
  <si>
    <t xml:space="preserve">proportion of total volume of gravel collected from each nest for each compartment </t>
  </si>
  <si>
    <t xml:space="preserve">proportion of total embryos collected from each nest for each compartment </t>
  </si>
  <si>
    <t>inverts 'propnestvol'</t>
  </si>
  <si>
    <t>invweight*propembryoct</t>
  </si>
  <si>
    <t>multiplies 'propembryoct' by the caculated 'invweight'</t>
  </si>
  <si>
    <t xml:space="preserve">totals 'sectionembryos' for each nest </t>
  </si>
  <si>
    <t>totnestembryos</t>
  </si>
  <si>
    <t xml:space="preserve">calculates the proportion of embryos per nest compartment using the values calculated in 'invweight*propembryoct', to take the real vs sampled gravel volumes into account </t>
  </si>
  <si>
    <t>calculates a final count of embryos per nest compartment using adjusted gravel volumes for each compartment; converts proportion from 'adjembryoct' into a real number that will be used for downstream analyses</t>
  </si>
  <si>
    <t xml:space="preserve">pulls from 'genetics_rawdata' tab; totals the number of bluehead chub embryos identified by sequencing for each specific nest and compartment </t>
  </si>
  <si>
    <t xml:space="preserve">pulls from 'genetics_rawdata' tab; totals the number of manipulator embryos identified by sequencing for each specific nest and compartment </t>
  </si>
  <si>
    <t xml:space="preserve">pulls from 'genetics_rawdata' tab; totals the number of nonmanipulator embryos identified by sequencing for each specific nest and compartment </t>
  </si>
  <si>
    <t xml:space="preserve">pulls from 'genetics_rawdata' tab; totals the number of nest associate embryos identified by sequencing for each specific nest and compartment </t>
  </si>
  <si>
    <t>Important Terms Used in Analysis and Data Organization</t>
  </si>
  <si>
    <t>In addition to the terms above, we also use the following abbreviations to refer to species:</t>
  </si>
  <si>
    <r>
      <rPr>
        <b/>
        <sz val="11"/>
        <color theme="1"/>
        <rFont val="Calibri"/>
        <family val="2"/>
        <scheme val="minor"/>
      </rPr>
      <t>host</t>
    </r>
    <r>
      <rPr>
        <sz val="11"/>
        <color theme="1"/>
        <rFont val="Calibri"/>
        <family val="2"/>
        <scheme val="minor"/>
      </rPr>
      <t xml:space="preserve"> = bluehead chub (Nocomis leptocephalus) adult male</t>
    </r>
  </si>
  <si>
    <r>
      <rPr>
        <b/>
        <sz val="11"/>
        <color theme="1"/>
        <rFont val="Calibri"/>
        <family val="2"/>
        <scheme val="minor"/>
      </rPr>
      <t>nest associate/associate</t>
    </r>
    <r>
      <rPr>
        <sz val="11"/>
        <color theme="1"/>
        <rFont val="Calibri"/>
        <family val="2"/>
        <scheme val="minor"/>
      </rPr>
      <t xml:space="preserve"> = Leuciscid species that spawn on bluehead chub nests</t>
    </r>
  </si>
  <si>
    <r>
      <rPr>
        <b/>
        <sz val="11"/>
        <color theme="1"/>
        <rFont val="Calibri"/>
        <family val="2"/>
        <scheme val="minor"/>
      </rPr>
      <t xml:space="preserve">manipulator </t>
    </r>
    <r>
      <rPr>
        <sz val="11"/>
        <color theme="1"/>
        <rFont val="Calibri"/>
        <family val="2"/>
        <scheme val="minor"/>
      </rPr>
      <t>= any species that can disturb or pick up material from a bluehead chub nest</t>
    </r>
  </si>
  <si>
    <r>
      <rPr>
        <b/>
        <sz val="11"/>
        <color theme="1"/>
        <rFont val="Calibri"/>
        <family val="2"/>
        <scheme val="minor"/>
      </rPr>
      <t>nonmanipulator</t>
    </r>
    <r>
      <rPr>
        <sz val="11"/>
        <color theme="1"/>
        <rFont val="Calibri"/>
        <family val="2"/>
        <scheme val="minor"/>
      </rPr>
      <t xml:space="preserve"> = any associate that does not fall into the manipulator category</t>
    </r>
  </si>
  <si>
    <r>
      <t>CRS = crescent shiner (</t>
    </r>
    <r>
      <rPr>
        <i/>
        <sz val="11"/>
        <color theme="1"/>
        <rFont val="Calibri"/>
        <family val="2"/>
        <scheme val="minor"/>
      </rPr>
      <t>Luxilus cerasinus</t>
    </r>
    <r>
      <rPr>
        <sz val="11"/>
        <color theme="1"/>
        <rFont val="Calibri"/>
        <family val="2"/>
        <scheme val="minor"/>
      </rPr>
      <t>)</t>
    </r>
  </si>
  <si>
    <r>
      <t>MRBD = mountain redbelly dace (</t>
    </r>
    <r>
      <rPr>
        <i/>
        <sz val="11"/>
        <color theme="1"/>
        <rFont val="Calibri"/>
        <family val="2"/>
        <scheme val="minor"/>
      </rPr>
      <t>Chrosomus oreas</t>
    </r>
    <r>
      <rPr>
        <sz val="11"/>
        <color theme="1"/>
        <rFont val="Calibri"/>
        <family val="2"/>
        <scheme val="minor"/>
      </rPr>
      <t>)</t>
    </r>
  </si>
  <si>
    <r>
      <t>RSD = rosyside dace (</t>
    </r>
    <r>
      <rPr>
        <i/>
        <sz val="11"/>
        <color theme="1"/>
        <rFont val="Calibri"/>
        <family val="2"/>
        <scheme val="minor"/>
      </rPr>
      <t>Clinostomus funduloides</t>
    </r>
    <r>
      <rPr>
        <sz val="11"/>
        <color theme="1"/>
        <rFont val="Calibri"/>
        <family val="2"/>
        <scheme val="minor"/>
      </rPr>
      <t>)</t>
    </r>
  </si>
  <si>
    <r>
      <t>RFS = rosefin shiner (</t>
    </r>
    <r>
      <rPr>
        <i/>
        <sz val="11"/>
        <color theme="1"/>
        <rFont val="Calibri"/>
        <family val="2"/>
        <scheme val="minor"/>
      </rPr>
      <t>Lythrurus ardens</t>
    </r>
    <r>
      <rPr>
        <sz val="11"/>
        <color theme="1"/>
        <rFont val="Calibri"/>
        <family val="2"/>
        <scheme val="minor"/>
      </rPr>
      <t>)</t>
    </r>
  </si>
  <si>
    <r>
      <t>FD = fantail darter (</t>
    </r>
    <r>
      <rPr>
        <i/>
        <sz val="11"/>
        <color theme="1"/>
        <rFont val="Calibri"/>
        <family val="2"/>
        <scheme val="minor"/>
      </rPr>
      <t>Etheostoma flabellare</t>
    </r>
    <r>
      <rPr>
        <sz val="11"/>
        <color theme="1"/>
        <rFont val="Calibri"/>
        <family val="2"/>
        <scheme val="minor"/>
      </rPr>
      <t>)</t>
    </r>
  </si>
  <si>
    <r>
      <t>BND = blacknose dace (</t>
    </r>
    <r>
      <rPr>
        <i/>
        <sz val="11"/>
        <color theme="1"/>
        <rFont val="Calibri"/>
        <family val="2"/>
        <scheme val="minor"/>
      </rPr>
      <t>Rhinichthys atratulus</t>
    </r>
    <r>
      <rPr>
        <sz val="11"/>
        <color theme="1"/>
        <rFont val="Calibri"/>
        <family val="2"/>
        <scheme val="minor"/>
      </rPr>
      <t>)</t>
    </r>
  </si>
  <si>
    <r>
      <t>CC = creek chub (</t>
    </r>
    <r>
      <rPr>
        <i/>
        <sz val="11"/>
        <color theme="1"/>
        <rFont val="Calibri"/>
        <family val="2"/>
        <scheme val="minor"/>
      </rPr>
      <t>Semotilus atromaculatus</t>
    </r>
    <r>
      <rPr>
        <sz val="11"/>
        <color theme="1"/>
        <rFont val="Calibri"/>
        <family val="2"/>
        <scheme val="minor"/>
      </rPr>
      <t xml:space="preserve">) </t>
    </r>
  </si>
  <si>
    <t>BHC = bluehead chub (male or female)*</t>
  </si>
  <si>
    <r>
      <t>SR = central stoneroller (</t>
    </r>
    <r>
      <rPr>
        <i/>
        <sz val="11"/>
        <color theme="1"/>
        <rFont val="Calibri"/>
        <family val="2"/>
        <scheme val="minor"/>
      </rPr>
      <t>Campostoma anomalum</t>
    </r>
    <r>
      <rPr>
        <sz val="11"/>
        <color theme="1"/>
        <rFont val="Calibri"/>
        <family val="2"/>
        <scheme val="minor"/>
      </rPr>
      <t>)*</t>
    </r>
  </si>
  <si>
    <r>
      <t>WS = white shiner (</t>
    </r>
    <r>
      <rPr>
        <i/>
        <sz val="11"/>
        <color theme="1"/>
        <rFont val="Calibri"/>
        <family val="2"/>
        <scheme val="minor"/>
      </rPr>
      <t>Luxilus albeolus</t>
    </r>
    <r>
      <rPr>
        <sz val="11"/>
        <color theme="1"/>
        <rFont val="Calibri"/>
        <family val="2"/>
        <scheme val="minor"/>
      </rPr>
      <t>)*</t>
    </r>
  </si>
  <si>
    <t>*identifies manipulator species</t>
  </si>
  <si>
    <t>nonmanip_perc</t>
  </si>
  <si>
    <t>total number of embryos successfully sequenced for each nest/compartment</t>
  </si>
  <si>
    <t>See below for a detailed explanation of each column header of each of the above sheets</t>
  </si>
  <si>
    <t>percent of embryos from each nest/compartment that were identified by sequencing as host embryos</t>
  </si>
  <si>
    <t>percent of embryos from each nest/compartment that were identified by sequencing as manipulator embryos</t>
  </si>
  <si>
    <t>percent of embryos from each nest/compartment that were identified by sequencing as nonmanipulator embryos</t>
  </si>
  <si>
    <t>percent of embryos from each nest/compartment that were identified by sequencing as associate embryos</t>
  </si>
  <si>
    <t>identifies the lab ID code that followed each sample through lab analysis</t>
  </si>
  <si>
    <t>forward primer used for sequencing</t>
  </si>
  <si>
    <t>reverse primer used for sequencing</t>
  </si>
  <si>
    <t>sequence ID generated by genomics sequencing center for forward sequence</t>
  </si>
  <si>
    <t>sequence ID generated by genomics sequencing center for reverse sequence</t>
  </si>
  <si>
    <t xml:space="preserve">species identified by sequencing (see important terms to the right for species codes) </t>
  </si>
  <si>
    <t>binary code to identify a sample as host, associate, manipulator, and/or nonmanipulator for downstream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</si>
</sst>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8AFAD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F9FFF"/>
        <bgColor indexed="64"/>
      </patternFill>
    </fill>
    <fill>
      <patternFill patternType="solid">
        <fgColor rgb="FFD88B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B061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FF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0" fillId="8" borderId="0" xfId="0" applyFill="1"/>
    <xf numFmtId="0" fontId="0" fillId="9" borderId="0" xfId="0" applyFill="1"/>
    <xf numFmtId="0" fontId="0" fillId="11" borderId="0" xfId="0" applyFill="1"/>
    <xf numFmtId="2" fontId="0" fillId="0" borderId="0" xfId="0" applyNumberFormat="1"/>
    <xf numFmtId="2" fontId="0" fillId="10" borderId="0" xfId="0" applyNumberFormat="1" applyFill="1"/>
    <xf numFmtId="2" fontId="0" fillId="0" borderId="0" xfId="0" quotePrefix="1" applyNumberFormat="1"/>
    <xf numFmtId="1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2" xfId="0" applyNumberFormat="1" applyBorder="1"/>
    <xf numFmtId="0" fontId="0" fillId="0" borderId="2" xfId="0" applyBorder="1"/>
    <xf numFmtId="0" fontId="0" fillId="0" borderId="0" xfId="0" applyFill="1"/>
    <xf numFmtId="2" fontId="0" fillId="0" borderId="0" xfId="0" applyNumberFormat="1" applyFill="1"/>
    <xf numFmtId="2" fontId="0" fillId="0" borderId="2" xfId="0" applyNumberFormat="1" applyFill="1" applyBorder="1"/>
    <xf numFmtId="16" fontId="0" fillId="0" borderId="0" xfId="0" applyNumberFormat="1" applyFill="1"/>
    <xf numFmtId="0" fontId="0" fillId="0" borderId="1" xfId="0" applyFill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/>
    </xf>
    <xf numFmtId="0" fontId="0" fillId="14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15" borderId="0" xfId="0" applyFill="1"/>
    <xf numFmtId="0" fontId="0" fillId="1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Border="1"/>
    <xf numFmtId="0" fontId="0" fillId="16" borderId="0" xfId="0" applyFill="1"/>
    <xf numFmtId="0" fontId="0" fillId="16" borderId="0" xfId="0" applyFill="1" applyAlignment="1">
      <alignment horizontal="center"/>
    </xf>
    <xf numFmtId="0" fontId="0" fillId="16" borderId="0" xfId="0" applyFill="1" applyBorder="1"/>
    <xf numFmtId="0" fontId="0" fillId="17" borderId="0" xfId="0" applyFill="1"/>
    <xf numFmtId="0" fontId="0" fillId="17" borderId="0" xfId="0" applyFill="1" applyAlignment="1">
      <alignment horizontal="center"/>
    </xf>
    <xf numFmtId="0" fontId="0" fillId="17" borderId="0" xfId="0" applyFill="1" applyBorder="1"/>
    <xf numFmtId="0" fontId="0" fillId="5" borderId="0" xfId="0" applyFill="1" applyAlignment="1">
      <alignment horizontal="center"/>
    </xf>
    <xf numFmtId="0" fontId="0" fillId="15" borderId="0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18" borderId="0" xfId="0" applyFill="1" applyBorder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Border="1"/>
    <xf numFmtId="0" fontId="0" fillId="6" borderId="0" xfId="0" applyFill="1" applyAlignment="1">
      <alignment horizontal="center"/>
    </xf>
    <xf numFmtId="0" fontId="0" fillId="6" borderId="0" xfId="0" applyFill="1" applyBorder="1"/>
    <xf numFmtId="0" fontId="0" fillId="20" borderId="0" xfId="0" applyFill="1"/>
    <xf numFmtId="0" fontId="0" fillId="20" borderId="0" xfId="0" applyFill="1" applyAlignment="1">
      <alignment horizontal="center"/>
    </xf>
    <xf numFmtId="0" fontId="0" fillId="2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Alignment="1">
      <alignment horizontal="center"/>
    </xf>
    <xf numFmtId="0" fontId="0" fillId="4" borderId="0" xfId="0" applyFill="1" applyBorder="1"/>
    <xf numFmtId="0" fontId="0" fillId="5" borderId="0" xfId="0" applyFill="1" applyBorder="1"/>
    <xf numFmtId="0" fontId="0" fillId="21" borderId="0" xfId="0" applyFill="1"/>
    <xf numFmtId="0" fontId="0" fillId="21" borderId="0" xfId="0" applyFill="1" applyAlignment="1">
      <alignment horizontal="center"/>
    </xf>
    <xf numFmtId="0" fontId="0" fillId="21" borderId="0" xfId="0" applyFill="1" applyBorder="1"/>
    <xf numFmtId="0" fontId="0" fillId="7" borderId="0" xfId="0" applyFill="1" applyAlignment="1">
      <alignment horizontal="center"/>
    </xf>
    <xf numFmtId="0" fontId="0" fillId="7" borderId="0" xfId="0" applyFill="1" applyBorder="1"/>
    <xf numFmtId="0" fontId="0" fillId="22" borderId="0" xfId="0" applyFill="1"/>
    <xf numFmtId="0" fontId="0" fillId="22" borderId="0" xfId="0" applyFill="1" applyAlignment="1">
      <alignment horizontal="center"/>
    </xf>
    <xf numFmtId="0" fontId="0" fillId="22" borderId="0" xfId="0" applyFill="1" applyBorder="1"/>
    <xf numFmtId="0" fontId="0" fillId="23" borderId="0" xfId="0" applyFill="1"/>
    <xf numFmtId="0" fontId="0" fillId="23" borderId="0" xfId="0" applyFill="1" applyAlignment="1">
      <alignment horizontal="center"/>
    </xf>
    <xf numFmtId="0" fontId="0" fillId="23" borderId="0" xfId="0" applyFill="1" applyBorder="1"/>
    <xf numFmtId="0" fontId="0" fillId="24" borderId="0" xfId="0" applyFill="1"/>
    <xf numFmtId="0" fontId="0" fillId="24" borderId="0" xfId="0" applyFill="1" applyAlignment="1">
      <alignment horizontal="center"/>
    </xf>
    <xf numFmtId="0" fontId="0" fillId="24" borderId="0" xfId="0" applyFill="1" applyBorder="1"/>
    <xf numFmtId="2" fontId="0" fillId="14" borderId="0" xfId="0" applyNumberFormat="1" applyFill="1" applyBorder="1"/>
    <xf numFmtId="16" fontId="0" fillId="14" borderId="0" xfId="0" applyNumberFormat="1" applyFill="1" applyBorder="1"/>
    <xf numFmtId="2" fontId="0" fillId="8" borderId="0" xfId="0" applyNumberFormat="1" applyFill="1" applyBorder="1"/>
    <xf numFmtId="16" fontId="0" fillId="13" borderId="0" xfId="0" applyNumberFormat="1" applyFill="1" applyBorder="1"/>
    <xf numFmtId="2" fontId="0" fillId="13" borderId="0" xfId="0" applyNumberFormat="1" applyFill="1" applyBorder="1"/>
    <xf numFmtId="2" fontId="0" fillId="9" borderId="0" xfId="0" applyNumberFormat="1" applyFill="1" applyBorder="1"/>
    <xf numFmtId="2" fontId="0" fillId="16" borderId="0" xfId="0" applyNumberFormat="1" applyFill="1" applyBorder="1"/>
    <xf numFmtId="16" fontId="0" fillId="16" borderId="0" xfId="0" applyNumberFormat="1" applyFill="1" applyBorder="1"/>
    <xf numFmtId="16" fontId="0" fillId="17" borderId="0" xfId="0" applyNumberFormat="1" applyFill="1" applyBorder="1"/>
    <xf numFmtId="2" fontId="0" fillId="17" borderId="0" xfId="0" applyNumberFormat="1" applyFill="1" applyBorder="1"/>
    <xf numFmtId="2" fontId="0" fillId="15" borderId="0" xfId="0" applyNumberFormat="1" applyFill="1" applyBorder="1"/>
    <xf numFmtId="0" fontId="0" fillId="15" borderId="0" xfId="0" applyNumberFormat="1" applyFill="1" applyBorder="1"/>
    <xf numFmtId="16" fontId="0" fillId="18" borderId="0" xfId="0" applyNumberFormat="1" applyFill="1" applyBorder="1"/>
    <xf numFmtId="2" fontId="0" fillId="18" borderId="0" xfId="0" applyNumberFormat="1" applyFill="1" applyBorder="1"/>
    <xf numFmtId="2" fontId="0" fillId="19" borderId="0" xfId="0" applyNumberFormat="1" applyFill="1" applyBorder="1"/>
    <xf numFmtId="2" fontId="0" fillId="6" borderId="0" xfId="0" applyNumberFormat="1" applyFill="1" applyBorder="1"/>
    <xf numFmtId="2" fontId="0" fillId="20" borderId="0" xfId="0" applyNumberFormat="1" applyFill="1" applyBorder="1"/>
    <xf numFmtId="2" fontId="0" fillId="2" borderId="0" xfId="0" applyNumberFormat="1" applyFill="1" applyBorder="1"/>
    <xf numFmtId="16" fontId="0" fillId="2" borderId="0" xfId="0" applyNumberForma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2" fontId="0" fillId="5" borderId="0" xfId="0" applyNumberFormat="1" applyFill="1" applyBorder="1"/>
    <xf numFmtId="2" fontId="0" fillId="21" borderId="0" xfId="0" applyNumberFormat="1" applyFill="1" applyBorder="1"/>
    <xf numFmtId="2" fontId="0" fillId="7" borderId="0" xfId="0" applyNumberFormat="1" applyFill="1" applyBorder="1"/>
    <xf numFmtId="2" fontId="0" fillId="7" borderId="0" xfId="0" quotePrefix="1" applyNumberFormat="1" applyFill="1" applyBorder="1"/>
    <xf numFmtId="2" fontId="0" fillId="22" borderId="0" xfId="0" applyNumberFormat="1" applyFill="1" applyBorder="1"/>
    <xf numFmtId="2" fontId="0" fillId="23" borderId="0" xfId="0" applyNumberFormat="1" applyFill="1" applyBorder="1"/>
    <xf numFmtId="2" fontId="0" fillId="24" borderId="0" xfId="0" applyNumberFormat="1" applyFill="1" applyBorder="1"/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applyFill="1" applyBorder="1"/>
    <xf numFmtId="0" fontId="0" fillId="12" borderId="2" xfId="0" applyFill="1" applyBorder="1" applyAlignment="1">
      <alignment horizontal="center"/>
    </xf>
    <xf numFmtId="2" fontId="0" fillId="12" borderId="0" xfId="0" applyNumberFormat="1" applyFill="1" applyBorder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Fill="1" applyAlignment="1">
      <alignment horizontal="center"/>
    </xf>
    <xf numFmtId="1" fontId="0" fillId="0" borderId="0" xfId="0" applyNumberFormat="1" applyFill="1"/>
    <xf numFmtId="0" fontId="0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Border="1"/>
    <xf numFmtId="0" fontId="2" fillId="0" borderId="0" xfId="0" applyFont="1"/>
    <xf numFmtId="0" fontId="3" fillId="0" borderId="0" xfId="0" applyFont="1" applyBorder="1" applyAlignment="1">
      <alignment horizontal="left"/>
    </xf>
    <xf numFmtId="0" fontId="10" fillId="0" borderId="0" xfId="0" applyFont="1" applyFill="1" applyBorder="1"/>
    <xf numFmtId="0" fontId="10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1" xfId="0" applyBorder="1"/>
    <xf numFmtId="0" fontId="0" fillId="0" borderId="0" xfId="0"/>
    <xf numFmtId="0" fontId="9" fillId="0" borderId="0" xfId="0" applyFont="1"/>
    <xf numFmtId="0" fontId="5" fillId="0" borderId="0" xfId="0" applyFont="1"/>
    <xf numFmtId="0" fontId="2" fillId="0" borderId="0" xfId="0" applyFont="1"/>
    <xf numFmtId="0" fontId="1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12" fillId="0" borderId="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7" xfId="0" applyBorder="1" applyAlignment="1"/>
    <xf numFmtId="0" fontId="1" fillId="0" borderId="7" xfId="0" applyFont="1" applyBorder="1"/>
    <xf numFmtId="0" fontId="11" fillId="0" borderId="0" xfId="0" applyFont="1" applyFill="1" applyBorder="1" applyAlignment="1"/>
    <xf numFmtId="0" fontId="1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CCFF99"/>
      <color rgb="FFFFCC99"/>
      <color rgb="FFFFCCFF"/>
      <color rgb="FFB061FF"/>
      <color rgb="FFFF9933"/>
      <color rgb="FFFF6699"/>
      <color rgb="FFD88BFF"/>
      <color rgb="FF9F9FFF"/>
      <color rgb="FF8AF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5"/>
  <sheetViews>
    <sheetView workbookViewId="0">
      <selection activeCell="H13" sqref="H13"/>
    </sheetView>
  </sheetViews>
  <sheetFormatPr defaultRowHeight="14.5" x14ac:dyDescent="0.35"/>
  <cols>
    <col min="1" max="1" width="22.81640625" customWidth="1"/>
  </cols>
  <sheetData>
    <row r="1" spans="1:33" ht="21" x14ac:dyDescent="0.5">
      <c r="A1" s="155" t="s">
        <v>3054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</row>
    <row r="2" spans="1:33" ht="18.5" x14ac:dyDescent="0.45">
      <c r="A2" s="156" t="s">
        <v>3053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</row>
    <row r="3" spans="1:33" ht="18.5" x14ac:dyDescent="0.45">
      <c r="A3" s="147"/>
    </row>
    <row r="4" spans="1:33" ht="18.5" x14ac:dyDescent="0.45">
      <c r="A4" s="154" t="s">
        <v>3057</v>
      </c>
      <c r="B4" s="154"/>
      <c r="C4" s="154"/>
      <c r="D4" s="154"/>
      <c r="E4" s="154"/>
      <c r="F4" s="154"/>
      <c r="G4" s="154"/>
      <c r="H4" s="154"/>
      <c r="I4" s="154"/>
      <c r="J4" s="154"/>
      <c r="Y4" s="167" t="s">
        <v>3087</v>
      </c>
      <c r="Z4" s="168"/>
      <c r="AA4" s="168"/>
      <c r="AB4" s="168"/>
      <c r="AC4" s="168"/>
      <c r="AD4" s="168"/>
      <c r="AE4" s="168"/>
      <c r="AF4" s="168"/>
      <c r="AG4" s="169"/>
    </row>
    <row r="5" spans="1:33" x14ac:dyDescent="0.35">
      <c r="Y5" s="170"/>
      <c r="Z5" s="171"/>
      <c r="AA5" s="171"/>
      <c r="AB5" s="171"/>
      <c r="AC5" s="171"/>
      <c r="AD5" s="171"/>
      <c r="AE5" s="171"/>
      <c r="AF5" s="171"/>
      <c r="AG5" s="172"/>
    </row>
    <row r="6" spans="1:33" ht="15.5" x14ac:dyDescent="0.35">
      <c r="A6" s="150" t="s">
        <v>3045</v>
      </c>
      <c r="B6" s="157" t="s">
        <v>3050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Y6" s="170"/>
      <c r="Z6" s="171"/>
      <c r="AA6" s="171"/>
      <c r="AB6" s="171"/>
      <c r="AC6" s="171"/>
      <c r="AD6" s="171"/>
      <c r="AE6" s="171"/>
      <c r="AF6" s="171"/>
      <c r="AG6" s="172"/>
    </row>
    <row r="7" spans="1:33" x14ac:dyDescent="0.35">
      <c r="A7" s="146" t="s">
        <v>3046</v>
      </c>
      <c r="B7" s="153" t="s">
        <v>3051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Y7" s="175" t="s">
        <v>3089</v>
      </c>
      <c r="Z7" s="174"/>
      <c r="AA7" s="174"/>
      <c r="AB7" s="174"/>
      <c r="AC7" s="174"/>
      <c r="AD7" s="174"/>
      <c r="AE7" s="174"/>
      <c r="AF7" s="174"/>
      <c r="AG7" s="176"/>
    </row>
    <row r="8" spans="1:33" x14ac:dyDescent="0.35">
      <c r="A8" s="146" t="s">
        <v>3047</v>
      </c>
      <c r="B8" s="153" t="s">
        <v>3055</v>
      </c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Y8" s="175" t="s">
        <v>3090</v>
      </c>
      <c r="Z8" s="174"/>
      <c r="AA8" s="174"/>
      <c r="AB8" s="174"/>
      <c r="AC8" s="174"/>
      <c r="AD8" s="174"/>
      <c r="AE8" s="174"/>
      <c r="AF8" s="174"/>
      <c r="AG8" s="176"/>
    </row>
    <row r="9" spans="1:33" x14ac:dyDescent="0.35">
      <c r="A9" s="146" t="s">
        <v>3048</v>
      </c>
      <c r="B9" s="153" t="s">
        <v>3052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Y9" s="175" t="s">
        <v>3091</v>
      </c>
      <c r="Z9" s="174"/>
      <c r="AA9" s="174"/>
      <c r="AB9" s="174"/>
      <c r="AC9" s="174"/>
      <c r="AD9" s="174"/>
      <c r="AE9" s="174"/>
      <c r="AF9" s="174"/>
      <c r="AG9" s="176"/>
    </row>
    <row r="10" spans="1:33" x14ac:dyDescent="0.35">
      <c r="A10" s="146" t="s">
        <v>3049</v>
      </c>
      <c r="B10" s="153" t="s">
        <v>3056</v>
      </c>
      <c r="C10" s="153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Y10" s="175" t="s">
        <v>3092</v>
      </c>
      <c r="Z10" s="174"/>
      <c r="AA10" s="174"/>
      <c r="AB10" s="174"/>
      <c r="AC10" s="174"/>
      <c r="AD10" s="174"/>
      <c r="AE10" s="174"/>
      <c r="AF10" s="174"/>
      <c r="AG10" s="176"/>
    </row>
    <row r="11" spans="1:33" x14ac:dyDescent="0.35">
      <c r="A11" s="144"/>
      <c r="Y11" s="164"/>
      <c r="Z11" s="26"/>
      <c r="AA11" s="26"/>
      <c r="AB11" s="26"/>
      <c r="AC11" s="26"/>
      <c r="AD11" s="26"/>
      <c r="AE11" s="26"/>
      <c r="AF11" s="26"/>
      <c r="AG11" s="20"/>
    </row>
    <row r="12" spans="1:33" ht="15.5" x14ac:dyDescent="0.35">
      <c r="A12" s="179" t="s">
        <v>3106</v>
      </c>
      <c r="B12" s="179"/>
      <c r="C12" s="179"/>
      <c r="D12" s="179"/>
      <c r="E12" s="179"/>
      <c r="F12" s="179"/>
      <c r="G12" s="179"/>
      <c r="Y12" s="178" t="s">
        <v>3088</v>
      </c>
      <c r="Z12" s="26"/>
      <c r="AA12" s="26"/>
      <c r="AB12" s="26"/>
      <c r="AC12" s="26"/>
      <c r="AD12" s="26"/>
      <c r="AE12" s="26"/>
      <c r="AF12" s="26"/>
      <c r="AG12" s="20"/>
    </row>
    <row r="13" spans="1:33" x14ac:dyDescent="0.35">
      <c r="A13" s="144"/>
      <c r="Y13" s="177" t="s">
        <v>3100</v>
      </c>
      <c r="Z13" s="173"/>
      <c r="AA13" s="26"/>
      <c r="AB13" s="26"/>
      <c r="AC13" s="26"/>
      <c r="AD13" s="26"/>
      <c r="AE13" s="26"/>
      <c r="AF13" s="26"/>
      <c r="AG13" s="20"/>
    </row>
    <row r="14" spans="1:33" ht="15.5" x14ac:dyDescent="0.35">
      <c r="A14" s="149" t="s">
        <v>3046</v>
      </c>
      <c r="Y14" s="164" t="s">
        <v>3101</v>
      </c>
      <c r="Z14" s="26"/>
      <c r="AA14" s="26"/>
      <c r="AB14" s="26"/>
      <c r="AC14" s="26"/>
      <c r="AD14" s="26"/>
      <c r="AE14" s="26"/>
      <c r="AF14" s="26"/>
      <c r="AG14" s="20"/>
    </row>
    <row r="15" spans="1:33" x14ac:dyDescent="0.35">
      <c r="A15" s="151" t="s">
        <v>3058</v>
      </c>
      <c r="B15" s="152" t="s">
        <v>3059</v>
      </c>
      <c r="C15" s="152"/>
      <c r="D15" s="152"/>
      <c r="E15" s="152"/>
      <c r="Y15" s="164" t="s">
        <v>3102</v>
      </c>
      <c r="Z15" s="26"/>
      <c r="AA15" s="26"/>
      <c r="AB15" s="26"/>
      <c r="AC15" s="26"/>
      <c r="AD15" s="26"/>
      <c r="AE15" s="26"/>
      <c r="AF15" s="26"/>
      <c r="AG15" s="20"/>
    </row>
    <row r="16" spans="1:33" x14ac:dyDescent="0.35">
      <c r="A16" s="158" t="s">
        <v>0</v>
      </c>
      <c r="B16" s="160" t="s">
        <v>3062</v>
      </c>
      <c r="C16" s="145"/>
      <c r="D16" s="16"/>
      <c r="E16" s="16"/>
      <c r="F16" s="16"/>
      <c r="G16" s="16"/>
      <c r="Y16" s="164" t="s">
        <v>3093</v>
      </c>
      <c r="Z16" s="26"/>
      <c r="AA16" s="26"/>
      <c r="AB16" s="26"/>
      <c r="AC16" s="26"/>
      <c r="AD16" s="26"/>
      <c r="AE16" s="26"/>
      <c r="AF16" s="26"/>
      <c r="AG16" s="20"/>
    </row>
    <row r="17" spans="1:33" s="16" customFormat="1" x14ac:dyDescent="0.35">
      <c r="A17" s="158" t="s">
        <v>2798</v>
      </c>
      <c r="B17" s="140" t="s">
        <v>3063</v>
      </c>
      <c r="C17" s="140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64" t="s">
        <v>3094</v>
      </c>
      <c r="Z17" s="26"/>
      <c r="AA17" s="26"/>
      <c r="AB17" s="27"/>
      <c r="AC17" s="27"/>
      <c r="AD17" s="27"/>
      <c r="AE17" s="27"/>
      <c r="AF17" s="27"/>
      <c r="AG17" s="18"/>
    </row>
    <row r="18" spans="1:33" ht="15.5" x14ac:dyDescent="0.35">
      <c r="A18" s="159" t="s">
        <v>3060</v>
      </c>
      <c r="B18" s="161" t="s">
        <v>3064</v>
      </c>
      <c r="C18" s="148"/>
      <c r="D18" s="28"/>
      <c r="E18" s="28"/>
      <c r="Y18" s="164" t="s">
        <v>3095</v>
      </c>
      <c r="Z18" s="26"/>
      <c r="AA18" s="26"/>
      <c r="AB18" s="26"/>
      <c r="AC18" s="26"/>
      <c r="AD18" s="26"/>
      <c r="AE18" s="26"/>
      <c r="AF18" s="26"/>
      <c r="AG18" s="20"/>
    </row>
    <row r="19" spans="1:33" ht="15.5" customHeight="1" x14ac:dyDescent="0.35">
      <c r="A19" s="159" t="s">
        <v>3061</v>
      </c>
      <c r="B19" s="160" t="s">
        <v>3065</v>
      </c>
      <c r="C19" s="140"/>
      <c r="Y19" s="164" t="s">
        <v>3096</v>
      </c>
      <c r="Z19" s="26"/>
      <c r="AA19" s="26"/>
      <c r="AB19" s="26"/>
      <c r="AC19" s="26"/>
      <c r="AD19" s="26"/>
      <c r="AE19" s="26"/>
      <c r="AF19" s="26"/>
      <c r="AG19" s="20"/>
    </row>
    <row r="20" spans="1:33" x14ac:dyDescent="0.35">
      <c r="A20" s="159" t="s">
        <v>8</v>
      </c>
      <c r="B20" s="160" t="s">
        <v>3066</v>
      </c>
      <c r="C20" s="140"/>
      <c r="Y20" s="164" t="s">
        <v>3097</v>
      </c>
      <c r="Z20" s="26"/>
      <c r="AA20" s="26"/>
      <c r="AB20" s="26"/>
      <c r="AC20" s="26"/>
      <c r="AD20" s="26"/>
      <c r="AE20" s="26"/>
      <c r="AF20" s="26"/>
      <c r="AG20" s="20"/>
    </row>
    <row r="21" spans="1:33" x14ac:dyDescent="0.35">
      <c r="A21" s="158" t="s">
        <v>2799</v>
      </c>
      <c r="B21" s="160" t="s">
        <v>3067</v>
      </c>
      <c r="C21" s="140"/>
      <c r="Y21" s="164" t="s">
        <v>3098</v>
      </c>
      <c r="Z21" s="26"/>
      <c r="AA21" s="26"/>
      <c r="AB21" s="26"/>
      <c r="AC21" s="26"/>
      <c r="AD21" s="26"/>
      <c r="AE21" s="26"/>
      <c r="AF21" s="26"/>
      <c r="AG21" s="20"/>
    </row>
    <row r="22" spans="1:33" x14ac:dyDescent="0.35">
      <c r="A22" s="158" t="s">
        <v>2800</v>
      </c>
      <c r="B22" s="160" t="s">
        <v>3068</v>
      </c>
      <c r="C22" s="140"/>
      <c r="Y22" s="164" t="s">
        <v>3099</v>
      </c>
      <c r="Z22" s="26"/>
      <c r="AA22" s="26"/>
      <c r="AB22" s="26"/>
      <c r="AC22" s="26"/>
      <c r="AD22" s="26"/>
      <c r="AE22" s="26"/>
      <c r="AF22" s="26"/>
      <c r="AG22" s="20"/>
    </row>
    <row r="23" spans="1:33" x14ac:dyDescent="0.35">
      <c r="A23" s="158" t="s">
        <v>3044</v>
      </c>
      <c r="B23" s="160" t="s">
        <v>3069</v>
      </c>
      <c r="C23" s="140"/>
      <c r="Y23" s="164"/>
      <c r="Z23" s="26"/>
      <c r="AA23" s="26"/>
      <c r="AB23" s="26"/>
      <c r="AC23" s="26"/>
      <c r="AD23" s="26"/>
      <c r="AE23" s="26"/>
      <c r="AF23" s="26"/>
      <c r="AG23" s="20"/>
    </row>
    <row r="24" spans="1:33" x14ac:dyDescent="0.35">
      <c r="A24" s="158" t="s">
        <v>2810</v>
      </c>
      <c r="B24" s="160" t="s">
        <v>3070</v>
      </c>
      <c r="C24" s="140"/>
      <c r="Y24" s="164" t="s">
        <v>3103</v>
      </c>
      <c r="Z24" s="26"/>
      <c r="AA24" s="26"/>
      <c r="AB24" s="26"/>
      <c r="AC24" s="26"/>
      <c r="AD24" s="26"/>
      <c r="AE24" s="26"/>
      <c r="AF24" s="26"/>
      <c r="AG24" s="20"/>
    </row>
    <row r="25" spans="1:33" x14ac:dyDescent="0.35">
      <c r="A25" s="158" t="s">
        <v>2808</v>
      </c>
      <c r="B25" s="160" t="s">
        <v>3071</v>
      </c>
      <c r="C25" s="140"/>
      <c r="Y25" s="164"/>
      <c r="Z25" s="26"/>
      <c r="AA25" s="26"/>
      <c r="AB25" s="26"/>
      <c r="AC25" s="26"/>
      <c r="AD25" s="26"/>
      <c r="AE25" s="26"/>
      <c r="AF25" s="26"/>
      <c r="AG25" s="20"/>
    </row>
    <row r="26" spans="1:33" x14ac:dyDescent="0.35">
      <c r="A26" s="158" t="s">
        <v>2806</v>
      </c>
      <c r="B26" s="160" t="s">
        <v>3072</v>
      </c>
      <c r="C26" s="140"/>
      <c r="Y26" s="164"/>
      <c r="Z26" s="26"/>
      <c r="AA26" s="26"/>
      <c r="AB26" s="26"/>
      <c r="AC26" s="26"/>
      <c r="AD26" s="26"/>
      <c r="AE26" s="26"/>
      <c r="AF26" s="26"/>
      <c r="AG26" s="20"/>
    </row>
    <row r="27" spans="1:33" x14ac:dyDescent="0.35">
      <c r="A27" s="158" t="s">
        <v>2805</v>
      </c>
      <c r="B27" s="160" t="s">
        <v>3073</v>
      </c>
      <c r="C27" s="140"/>
      <c r="Y27" s="164"/>
      <c r="Z27" s="26"/>
      <c r="AA27" s="26"/>
      <c r="AB27" s="26"/>
      <c r="AC27" s="26"/>
      <c r="AD27" s="26"/>
      <c r="AE27" s="26"/>
      <c r="AF27" s="26"/>
      <c r="AG27" s="20"/>
    </row>
    <row r="28" spans="1:33" x14ac:dyDescent="0.35">
      <c r="A28" s="158" t="s">
        <v>2809</v>
      </c>
      <c r="B28" s="160" t="s">
        <v>3074</v>
      </c>
      <c r="C28" s="140"/>
      <c r="Y28" s="164"/>
      <c r="Z28" s="26"/>
      <c r="AA28" s="26"/>
      <c r="AB28" s="26"/>
      <c r="AC28" s="26"/>
      <c r="AD28" s="26"/>
      <c r="AE28" s="26"/>
      <c r="AF28" s="26"/>
      <c r="AG28" s="20"/>
    </row>
    <row r="29" spans="1:33" x14ac:dyDescent="0.35">
      <c r="A29" s="158" t="s">
        <v>3037</v>
      </c>
      <c r="B29" s="160" t="s">
        <v>3075</v>
      </c>
      <c r="C29" s="140"/>
      <c r="Y29" s="164"/>
      <c r="Z29" s="26"/>
      <c r="AA29" s="26"/>
      <c r="AB29" s="26"/>
      <c r="AC29" s="26"/>
      <c r="AD29" s="26"/>
      <c r="AE29" s="26"/>
      <c r="AF29" s="26"/>
      <c r="AG29" s="20"/>
    </row>
    <row r="30" spans="1:33" x14ac:dyDescent="0.35">
      <c r="A30" s="158" t="s">
        <v>2811</v>
      </c>
      <c r="B30" s="160" t="s">
        <v>3081</v>
      </c>
      <c r="C30" s="140"/>
      <c r="Y30" s="164"/>
      <c r="Z30" s="26"/>
      <c r="AA30" s="26"/>
      <c r="AB30" s="26"/>
      <c r="AC30" s="26"/>
      <c r="AD30" s="26"/>
      <c r="AE30" s="26"/>
      <c r="AF30" s="26"/>
      <c r="AG30" s="20"/>
    </row>
    <row r="31" spans="1:33" x14ac:dyDescent="0.35">
      <c r="A31" s="158" t="s">
        <v>2812</v>
      </c>
      <c r="B31" s="160" t="s">
        <v>3082</v>
      </c>
      <c r="C31" s="140"/>
      <c r="Y31" s="164"/>
      <c r="Z31" s="26"/>
      <c r="AA31" s="26"/>
      <c r="AB31" s="26"/>
      <c r="AC31" s="26"/>
      <c r="AD31" s="26"/>
      <c r="AE31" s="26"/>
      <c r="AF31" s="26"/>
      <c r="AG31" s="20"/>
    </row>
    <row r="32" spans="1:33" x14ac:dyDescent="0.35">
      <c r="A32" s="158" t="s">
        <v>3080</v>
      </c>
      <c r="B32" s="160" t="s">
        <v>3079</v>
      </c>
      <c r="C32" s="140"/>
      <c r="Y32" s="165"/>
      <c r="Z32" s="3"/>
      <c r="AA32" s="3"/>
      <c r="AB32" s="3"/>
      <c r="AC32" s="3"/>
      <c r="AD32" s="3"/>
      <c r="AE32" s="3"/>
      <c r="AF32" s="3"/>
      <c r="AG32" s="166"/>
    </row>
    <row r="33" spans="1:5" x14ac:dyDescent="0.35">
      <c r="A33" s="158" t="s">
        <v>2802</v>
      </c>
      <c r="B33" s="160" t="s">
        <v>3076</v>
      </c>
      <c r="C33" s="140"/>
    </row>
    <row r="34" spans="1:5" x14ac:dyDescent="0.35">
      <c r="A34" s="159" t="s">
        <v>3077</v>
      </c>
      <c r="B34" s="160" t="s">
        <v>3078</v>
      </c>
      <c r="C34" s="140"/>
    </row>
    <row r="35" spans="1:5" x14ac:dyDescent="0.35">
      <c r="B35" s="144"/>
    </row>
    <row r="36" spans="1:5" ht="15.5" x14ac:dyDescent="0.35">
      <c r="A36" s="180" t="s">
        <v>3047</v>
      </c>
    </row>
    <row r="37" spans="1:5" x14ac:dyDescent="0.35">
      <c r="A37" s="151" t="s">
        <v>3058</v>
      </c>
      <c r="B37" s="152" t="s">
        <v>3059</v>
      </c>
      <c r="C37" s="152"/>
      <c r="D37" s="152"/>
      <c r="E37" s="152"/>
    </row>
    <row r="38" spans="1:5" x14ac:dyDescent="0.35">
      <c r="A38" s="158" t="s">
        <v>0</v>
      </c>
      <c r="B38" s="160" t="s">
        <v>3062</v>
      </c>
    </row>
    <row r="39" spans="1:5" x14ac:dyDescent="0.35">
      <c r="A39" s="158" t="s">
        <v>2798</v>
      </c>
      <c r="B39" s="140" t="s">
        <v>3063</v>
      </c>
    </row>
    <row r="40" spans="1:5" ht="15.5" x14ac:dyDescent="0.35">
      <c r="A40" s="159" t="s">
        <v>3060</v>
      </c>
      <c r="B40" s="161" t="s">
        <v>3064</v>
      </c>
    </row>
    <row r="41" spans="1:5" x14ac:dyDescent="0.35">
      <c r="A41" s="159" t="s">
        <v>3061</v>
      </c>
      <c r="B41" s="160" t="s">
        <v>3065</v>
      </c>
    </row>
    <row r="42" spans="1:5" x14ac:dyDescent="0.35">
      <c r="A42" s="159" t="s">
        <v>8</v>
      </c>
      <c r="B42" s="160" t="s">
        <v>3066</v>
      </c>
    </row>
    <row r="43" spans="1:5" x14ac:dyDescent="0.35">
      <c r="A43" s="159" t="s">
        <v>2819</v>
      </c>
      <c r="B43" s="160" t="s">
        <v>3083</v>
      </c>
    </row>
    <row r="44" spans="1:5" x14ac:dyDescent="0.35">
      <c r="A44" s="159" t="s">
        <v>2820</v>
      </c>
      <c r="B44" s="160" t="s">
        <v>3084</v>
      </c>
    </row>
    <row r="45" spans="1:5" x14ac:dyDescent="0.35">
      <c r="A45" s="159" t="s">
        <v>2821</v>
      </c>
      <c r="B45" s="160" t="s">
        <v>3085</v>
      </c>
    </row>
    <row r="46" spans="1:5" x14ac:dyDescent="0.35">
      <c r="A46" s="159" t="s">
        <v>2822</v>
      </c>
      <c r="B46" s="160" t="s">
        <v>3086</v>
      </c>
    </row>
    <row r="47" spans="1:5" x14ac:dyDescent="0.35">
      <c r="A47" s="159" t="s">
        <v>3038</v>
      </c>
      <c r="B47" s="160" t="s">
        <v>3105</v>
      </c>
    </row>
    <row r="48" spans="1:5" x14ac:dyDescent="0.35">
      <c r="A48" s="159" t="s">
        <v>3040</v>
      </c>
      <c r="B48" s="160" t="s">
        <v>3107</v>
      </c>
    </row>
    <row r="49" spans="1:5" x14ac:dyDescent="0.35">
      <c r="A49" s="159" t="s">
        <v>3039</v>
      </c>
      <c r="B49" s="160" t="s">
        <v>3108</v>
      </c>
    </row>
    <row r="50" spans="1:5" x14ac:dyDescent="0.35">
      <c r="A50" s="159" t="s">
        <v>3041</v>
      </c>
      <c r="B50" s="160" t="s">
        <v>3109</v>
      </c>
    </row>
    <row r="51" spans="1:5" x14ac:dyDescent="0.35">
      <c r="A51" s="159" t="s">
        <v>3042</v>
      </c>
      <c r="B51" s="160" t="s">
        <v>3110</v>
      </c>
    </row>
    <row r="52" spans="1:5" x14ac:dyDescent="0.35">
      <c r="A52" s="159"/>
    </row>
    <row r="53" spans="1:5" ht="15.5" x14ac:dyDescent="0.35">
      <c r="A53" s="180" t="s">
        <v>3048</v>
      </c>
    </row>
    <row r="54" spans="1:5" x14ac:dyDescent="0.35">
      <c r="A54" s="151" t="s">
        <v>3058</v>
      </c>
      <c r="B54" s="152" t="s">
        <v>3059</v>
      </c>
      <c r="C54" s="152"/>
      <c r="D54" s="152"/>
      <c r="E54" s="152"/>
    </row>
    <row r="55" spans="1:5" x14ac:dyDescent="0.35">
      <c r="A55" s="159" t="s">
        <v>0</v>
      </c>
      <c r="B55" s="160" t="s">
        <v>3062</v>
      </c>
    </row>
    <row r="56" spans="1:5" x14ac:dyDescent="0.35">
      <c r="A56" s="159" t="s">
        <v>2813</v>
      </c>
      <c r="B56" t="s">
        <v>3111</v>
      </c>
    </row>
    <row r="57" spans="1:5" x14ac:dyDescent="0.35">
      <c r="A57" s="159" t="s">
        <v>2798</v>
      </c>
      <c r="B57" s="140" t="s">
        <v>3063</v>
      </c>
    </row>
    <row r="58" spans="1:5" x14ac:dyDescent="0.35">
      <c r="A58" s="159" t="s">
        <v>2815</v>
      </c>
      <c r="B58" t="s">
        <v>3112</v>
      </c>
    </row>
    <row r="59" spans="1:5" x14ac:dyDescent="0.35">
      <c r="A59" s="159" t="s">
        <v>2814</v>
      </c>
      <c r="B59" t="s">
        <v>3114</v>
      </c>
    </row>
    <row r="60" spans="1:5" x14ac:dyDescent="0.35">
      <c r="A60" s="159" t="s">
        <v>2816</v>
      </c>
      <c r="B60" t="s">
        <v>3113</v>
      </c>
    </row>
    <row r="61" spans="1:5" x14ac:dyDescent="0.35">
      <c r="A61" s="159" t="s">
        <v>2817</v>
      </c>
      <c r="B61" t="s">
        <v>3115</v>
      </c>
    </row>
    <row r="62" spans="1:5" x14ac:dyDescent="0.35">
      <c r="A62" s="159" t="s">
        <v>2818</v>
      </c>
      <c r="B62" t="s">
        <v>3116</v>
      </c>
    </row>
    <row r="63" spans="1:5" x14ac:dyDescent="0.35">
      <c r="A63" s="159" t="s">
        <v>9</v>
      </c>
      <c r="B63" t="s">
        <v>3117</v>
      </c>
    </row>
    <row r="64" spans="1:5" x14ac:dyDescent="0.35">
      <c r="A64" s="159" t="s">
        <v>11</v>
      </c>
      <c r="B64" t="s">
        <v>3117</v>
      </c>
    </row>
    <row r="65" spans="1:5" x14ac:dyDescent="0.35">
      <c r="A65" s="159" t="s">
        <v>10</v>
      </c>
      <c r="B65" t="s">
        <v>3117</v>
      </c>
    </row>
    <row r="66" spans="1:5" x14ac:dyDescent="0.35">
      <c r="A66" s="159" t="s">
        <v>12</v>
      </c>
      <c r="B66" t="s">
        <v>3117</v>
      </c>
    </row>
    <row r="67" spans="1:5" x14ac:dyDescent="0.35">
      <c r="A67" s="159"/>
    </row>
    <row r="68" spans="1:5" ht="15.5" x14ac:dyDescent="0.35">
      <c r="A68" s="180" t="s">
        <v>3049</v>
      </c>
    </row>
    <row r="69" spans="1:5" x14ac:dyDescent="0.35">
      <c r="A69" s="151" t="s">
        <v>3058</v>
      </c>
      <c r="B69" s="152" t="s">
        <v>3059</v>
      </c>
      <c r="C69" s="152"/>
      <c r="D69" s="152"/>
      <c r="E69" s="152"/>
    </row>
    <row r="70" spans="1:5" x14ac:dyDescent="0.35">
      <c r="A70" s="158" t="s">
        <v>0</v>
      </c>
      <c r="B70" s="160" t="s">
        <v>3062</v>
      </c>
    </row>
    <row r="71" spans="1:5" x14ac:dyDescent="0.35">
      <c r="A71" s="158" t="s">
        <v>2798</v>
      </c>
      <c r="B71" s="140" t="s">
        <v>3063</v>
      </c>
    </row>
    <row r="72" spans="1:5" x14ac:dyDescent="0.35">
      <c r="A72" s="158" t="s">
        <v>2799</v>
      </c>
      <c r="B72" s="160" t="s">
        <v>3067</v>
      </c>
    </row>
    <row r="73" spans="1:5" x14ac:dyDescent="0.35">
      <c r="A73" s="158" t="s">
        <v>2800</v>
      </c>
      <c r="B73" s="160" t="s">
        <v>3068</v>
      </c>
    </row>
    <row r="74" spans="1:5" x14ac:dyDescent="0.35">
      <c r="A74" s="158" t="s">
        <v>3044</v>
      </c>
      <c r="B74" s="160" t="s">
        <v>3069</v>
      </c>
    </row>
    <row r="75" spans="1:5" x14ac:dyDescent="0.35">
      <c r="A75" s="158" t="s">
        <v>2806</v>
      </c>
      <c r="B75" s="160" t="s">
        <v>3072</v>
      </c>
    </row>
  </sheetData>
  <mergeCells count="17">
    <mergeCell ref="B54:E54"/>
    <mergeCell ref="B69:E69"/>
    <mergeCell ref="B37:E37"/>
    <mergeCell ref="Y4:AG6"/>
    <mergeCell ref="Y8:AG8"/>
    <mergeCell ref="Y7:AG7"/>
    <mergeCell ref="Y9:AG9"/>
    <mergeCell ref="Y10:AG10"/>
    <mergeCell ref="A1:Z1"/>
    <mergeCell ref="A2:L2"/>
    <mergeCell ref="B6:R6"/>
    <mergeCell ref="B15:E15"/>
    <mergeCell ref="B7:S7"/>
    <mergeCell ref="B8:S8"/>
    <mergeCell ref="B9:M9"/>
    <mergeCell ref="B10:V10"/>
    <mergeCell ref="A4:J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1"/>
  <sheetViews>
    <sheetView tabSelected="1" workbookViewId="0">
      <selection activeCell="R15" sqref="R15"/>
    </sheetView>
  </sheetViews>
  <sheetFormatPr defaultRowHeight="14.5" x14ac:dyDescent="0.35"/>
  <cols>
    <col min="1" max="1" width="8.7265625" customWidth="1"/>
    <col min="2" max="2" width="12.36328125" bestFit="1" customWidth="1"/>
    <col min="3" max="10" width="12.36328125" customWidth="1"/>
    <col min="13" max="13" width="13.1796875" bestFit="1" customWidth="1"/>
    <col min="14" max="14" width="7.6328125" bestFit="1" customWidth="1"/>
    <col min="15" max="15" width="13.453125" customWidth="1"/>
    <col min="16" max="16" width="8.90625" style="21" bestFit="1" customWidth="1"/>
    <col min="17" max="17" width="9.453125" style="21" bestFit="1" customWidth="1"/>
    <col min="18" max="18" width="14.1796875" bestFit="1" customWidth="1"/>
    <col min="19" max="19" width="12.90625" bestFit="1" customWidth="1"/>
    <col min="20" max="20" width="14.54296875" bestFit="1" customWidth="1"/>
    <col min="21" max="21" width="16.90625" bestFit="1" customWidth="1"/>
    <col min="22" max="22" width="14.36328125" bestFit="1" customWidth="1"/>
    <col min="23" max="23" width="11.81640625" bestFit="1" customWidth="1"/>
    <col min="24" max="24" width="22.1796875" style="20" bestFit="1" customWidth="1"/>
    <col min="25" max="25" width="9.26953125" bestFit="1" customWidth="1"/>
    <col min="26" max="26" width="16.26953125" bestFit="1" customWidth="1"/>
    <col min="27" max="27" width="19.6328125" bestFit="1" customWidth="1"/>
    <col min="28" max="28" width="13.36328125" bestFit="1" customWidth="1"/>
    <col min="30" max="30" width="10.36328125" bestFit="1" customWidth="1"/>
    <col min="31" max="31" width="10.81640625" bestFit="1" customWidth="1"/>
    <col min="32" max="32" width="15.26953125" bestFit="1" customWidth="1"/>
    <col min="33" max="33" width="10.36328125" bestFit="1" customWidth="1"/>
  </cols>
  <sheetData>
    <row r="1" spans="1:33" s="16" customFormat="1" ht="15.5" x14ac:dyDescent="0.35">
      <c r="A1" s="16" t="s">
        <v>0</v>
      </c>
      <c r="B1" s="16" t="s">
        <v>2798</v>
      </c>
      <c r="C1" s="27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2804</v>
      </c>
      <c r="I1" s="28" t="s">
        <v>7</v>
      </c>
      <c r="J1" s="28" t="s">
        <v>8</v>
      </c>
      <c r="K1" s="16" t="s">
        <v>2799</v>
      </c>
      <c r="L1" s="16" t="s">
        <v>2800</v>
      </c>
      <c r="M1" s="16" t="s">
        <v>3044</v>
      </c>
      <c r="N1" s="16" t="s">
        <v>2810</v>
      </c>
      <c r="O1" s="16" t="s">
        <v>2808</v>
      </c>
      <c r="P1" s="142" t="s">
        <v>2806</v>
      </c>
      <c r="Q1" s="142" t="s">
        <v>2805</v>
      </c>
      <c r="R1" s="16" t="s">
        <v>2809</v>
      </c>
      <c r="S1" s="16" t="s">
        <v>3037</v>
      </c>
      <c r="T1" s="162" t="s">
        <v>2811</v>
      </c>
      <c r="U1" s="163" t="s">
        <v>2812</v>
      </c>
      <c r="V1" s="16" t="s">
        <v>3080</v>
      </c>
      <c r="W1" s="16" t="s">
        <v>2802</v>
      </c>
      <c r="X1" s="18" t="s">
        <v>3077</v>
      </c>
    </row>
    <row r="2" spans="1:33" x14ac:dyDescent="0.35">
      <c r="A2" t="s">
        <v>134</v>
      </c>
      <c r="B2" t="s">
        <v>1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1</v>
      </c>
      <c r="I2" s="26">
        <v>0</v>
      </c>
      <c r="J2" s="26">
        <v>0</v>
      </c>
      <c r="K2">
        <v>10</v>
      </c>
      <c r="L2">
        <v>0</v>
      </c>
      <c r="M2">
        <f>SUM(K2:L2)</f>
        <v>10</v>
      </c>
      <c r="N2">
        <v>2.6</v>
      </c>
      <c r="O2">
        <v>18</v>
      </c>
      <c r="P2" s="143">
        <f>L2/M2*100</f>
        <v>0</v>
      </c>
      <c r="Q2" s="143">
        <f>K2/M2*100</f>
        <v>100</v>
      </c>
      <c r="R2" s="12">
        <f>N2/SUM(N2:N7)*100</f>
        <v>10.077519379844961</v>
      </c>
      <c r="S2" s="12">
        <f>SUM(K2:L2)/SUM(K2:L7)*100</f>
        <v>0.76745970836531074</v>
      </c>
      <c r="T2" s="13">
        <f>X2/SUM(X2:X7)*100</f>
        <v>1.2297256306442941</v>
      </c>
      <c r="U2" s="11">
        <f>ROUND(T2/100*SUM(K2:L7), 0)</f>
        <v>16</v>
      </c>
      <c r="V2">
        <f>SUM(U2:U7)</f>
        <v>1303</v>
      </c>
      <c r="W2" s="12">
        <f>1/(R2/100)</f>
        <v>9.9230769230769234</v>
      </c>
      <c r="X2" s="19">
        <f>W2*S2</f>
        <v>7.6155617214711606</v>
      </c>
      <c r="AD2" s="12"/>
      <c r="AE2" s="12"/>
      <c r="AF2" s="12"/>
      <c r="AG2" s="12"/>
    </row>
    <row r="3" spans="1:33" x14ac:dyDescent="0.35">
      <c r="A3" t="s">
        <v>134</v>
      </c>
      <c r="B3" t="s">
        <v>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109</v>
      </c>
      <c r="L3">
        <v>1</v>
      </c>
      <c r="M3">
        <f t="shared" ref="M3:M66" si="0">SUM(K3:L3)</f>
        <v>110</v>
      </c>
      <c r="N3">
        <v>3.3</v>
      </c>
      <c r="O3">
        <v>18</v>
      </c>
      <c r="P3" s="143">
        <f t="shared" ref="P3:P61" si="1">L3/M3*100</f>
        <v>0.90909090909090906</v>
      </c>
      <c r="Q3" s="143">
        <f t="shared" ref="Q3:Q61" si="2">K3/M3*100</f>
        <v>99.090909090909093</v>
      </c>
      <c r="R3" s="12">
        <f>N3/SUM(N2:N7)*100</f>
        <v>12.790697674418603</v>
      </c>
      <c r="S3" s="12">
        <f>SUM(K3:L3)/SUM(K2:L7)*100</f>
        <v>8.4420567920184197</v>
      </c>
      <c r="T3" s="13">
        <f>X3/SUM(X2:X7)*100</f>
        <v>10.657622132250552</v>
      </c>
      <c r="U3" s="11">
        <f>ROUND(T3/100*SUM(K2:L7), 0)</f>
        <v>139</v>
      </c>
      <c r="V3">
        <f>SUM(U2:U7)</f>
        <v>1303</v>
      </c>
      <c r="W3" s="12">
        <f>1/(R3/100)</f>
        <v>7.8181818181818192</v>
      </c>
      <c r="X3" s="19">
        <f>W3*S3</f>
        <v>66.001534919416741</v>
      </c>
      <c r="AD3" s="12"/>
      <c r="AE3" s="12"/>
      <c r="AF3" s="12"/>
      <c r="AG3" s="12"/>
    </row>
    <row r="4" spans="1:33" x14ac:dyDescent="0.35">
      <c r="A4" t="s">
        <v>134</v>
      </c>
      <c r="B4" t="s">
        <v>3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143</v>
      </c>
      <c r="L4">
        <v>210</v>
      </c>
      <c r="M4">
        <f t="shared" si="0"/>
        <v>353</v>
      </c>
      <c r="N4">
        <v>10</v>
      </c>
      <c r="O4">
        <v>18</v>
      </c>
      <c r="P4" s="143">
        <f t="shared" si="1"/>
        <v>59.490084985835686</v>
      </c>
      <c r="Q4" s="143">
        <f t="shared" si="2"/>
        <v>40.509915014164307</v>
      </c>
      <c r="R4" s="12">
        <f>N4/SUM(N2:N7)*100</f>
        <v>38.759689922480618</v>
      </c>
      <c r="S4" s="12">
        <f>SUM(K4:L4)/SUM(K2:L7)*100</f>
        <v>27.09132770529547</v>
      </c>
      <c r="T4" s="13">
        <f>X4/SUM(X2:X7)*100</f>
        <v>11.286421838053332</v>
      </c>
      <c r="U4" s="11">
        <f>ROUND(T4/100*SUM(K2:L7), 0)</f>
        <v>147</v>
      </c>
      <c r="V4">
        <f>SUM(U2:U7)</f>
        <v>1303</v>
      </c>
      <c r="W4" s="12">
        <f>1/(R4/100)</f>
        <v>2.58</v>
      </c>
      <c r="X4" s="19">
        <f>W4*S4</f>
        <v>69.895625479662314</v>
      </c>
      <c r="AD4" s="12"/>
      <c r="AE4" s="12"/>
      <c r="AF4" s="12"/>
      <c r="AG4" s="12"/>
    </row>
    <row r="5" spans="1:33" x14ac:dyDescent="0.35">
      <c r="A5" t="s">
        <v>134</v>
      </c>
      <c r="B5" t="s">
        <v>4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1</v>
      </c>
      <c r="K5">
        <v>80</v>
      </c>
      <c r="L5">
        <v>3</v>
      </c>
      <c r="M5">
        <f t="shared" si="0"/>
        <v>83</v>
      </c>
      <c r="N5">
        <v>1.4</v>
      </c>
      <c r="O5">
        <v>18</v>
      </c>
      <c r="P5" s="143">
        <f t="shared" si="1"/>
        <v>3.6144578313253009</v>
      </c>
      <c r="Q5" s="143">
        <f t="shared" si="2"/>
        <v>96.385542168674704</v>
      </c>
      <c r="R5" s="12">
        <f>N5/SUM(N2:N7)*100</f>
        <v>5.4263565891472858</v>
      </c>
      <c r="S5" s="12">
        <f>SUM(K5:L5)/SUM(K2:L7)*100</f>
        <v>6.3699155794320799</v>
      </c>
      <c r="T5" s="13">
        <f>X5/SUM(X2:X7)*100</f>
        <v>18.955342220931339</v>
      </c>
      <c r="U5" s="11">
        <f>ROUND(T5/100*SUM(K2:L7), 0)</f>
        <v>247</v>
      </c>
      <c r="V5">
        <f>SUM(U2:U7)</f>
        <v>1303</v>
      </c>
      <c r="W5" s="12">
        <f>1/(R5/100)</f>
        <v>18.428571428571431</v>
      </c>
      <c r="X5" s="19">
        <f>W5*S5</f>
        <v>117.38844424953406</v>
      </c>
      <c r="Z5" s="12"/>
      <c r="AD5" s="12"/>
      <c r="AE5" s="12"/>
      <c r="AF5" s="12"/>
      <c r="AG5" s="12"/>
    </row>
    <row r="6" spans="1:33" x14ac:dyDescent="0.35">
      <c r="A6" t="s">
        <v>134</v>
      </c>
      <c r="B6" t="s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331</v>
      </c>
      <c r="L6">
        <v>209</v>
      </c>
      <c r="M6">
        <f t="shared" si="0"/>
        <v>540</v>
      </c>
      <c r="N6">
        <v>4</v>
      </c>
      <c r="O6">
        <v>18</v>
      </c>
      <c r="P6" s="143">
        <f t="shared" si="1"/>
        <v>38.703703703703702</v>
      </c>
      <c r="Q6" s="143">
        <f t="shared" si="2"/>
        <v>61.296296296296291</v>
      </c>
      <c r="R6" s="12">
        <f>N6/SUM(N2:N7)*100</f>
        <v>15.503875968992247</v>
      </c>
      <c r="S6" s="12">
        <f>SUM(K6:L6)/SUM(K2:L7)*100</f>
        <v>41.442824251726783</v>
      </c>
      <c r="T6" s="13">
        <f>X6/SUM(X2:X7)*100</f>
        <v>43.163369635614728</v>
      </c>
      <c r="U6" s="11">
        <f>ROUND(T6/100*SUM(K2:L7), 0)</f>
        <v>562</v>
      </c>
      <c r="V6">
        <f>SUM(U2:U7)</f>
        <v>1303</v>
      </c>
      <c r="W6" s="12">
        <f>1/(R6/100)</f>
        <v>6.45</v>
      </c>
      <c r="X6" s="19">
        <f>W6*S6</f>
        <v>267.30621642363775</v>
      </c>
      <c r="AD6" s="12"/>
      <c r="AE6" s="12"/>
      <c r="AF6" s="12"/>
      <c r="AG6" s="12"/>
    </row>
    <row r="7" spans="1:33" x14ac:dyDescent="0.35">
      <c r="A7" t="s">
        <v>134</v>
      </c>
      <c r="B7" t="s">
        <v>6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1</v>
      </c>
      <c r="J7" s="3">
        <v>1</v>
      </c>
      <c r="K7">
        <v>154</v>
      </c>
      <c r="L7">
        <v>53</v>
      </c>
      <c r="M7">
        <f t="shared" si="0"/>
        <v>207</v>
      </c>
      <c r="N7">
        <v>4.5</v>
      </c>
      <c r="O7">
        <v>18</v>
      </c>
      <c r="P7" s="143">
        <f t="shared" si="1"/>
        <v>25.60386473429952</v>
      </c>
      <c r="Q7" s="143">
        <f t="shared" si="2"/>
        <v>74.39613526570048</v>
      </c>
      <c r="R7" s="12">
        <f>N7/SUM(N2:N7)*100</f>
        <v>17.441860465116278</v>
      </c>
      <c r="S7" s="12">
        <f>SUM(K7:L7)/SUM(K2:L7)*100</f>
        <v>15.886415963161934</v>
      </c>
      <c r="T7" s="13">
        <f>X7/SUM(X2:X7)*100</f>
        <v>14.707518542505763</v>
      </c>
      <c r="U7" s="11">
        <f>ROUND(T7/100*SUM(K2:L7), 0)</f>
        <v>192</v>
      </c>
      <c r="V7">
        <f>SUM(U2:U7)</f>
        <v>1303</v>
      </c>
      <c r="W7" s="12">
        <f>1/(R7/100)</f>
        <v>5.7333333333333343</v>
      </c>
      <c r="X7" s="19">
        <f>W7*S7</f>
        <v>91.082118188795107</v>
      </c>
      <c r="AD7" s="12"/>
      <c r="AE7" s="12"/>
      <c r="AF7" s="12"/>
      <c r="AG7" s="12"/>
    </row>
    <row r="8" spans="1:33" x14ac:dyDescent="0.35">
      <c r="A8" t="s">
        <v>94</v>
      </c>
      <c r="B8" t="s">
        <v>1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1</v>
      </c>
      <c r="I8" s="26">
        <v>0</v>
      </c>
      <c r="J8" s="26">
        <v>0</v>
      </c>
      <c r="K8">
        <v>15</v>
      </c>
      <c r="L8">
        <v>3</v>
      </c>
      <c r="M8">
        <f t="shared" si="0"/>
        <v>18</v>
      </c>
      <c r="N8">
        <v>1.05</v>
      </c>
      <c r="O8">
        <v>10.199999999999999</v>
      </c>
      <c r="P8" s="143">
        <f t="shared" si="1"/>
        <v>16.666666666666664</v>
      </c>
      <c r="Q8" s="143">
        <f t="shared" si="2"/>
        <v>83.333333333333343</v>
      </c>
      <c r="R8" s="12">
        <f>N8/SUM(N8:N13)*100</f>
        <v>9.1703056768558948</v>
      </c>
      <c r="S8" s="12">
        <f>SUM(K8:L8)/SUM(K8:L13)*100</f>
        <v>2.8436018957345972</v>
      </c>
      <c r="T8" s="13">
        <f>X8/SUM(X8:X13)*100</f>
        <v>6.3611492092458279</v>
      </c>
      <c r="U8" s="11">
        <f>ROUND(T8/100*SUM(K8:L13), 0)</f>
        <v>40</v>
      </c>
      <c r="V8">
        <f>SUM(U8:U13)</f>
        <v>633</v>
      </c>
      <c r="W8" s="12">
        <f>1/(R8/100)</f>
        <v>10.904761904761905</v>
      </c>
      <c r="X8" s="19">
        <f>W8*S8</f>
        <v>31.008801624915371</v>
      </c>
      <c r="AD8" s="12"/>
      <c r="AE8" s="12"/>
      <c r="AF8" s="12"/>
      <c r="AG8" s="12"/>
    </row>
    <row r="9" spans="1:33" x14ac:dyDescent="0.35">
      <c r="A9" t="s">
        <v>94</v>
      </c>
      <c r="B9" t="s">
        <v>2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f t="shared" si="0"/>
        <v>2</v>
      </c>
      <c r="N9">
        <v>1</v>
      </c>
      <c r="O9">
        <v>10.199999999999999</v>
      </c>
      <c r="P9" s="143">
        <f t="shared" si="1"/>
        <v>50</v>
      </c>
      <c r="Q9" s="143">
        <f t="shared" si="2"/>
        <v>50</v>
      </c>
      <c r="R9" s="12">
        <f>N9/SUM(N8:N13)*100</f>
        <v>8.7336244541484707</v>
      </c>
      <c r="S9" s="12">
        <f>SUM(K9:L9)/SUM(K8:L13)*100</f>
        <v>0.31595576619273302</v>
      </c>
      <c r="T9" s="13">
        <f>X9/SUM(X8:X13)*100</f>
        <v>0.7421340744120134</v>
      </c>
      <c r="U9" s="11">
        <f>ROUND(T9/100*SUM(K8:L13), 0)</f>
        <v>5</v>
      </c>
      <c r="V9">
        <f>SUM(U8:U13)</f>
        <v>633</v>
      </c>
      <c r="W9" s="12">
        <f>1/(R9/100)</f>
        <v>11.450000000000001</v>
      </c>
      <c r="X9" s="19">
        <f>W9*S9</f>
        <v>3.6176935229067935</v>
      </c>
      <c r="AD9" s="12"/>
      <c r="AE9" s="12"/>
      <c r="AF9" s="12"/>
      <c r="AG9" s="12"/>
    </row>
    <row r="10" spans="1:33" x14ac:dyDescent="0.35">
      <c r="A10" t="s">
        <v>94</v>
      </c>
      <c r="B10" t="s">
        <v>3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46</v>
      </c>
      <c r="L10">
        <v>27</v>
      </c>
      <c r="M10">
        <f t="shared" si="0"/>
        <v>73</v>
      </c>
      <c r="N10">
        <v>2.6</v>
      </c>
      <c r="O10">
        <v>10.199999999999999</v>
      </c>
      <c r="P10" s="143">
        <f t="shared" si="1"/>
        <v>36.986301369863014</v>
      </c>
      <c r="Q10" s="143">
        <f t="shared" si="2"/>
        <v>63.013698630136986</v>
      </c>
      <c r="R10" s="12">
        <f>N10/SUM(N8:N13)*100</f>
        <v>22.707423580786024</v>
      </c>
      <c r="S10" s="12">
        <f>SUM(K10:L10)/SUM(K8:L13)*100</f>
        <v>11.532385466034755</v>
      </c>
      <c r="T10" s="13">
        <f>X10/SUM(X8:X13)*100</f>
        <v>10.418420660014803</v>
      </c>
      <c r="U10" s="11">
        <f>ROUND(T10/100*SUM(K8:L13), 0)</f>
        <v>66</v>
      </c>
      <c r="V10">
        <f>SUM(U8:U13)</f>
        <v>633</v>
      </c>
      <c r="W10" s="12">
        <f>1/(R10/100)</f>
        <v>4.4038461538461542</v>
      </c>
      <c r="X10" s="19">
        <f>W10*S10</f>
        <v>50.786851379268448</v>
      </c>
      <c r="AD10" s="12"/>
      <c r="AE10" s="12"/>
      <c r="AF10" s="12"/>
      <c r="AG10" s="12"/>
    </row>
    <row r="11" spans="1:33" x14ac:dyDescent="0.35">
      <c r="A11" t="s">
        <v>94</v>
      </c>
      <c r="B11" t="s">
        <v>4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1</v>
      </c>
      <c r="K11">
        <v>41</v>
      </c>
      <c r="L11">
        <v>9</v>
      </c>
      <c r="M11">
        <f t="shared" si="0"/>
        <v>50</v>
      </c>
      <c r="N11">
        <v>1.7</v>
      </c>
      <c r="O11">
        <v>10.199999999999999</v>
      </c>
      <c r="P11" s="143">
        <f t="shared" si="1"/>
        <v>18</v>
      </c>
      <c r="Q11" s="143">
        <f t="shared" si="2"/>
        <v>82</v>
      </c>
      <c r="R11" s="12">
        <f>N11/SUM(N8:N13)*100</f>
        <v>14.8471615720524</v>
      </c>
      <c r="S11" s="12">
        <f>SUM(K11:L11)/SUM(K8:L13)*100</f>
        <v>7.8988941548183256</v>
      </c>
      <c r="T11" s="13">
        <f>X11/SUM(X8:X13)*100</f>
        <v>10.913736388411962</v>
      </c>
      <c r="U11" s="11">
        <f>ROUND(T11/100*SUM(K8:L13), 0)</f>
        <v>69</v>
      </c>
      <c r="V11">
        <f>SUM(U8:U13)</f>
        <v>633</v>
      </c>
      <c r="W11" s="12">
        <f>1/(R11/100)</f>
        <v>6.7352941176470598</v>
      </c>
      <c r="X11" s="19">
        <f>W11*S11</f>
        <v>53.201375336864615</v>
      </c>
      <c r="AD11" s="12"/>
      <c r="AE11" s="12"/>
      <c r="AF11" s="12"/>
      <c r="AG11" s="12"/>
    </row>
    <row r="12" spans="1:33" x14ac:dyDescent="0.35">
      <c r="A12" t="s">
        <v>94</v>
      </c>
      <c r="B12" t="s">
        <v>5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239</v>
      </c>
      <c r="L12">
        <v>47</v>
      </c>
      <c r="M12">
        <f t="shared" si="0"/>
        <v>286</v>
      </c>
      <c r="N12">
        <v>2.5</v>
      </c>
      <c r="O12">
        <v>10.199999999999999</v>
      </c>
      <c r="P12" s="143">
        <f t="shared" si="1"/>
        <v>16.433566433566433</v>
      </c>
      <c r="Q12" s="143">
        <f t="shared" si="2"/>
        <v>83.56643356643356</v>
      </c>
      <c r="R12" s="12">
        <f>N12/SUM(N8:N13)*100</f>
        <v>21.834061135371176</v>
      </c>
      <c r="S12" s="12">
        <f>SUM(K12:L12)/SUM(K8:L13)*100</f>
        <v>45.181674565560819</v>
      </c>
      <c r="T12" s="13">
        <f>X12/SUM(X8:X13)*100</f>
        <v>42.45006905636717</v>
      </c>
      <c r="U12" s="11">
        <f>ROUND(T12/100*SUM(K8:L13), 0)</f>
        <v>269</v>
      </c>
      <c r="V12">
        <f>SUM(U8:U13)</f>
        <v>633</v>
      </c>
      <c r="W12" s="12">
        <f>1/(R12/100)</f>
        <v>4.580000000000001</v>
      </c>
      <c r="X12" s="19">
        <f>W12*S12</f>
        <v>206.9320695102686</v>
      </c>
      <c r="AD12" s="12"/>
      <c r="AE12" s="12"/>
      <c r="AF12" s="12"/>
      <c r="AG12" s="12"/>
    </row>
    <row r="13" spans="1:33" x14ac:dyDescent="0.35">
      <c r="A13" t="s">
        <v>94</v>
      </c>
      <c r="B13" t="s">
        <v>6</v>
      </c>
      <c r="C13" s="3">
        <v>0</v>
      </c>
      <c r="D13" s="3">
        <v>0</v>
      </c>
      <c r="E13" s="3">
        <v>0</v>
      </c>
      <c r="F13" s="3">
        <v>0</v>
      </c>
      <c r="G13" s="3">
        <v>1</v>
      </c>
      <c r="H13" s="3">
        <v>0</v>
      </c>
      <c r="I13" s="3">
        <v>1</v>
      </c>
      <c r="J13" s="3">
        <v>1</v>
      </c>
      <c r="K13">
        <v>144</v>
      </c>
      <c r="L13">
        <v>60</v>
      </c>
      <c r="M13">
        <f t="shared" si="0"/>
        <v>204</v>
      </c>
      <c r="N13">
        <v>2.6</v>
      </c>
      <c r="O13">
        <v>10.199999999999999</v>
      </c>
      <c r="P13" s="143">
        <f t="shared" si="1"/>
        <v>29.411764705882355</v>
      </c>
      <c r="Q13" s="143">
        <f t="shared" si="2"/>
        <v>70.588235294117652</v>
      </c>
      <c r="R13" s="12">
        <f>N13/SUM(N8:N13)*100</f>
        <v>22.707423580786024</v>
      </c>
      <c r="S13" s="12">
        <f>SUM(K13:L13)/SUM(K8:L13)*100</f>
        <v>32.227488151658768</v>
      </c>
      <c r="T13" s="13">
        <f>X13/SUM(X8:X13)*100</f>
        <v>29.114490611548216</v>
      </c>
      <c r="U13" s="11">
        <f>ROUND(T13/100*SUM(K8:L13), 0)</f>
        <v>184</v>
      </c>
      <c r="V13">
        <f>SUM(U8:U13)</f>
        <v>633</v>
      </c>
      <c r="W13" s="12">
        <f>1/(R13/100)</f>
        <v>4.4038461538461542</v>
      </c>
      <c r="X13" s="19">
        <f>W13*S13</f>
        <v>141.92489974480497</v>
      </c>
      <c r="AD13" s="12"/>
      <c r="AE13" s="12"/>
      <c r="AF13" s="12"/>
      <c r="AG13" s="12"/>
    </row>
    <row r="14" spans="1:33" x14ac:dyDescent="0.35">
      <c r="A14" t="s">
        <v>115</v>
      </c>
      <c r="B14" t="s">
        <v>1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1</v>
      </c>
      <c r="I14" s="26">
        <v>0</v>
      </c>
      <c r="J14" s="26">
        <v>0</v>
      </c>
      <c r="K14">
        <v>34</v>
      </c>
      <c r="L14">
        <v>14</v>
      </c>
      <c r="M14">
        <f t="shared" si="0"/>
        <v>48</v>
      </c>
      <c r="N14">
        <v>1.9</v>
      </c>
      <c r="O14">
        <v>18.5</v>
      </c>
      <c r="P14" s="143">
        <f t="shared" si="1"/>
        <v>29.166666666666668</v>
      </c>
      <c r="Q14" s="143">
        <f t="shared" si="2"/>
        <v>70.833333333333343</v>
      </c>
      <c r="R14" s="12">
        <f>N14/SUM(N14:N19)*100</f>
        <v>17.117117117117118</v>
      </c>
      <c r="S14" s="12">
        <f>SUM(K14:L14)/SUM(K14:L19)*100</f>
        <v>5.5749128919860631</v>
      </c>
      <c r="T14" s="13">
        <f>X14/SUM(X14:X19)*100</f>
        <v>4.2593307019571371</v>
      </c>
      <c r="U14" s="11">
        <f>ROUND(T14/100*SUM(K14:L19), 0)</f>
        <v>37</v>
      </c>
      <c r="V14">
        <f>SUM(U14:U19)</f>
        <v>952</v>
      </c>
      <c r="W14" s="12">
        <f>1/(R14/100)</f>
        <v>5.8421052631578947</v>
      </c>
      <c r="X14" s="19">
        <f>W14*S14</f>
        <v>32.569227947918577</v>
      </c>
      <c r="AD14" s="12"/>
      <c r="AE14" s="12"/>
      <c r="AF14" s="12"/>
      <c r="AG14" s="12"/>
    </row>
    <row r="15" spans="1:33" x14ac:dyDescent="0.35">
      <c r="A15" t="s">
        <v>115</v>
      </c>
      <c r="B15" t="s">
        <v>2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37</v>
      </c>
      <c r="L15">
        <v>15</v>
      </c>
      <c r="M15">
        <f t="shared" si="0"/>
        <v>52</v>
      </c>
      <c r="N15">
        <v>1.6</v>
      </c>
      <c r="O15">
        <v>18.5</v>
      </c>
      <c r="P15" s="143">
        <f t="shared" si="1"/>
        <v>28.846153846153843</v>
      </c>
      <c r="Q15" s="143">
        <f t="shared" si="2"/>
        <v>71.15384615384616</v>
      </c>
      <c r="R15" s="12">
        <f>N15/SUM(N14:N19)*100</f>
        <v>14.414414414414415</v>
      </c>
      <c r="S15" s="12">
        <f>SUM(K15:L15)/SUM(K14:L19)*100</f>
        <v>6.0394889663182347</v>
      </c>
      <c r="T15" s="13">
        <f>X15/SUM(X14:X19)*100</f>
        <v>5.4794514759552753</v>
      </c>
      <c r="U15" s="11">
        <f>ROUND(T15/100*SUM(K15:L20), 0)</f>
        <v>45</v>
      </c>
      <c r="V15">
        <f>SUM(U14:U19)</f>
        <v>952</v>
      </c>
      <c r="W15" s="12">
        <f>1/(R15/100)</f>
        <v>6.9375</v>
      </c>
      <c r="X15" s="19">
        <f>W15*S15</f>
        <v>41.89895470383275</v>
      </c>
      <c r="AD15" s="12"/>
      <c r="AE15" s="12"/>
      <c r="AF15" s="12"/>
      <c r="AG15" s="12"/>
    </row>
    <row r="16" spans="1:33" x14ac:dyDescent="0.35">
      <c r="A16" t="s">
        <v>115</v>
      </c>
      <c r="B16" t="s">
        <v>3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84</v>
      </c>
      <c r="L16">
        <v>52</v>
      </c>
      <c r="M16">
        <f t="shared" si="0"/>
        <v>136</v>
      </c>
      <c r="N16">
        <v>2.1</v>
      </c>
      <c r="O16">
        <v>18.5</v>
      </c>
      <c r="P16" s="143">
        <f t="shared" si="1"/>
        <v>38.235294117647058</v>
      </c>
      <c r="Q16" s="143">
        <f t="shared" si="2"/>
        <v>61.764705882352942</v>
      </c>
      <c r="R16" s="12">
        <f>N16/SUM(N14:N19)*100</f>
        <v>18.918918918918919</v>
      </c>
      <c r="S16" s="12">
        <f>SUM(K16:L16)/SUM(K14:L19)*100</f>
        <v>15.795586527293844</v>
      </c>
      <c r="T16" s="13">
        <f>X16/SUM(X14:X19)*100</f>
        <v>10.918760450255201</v>
      </c>
      <c r="U16" s="11">
        <f>ROUND(T16/100*SUM(K16:L21), 0)</f>
        <v>84</v>
      </c>
      <c r="V16">
        <f>SUM(U14:U19)</f>
        <v>952</v>
      </c>
      <c r="W16" s="12">
        <f>1/(R16/100)</f>
        <v>5.2857142857142856</v>
      </c>
      <c r="X16" s="19">
        <f>W16*S16</f>
        <v>83.490957358553175</v>
      </c>
      <c r="AD16" s="12"/>
      <c r="AE16" s="12"/>
      <c r="AF16" s="12"/>
      <c r="AG16" s="12"/>
    </row>
    <row r="17" spans="1:33" x14ac:dyDescent="0.35">
      <c r="A17" t="s">
        <v>115</v>
      </c>
      <c r="B17" t="s">
        <v>4</v>
      </c>
      <c r="C17">
        <v>0</v>
      </c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J17">
        <v>1</v>
      </c>
      <c r="K17">
        <v>181</v>
      </c>
      <c r="L17">
        <v>14</v>
      </c>
      <c r="M17">
        <f t="shared" si="0"/>
        <v>195</v>
      </c>
      <c r="N17">
        <v>1.25</v>
      </c>
      <c r="O17">
        <v>18.5</v>
      </c>
      <c r="P17" s="143">
        <f t="shared" si="1"/>
        <v>7.1794871794871788</v>
      </c>
      <c r="Q17" s="143">
        <f t="shared" si="2"/>
        <v>92.820512820512818</v>
      </c>
      <c r="R17" s="12">
        <f>N17/SUM(N14:N19)*100</f>
        <v>11.261261261261261</v>
      </c>
      <c r="S17" s="12">
        <f>SUM(K17:L17)/SUM(K14:L19)*100</f>
        <v>22.648083623693381</v>
      </c>
      <c r="T17" s="13">
        <f>X17/SUM(X14:X19)*100</f>
        <v>26.301367084585319</v>
      </c>
      <c r="U17" s="11">
        <f>ROUND(T17/100*SUM(K17:L22), 0)</f>
        <v>259</v>
      </c>
      <c r="V17">
        <f>SUM(U14:U19)</f>
        <v>952</v>
      </c>
      <c r="W17" s="12">
        <f>1/(R17/100)</f>
        <v>8.879999999999999</v>
      </c>
      <c r="X17" s="19">
        <f>W17*S17</f>
        <v>201.11498257839719</v>
      </c>
      <c r="AD17" s="12"/>
      <c r="AE17" s="12"/>
      <c r="AF17" s="12"/>
      <c r="AG17" s="12"/>
    </row>
    <row r="18" spans="1:33" x14ac:dyDescent="0.35">
      <c r="A18" t="s">
        <v>115</v>
      </c>
      <c r="B18" t="s">
        <v>5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218</v>
      </c>
      <c r="L18">
        <v>149</v>
      </c>
      <c r="M18">
        <f t="shared" si="0"/>
        <v>367</v>
      </c>
      <c r="N18">
        <v>1.25</v>
      </c>
      <c r="O18">
        <v>18.5</v>
      </c>
      <c r="P18" s="143">
        <f t="shared" si="1"/>
        <v>40.599455040871938</v>
      </c>
      <c r="Q18" s="143">
        <f t="shared" si="2"/>
        <v>59.400544959128062</v>
      </c>
      <c r="R18" s="12">
        <f>N18/SUM(N14:N19)*100</f>
        <v>11.261261261261261</v>
      </c>
      <c r="S18" s="12">
        <f>SUM(K18:L18)/SUM(K14:L19)*100</f>
        <v>42.624854819976768</v>
      </c>
      <c r="T18" s="13">
        <f>X18/SUM(X14:X19)*100</f>
        <v>49.500521641245179</v>
      </c>
      <c r="U18" s="11">
        <f>ROUND(T18/100*SUM(K18:L23), 0)</f>
        <v>501</v>
      </c>
      <c r="V18">
        <f>SUM(U14:U19)</f>
        <v>952</v>
      </c>
      <c r="W18" s="12">
        <f>1/(R18/100)</f>
        <v>8.879999999999999</v>
      </c>
      <c r="X18" s="19">
        <f>W18*S18</f>
        <v>378.50871080139365</v>
      </c>
      <c r="AD18" s="12"/>
      <c r="AE18" s="12"/>
      <c r="AF18" s="12"/>
      <c r="AG18" s="12"/>
    </row>
    <row r="19" spans="1:33" x14ac:dyDescent="0.35">
      <c r="A19" t="s">
        <v>115</v>
      </c>
      <c r="B19" t="s">
        <v>6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1</v>
      </c>
      <c r="K19">
        <v>62</v>
      </c>
      <c r="L19">
        <v>1</v>
      </c>
      <c r="M19">
        <f t="shared" si="0"/>
        <v>63</v>
      </c>
      <c r="N19" s="14">
        <v>3</v>
      </c>
      <c r="O19">
        <v>18.5</v>
      </c>
      <c r="P19" s="143">
        <f t="shared" si="1"/>
        <v>1.5873015873015872</v>
      </c>
      <c r="Q19" s="143">
        <f t="shared" si="2"/>
        <v>98.412698412698404</v>
      </c>
      <c r="R19" s="12">
        <f>N19/SUM(N14:N19)*100</f>
        <v>27.027027027027028</v>
      </c>
      <c r="S19" s="12">
        <f>SUM(K19:L19)/SUM(K14:L19)*100</f>
        <v>7.3170731707317067</v>
      </c>
      <c r="T19" s="13">
        <f>X19/SUM(X14:X19)*100</f>
        <v>3.5405686460018697</v>
      </c>
      <c r="U19" s="11">
        <f>ROUND(T19/100*SUM(K19:L24), 0)</f>
        <v>26</v>
      </c>
      <c r="V19">
        <f>SUM(U14:U19)</f>
        <v>952</v>
      </c>
      <c r="W19" s="12">
        <f>1/(R19/100)</f>
        <v>3.6999999999999997</v>
      </c>
      <c r="X19" s="19">
        <f>W19*S19</f>
        <v>27.073170731707314</v>
      </c>
      <c r="AD19" s="12"/>
      <c r="AE19" s="12"/>
      <c r="AF19" s="12"/>
      <c r="AG19" s="12"/>
    </row>
    <row r="20" spans="1:33" x14ac:dyDescent="0.35">
      <c r="A20" t="s">
        <v>147</v>
      </c>
      <c r="B20" t="s">
        <v>1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1</v>
      </c>
      <c r="I20" s="26">
        <v>0</v>
      </c>
      <c r="J20" s="26">
        <v>0</v>
      </c>
      <c r="K20">
        <v>6</v>
      </c>
      <c r="L20">
        <v>0</v>
      </c>
      <c r="M20">
        <f t="shared" si="0"/>
        <v>6</v>
      </c>
      <c r="N20">
        <v>1.1000000000000001</v>
      </c>
      <c r="O20">
        <v>11.3</v>
      </c>
      <c r="P20" s="143">
        <f t="shared" si="1"/>
        <v>0</v>
      </c>
      <c r="Q20" s="143">
        <f t="shared" si="2"/>
        <v>100</v>
      </c>
      <c r="R20" s="12">
        <f>N20/SUM(N20:N25)*100</f>
        <v>9.2050209205020934</v>
      </c>
      <c r="S20" s="12">
        <f>SUM(K20:L20)/SUM(K20:L25)*100</f>
        <v>0.19697964543663821</v>
      </c>
      <c r="T20" s="13">
        <f>X20/SUM(X20:X25)*100</f>
        <v>0.43790380545431901</v>
      </c>
      <c r="U20" s="11">
        <f>ROUND(T20/100*SUM(K20:L25), 0)</f>
        <v>13</v>
      </c>
      <c r="V20">
        <f>SUM(U20:U25)</f>
        <v>3045</v>
      </c>
      <c r="W20" s="12">
        <f>1/(R20/100)</f>
        <v>10.863636363636362</v>
      </c>
      <c r="X20" s="19">
        <f>W20*S20</f>
        <v>2.13991523906166</v>
      </c>
      <c r="AD20" s="12"/>
      <c r="AE20" s="12"/>
      <c r="AF20" s="12"/>
      <c r="AG20" s="12"/>
    </row>
    <row r="21" spans="1:33" x14ac:dyDescent="0.35">
      <c r="A21" t="s">
        <v>147</v>
      </c>
      <c r="B21" t="s">
        <v>2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5</v>
      </c>
      <c r="L21">
        <v>1</v>
      </c>
      <c r="M21">
        <f t="shared" si="0"/>
        <v>6</v>
      </c>
      <c r="N21">
        <v>1.2</v>
      </c>
      <c r="O21">
        <v>11.3</v>
      </c>
      <c r="P21" s="143">
        <f t="shared" si="1"/>
        <v>16.666666666666664</v>
      </c>
      <c r="Q21" s="143">
        <f t="shared" si="2"/>
        <v>83.333333333333343</v>
      </c>
      <c r="R21" s="12">
        <f>N21/SUM(N20:N25)*100</f>
        <v>10.0418410041841</v>
      </c>
      <c r="S21" s="12">
        <f>SUM(K21:L21)/SUM(K20:L25)*100</f>
        <v>0.19697964543663821</v>
      </c>
      <c r="T21" s="13">
        <f>X21/SUM(X20:X25)*100</f>
        <v>0.40141182166645922</v>
      </c>
      <c r="U21" s="11">
        <f>ROUND(T21/100*SUM(K20:L25), 0)</f>
        <v>12</v>
      </c>
      <c r="V21">
        <f>SUM(U20:U25)</f>
        <v>3045</v>
      </c>
      <c r="W21" s="12">
        <f>1/(R21/100)</f>
        <v>9.9583333333333339</v>
      </c>
      <c r="X21" s="19">
        <f>W21*S21</f>
        <v>1.9615889691398556</v>
      </c>
      <c r="AD21" s="12"/>
      <c r="AE21" s="12"/>
      <c r="AF21" s="12"/>
      <c r="AG21" s="12"/>
    </row>
    <row r="22" spans="1:33" x14ac:dyDescent="0.35">
      <c r="A22" t="s">
        <v>147</v>
      </c>
      <c r="B22" t="s">
        <v>3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264</v>
      </c>
      <c r="L22">
        <v>84</v>
      </c>
      <c r="M22">
        <f t="shared" si="0"/>
        <v>348</v>
      </c>
      <c r="N22">
        <v>4.5999999999999996</v>
      </c>
      <c r="O22">
        <v>11.3</v>
      </c>
      <c r="P22" s="143">
        <f t="shared" si="1"/>
        <v>24.137931034482758</v>
      </c>
      <c r="Q22" s="143">
        <f t="shared" si="2"/>
        <v>75.862068965517238</v>
      </c>
      <c r="R22" s="12">
        <f>N22/SUM(N20:N25)*100</f>
        <v>38.493723849372387</v>
      </c>
      <c r="S22" s="12">
        <f>SUM(K22:L22)/SUM(K20:L25)*100</f>
        <v>11.424819435325016</v>
      </c>
      <c r="T22" s="13">
        <f>X22/SUM(X20:X25)*100</f>
        <v>6.0735353886925125</v>
      </c>
      <c r="U22" s="11">
        <f>ROUND(T22/100*SUM(K20:L25), 0)</f>
        <v>185</v>
      </c>
      <c r="V22">
        <f>SUM(U20:U25)</f>
        <v>3045</v>
      </c>
      <c r="W22" s="12">
        <f>1/(R22/100)</f>
        <v>2.5978260869565215</v>
      </c>
      <c r="X22" s="19">
        <f>W22*S22</f>
        <v>29.679693967855204</v>
      </c>
      <c r="AD22" s="12"/>
      <c r="AE22" s="12"/>
      <c r="AF22" s="12"/>
      <c r="AG22" s="12"/>
    </row>
    <row r="23" spans="1:33" x14ac:dyDescent="0.35">
      <c r="A23" t="s">
        <v>147</v>
      </c>
      <c r="B23" t="s">
        <v>4</v>
      </c>
      <c r="C23">
        <v>0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  <c r="J23">
        <v>1</v>
      </c>
      <c r="K23">
        <v>219</v>
      </c>
      <c r="L23">
        <v>4</v>
      </c>
      <c r="M23">
        <f t="shared" si="0"/>
        <v>223</v>
      </c>
      <c r="N23">
        <v>1.2</v>
      </c>
      <c r="O23">
        <v>11.3</v>
      </c>
      <c r="P23" s="143">
        <f t="shared" si="1"/>
        <v>1.7937219730941705</v>
      </c>
      <c r="Q23" s="143">
        <f t="shared" si="2"/>
        <v>98.206278026905821</v>
      </c>
      <c r="R23" s="12">
        <f>N23/SUM(N20:N25)*100</f>
        <v>10.0418410041841</v>
      </c>
      <c r="S23" s="12">
        <f>SUM(K23:L23)/SUM(K20:L25)*100</f>
        <v>7.3210768220617197</v>
      </c>
      <c r="T23" s="13">
        <f>X23/SUM(X20:X25)*100</f>
        <v>14.919139371936732</v>
      </c>
      <c r="U23" s="11">
        <f>ROUND(T23/100*SUM(K20:L25), 0)</f>
        <v>454</v>
      </c>
      <c r="V23">
        <f>SUM(U20:U25)</f>
        <v>3045</v>
      </c>
      <c r="W23" s="12">
        <f>1/(R23/100)</f>
        <v>9.9583333333333339</v>
      </c>
      <c r="X23" s="19">
        <f>W23*S23</f>
        <v>72.905723353031291</v>
      </c>
      <c r="AD23" s="12"/>
      <c r="AE23" s="12"/>
      <c r="AF23" s="12"/>
      <c r="AG23" s="12"/>
    </row>
    <row r="24" spans="1:33" x14ac:dyDescent="0.35">
      <c r="A24" t="s">
        <v>147</v>
      </c>
      <c r="B24" t="s">
        <v>5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94</v>
      </c>
      <c r="L24">
        <v>3</v>
      </c>
      <c r="M24">
        <f t="shared" si="0"/>
        <v>97</v>
      </c>
      <c r="N24">
        <v>1.2</v>
      </c>
      <c r="O24">
        <v>11.3</v>
      </c>
      <c r="P24" s="143">
        <f t="shared" si="1"/>
        <v>3.0927835051546393</v>
      </c>
      <c r="Q24" s="143">
        <f t="shared" si="2"/>
        <v>96.907216494845358</v>
      </c>
      <c r="R24" s="12">
        <f>N24/SUM(N20:N25)*100</f>
        <v>10.0418410041841</v>
      </c>
      <c r="S24" s="12">
        <f>SUM(K24:L24)/SUM(K20:L25)*100</f>
        <v>3.1845042678923177</v>
      </c>
      <c r="T24" s="13">
        <f>X24/SUM(X20:X25)*100</f>
        <v>6.4894911169410898</v>
      </c>
      <c r="U24" s="11">
        <f>ROUND(T24/100*SUM(K20:L25), 0)</f>
        <v>198</v>
      </c>
      <c r="V24">
        <f>SUM(U20:U25)</f>
        <v>3045</v>
      </c>
      <c r="W24" s="12">
        <f>1/(R24/100)</f>
        <v>9.9583333333333339</v>
      </c>
      <c r="X24" s="19">
        <f>W24*S24</f>
        <v>31.71235500109433</v>
      </c>
      <c r="AD24" s="12"/>
      <c r="AE24" s="12"/>
      <c r="AF24" s="12"/>
      <c r="AG24" s="12"/>
    </row>
    <row r="25" spans="1:33" x14ac:dyDescent="0.35">
      <c r="A25" t="s">
        <v>147</v>
      </c>
      <c r="B25" t="s">
        <v>6</v>
      </c>
      <c r="C25" s="3">
        <v>0</v>
      </c>
      <c r="D25" s="3">
        <v>0</v>
      </c>
      <c r="E25" s="3">
        <v>0</v>
      </c>
      <c r="F25" s="3">
        <v>0</v>
      </c>
      <c r="G25" s="3">
        <v>1</v>
      </c>
      <c r="H25" s="3">
        <v>0</v>
      </c>
      <c r="I25" s="3">
        <v>1</v>
      </c>
      <c r="J25" s="3">
        <v>1</v>
      </c>
      <c r="K25">
        <v>2314</v>
      </c>
      <c r="L25">
        <v>52</v>
      </c>
      <c r="M25">
        <f t="shared" si="0"/>
        <v>2366</v>
      </c>
      <c r="N25">
        <v>2.65</v>
      </c>
      <c r="O25">
        <v>11.3</v>
      </c>
      <c r="P25" s="143">
        <f t="shared" si="1"/>
        <v>2.197802197802198</v>
      </c>
      <c r="Q25" s="143">
        <f t="shared" si="2"/>
        <v>97.802197802197796</v>
      </c>
      <c r="R25" s="12">
        <f>N25/SUM(N20:N25)*100</f>
        <v>22.17573221757322</v>
      </c>
      <c r="S25" s="12">
        <f>SUM(K25:L25)/SUM(K20:L25)*100</f>
        <v>77.675640183847676</v>
      </c>
      <c r="T25" s="13">
        <f>X25/SUM(X20:X25)*100</f>
        <v>71.678518495308879</v>
      </c>
      <c r="U25" s="11">
        <f>ROUND(T25/100*SUM(K20:L25), 0)</f>
        <v>2183</v>
      </c>
      <c r="V25">
        <f>SUM(U20:U25)</f>
        <v>3045</v>
      </c>
      <c r="W25" s="12">
        <f>1/(R25/100)</f>
        <v>4.5094339622641515</v>
      </c>
      <c r="X25" s="19">
        <f>W25*S25</f>
        <v>350.27316988565275</v>
      </c>
      <c r="AD25" s="12"/>
      <c r="AE25" s="12"/>
      <c r="AF25" s="12"/>
      <c r="AG25" s="12"/>
    </row>
    <row r="26" spans="1:33" x14ac:dyDescent="0.35">
      <c r="A26" t="s">
        <v>167</v>
      </c>
      <c r="B26" t="s">
        <v>1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1</v>
      </c>
      <c r="I26" s="26">
        <v>0</v>
      </c>
      <c r="J26" s="26">
        <v>0</v>
      </c>
      <c r="K26">
        <v>3</v>
      </c>
      <c r="L26">
        <v>1</v>
      </c>
      <c r="M26">
        <f t="shared" si="0"/>
        <v>4</v>
      </c>
      <c r="N26">
        <v>2.35</v>
      </c>
      <c r="O26">
        <v>18.2</v>
      </c>
      <c r="P26" s="143">
        <f t="shared" si="1"/>
        <v>25</v>
      </c>
      <c r="Q26" s="143">
        <f t="shared" si="2"/>
        <v>75</v>
      </c>
      <c r="R26" s="12">
        <f>N26/SUM(N26:N31)*100</f>
        <v>9.4758064516129039</v>
      </c>
      <c r="S26" s="12">
        <f>SUM(K26:L26)/SUM(K26:L31)*100</f>
        <v>1.4234875444839856</v>
      </c>
      <c r="T26" s="13">
        <f>X26/SUM(X26:X31)*100</f>
        <v>2.7743200979016187</v>
      </c>
      <c r="U26" s="11">
        <f>ROUND(T26/100*SUM(K26:L31), 0)</f>
        <v>8</v>
      </c>
      <c r="V26">
        <f>SUM(U26:U31)</f>
        <v>282</v>
      </c>
      <c r="W26" s="12">
        <f>1/(R26/100)</f>
        <v>10.553191489361701</v>
      </c>
      <c r="X26" s="19">
        <f>W26*S26</f>
        <v>15.022336639660784</v>
      </c>
      <c r="AD26" s="12"/>
      <c r="AE26" s="12"/>
      <c r="AF26" s="12"/>
      <c r="AG26" s="12"/>
    </row>
    <row r="27" spans="1:33" x14ac:dyDescent="0.35">
      <c r="A27" t="s">
        <v>167</v>
      </c>
      <c r="B27" t="s">
        <v>2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3</v>
      </c>
      <c r="L27">
        <v>0</v>
      </c>
      <c r="M27">
        <f t="shared" si="0"/>
        <v>3</v>
      </c>
      <c r="N27">
        <v>3</v>
      </c>
      <c r="O27">
        <v>18.2</v>
      </c>
      <c r="P27" s="143">
        <f t="shared" si="1"/>
        <v>0</v>
      </c>
      <c r="Q27" s="143">
        <f t="shared" si="2"/>
        <v>100</v>
      </c>
      <c r="R27" s="12">
        <f>N27/SUM(N26:N31)*100</f>
        <v>12.09677419354839</v>
      </c>
      <c r="S27" s="12">
        <f>SUM(K27:L27)/SUM(K26:L31)*100</f>
        <v>1.0676156583629894</v>
      </c>
      <c r="T27" s="13">
        <f>X27/SUM(X26:X31)*100</f>
        <v>1.6299130575172009</v>
      </c>
      <c r="U27" s="11">
        <f>ROUND(T27/100*SUM(K26:L31), 0)</f>
        <v>5</v>
      </c>
      <c r="V27">
        <f>SUM(U26:U31)</f>
        <v>282</v>
      </c>
      <c r="W27" s="12">
        <f>1/(R27/100)</f>
        <v>8.2666666666666639</v>
      </c>
      <c r="X27" s="19">
        <f>W27*S27</f>
        <v>8.82562277580071</v>
      </c>
      <c r="AD27" s="12"/>
      <c r="AE27" s="12"/>
      <c r="AF27" s="12"/>
      <c r="AG27" s="12"/>
    </row>
    <row r="28" spans="1:33" x14ac:dyDescent="0.35">
      <c r="A28" t="s">
        <v>167</v>
      </c>
      <c r="B28" t="s">
        <v>3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20</v>
      </c>
      <c r="M28">
        <f t="shared" si="0"/>
        <v>20</v>
      </c>
      <c r="N28">
        <v>3.8</v>
      </c>
      <c r="O28">
        <v>18.2</v>
      </c>
      <c r="P28" s="143">
        <f t="shared" si="1"/>
        <v>100</v>
      </c>
      <c r="Q28" s="143">
        <f t="shared" si="2"/>
        <v>0</v>
      </c>
      <c r="R28" s="12">
        <f>N28/SUM(N26:N31)*100</f>
        <v>15.32258064516129</v>
      </c>
      <c r="S28" s="12">
        <f>SUM(K28:L28)/SUM(K26:L31)*100</f>
        <v>7.1174377224199299</v>
      </c>
      <c r="T28" s="13">
        <f>X28/SUM(X26:X31)*100</f>
        <v>8.5784897764063235</v>
      </c>
      <c r="U28" s="11">
        <f>ROUND(T28/100*SUM(K26:L31), 0)</f>
        <v>24</v>
      </c>
      <c r="V28">
        <f>SUM(U26:U31)</f>
        <v>282</v>
      </c>
      <c r="W28" s="12">
        <f>1/(R28/100)</f>
        <v>6.5263157894736841</v>
      </c>
      <c r="X28" s="19">
        <f>W28*S28</f>
        <v>46.450646188424805</v>
      </c>
      <c r="AD28" s="12"/>
      <c r="AE28" s="12"/>
      <c r="AF28" s="12"/>
      <c r="AG28" s="12"/>
    </row>
    <row r="29" spans="1:33" x14ac:dyDescent="0.35">
      <c r="A29" t="s">
        <v>167</v>
      </c>
      <c r="B29" t="s">
        <v>4</v>
      </c>
      <c r="C29">
        <v>0</v>
      </c>
      <c r="D29">
        <v>0</v>
      </c>
      <c r="E29">
        <v>1</v>
      </c>
      <c r="F29">
        <v>0</v>
      </c>
      <c r="G29">
        <v>0</v>
      </c>
      <c r="H29">
        <v>1</v>
      </c>
      <c r="I29">
        <v>0</v>
      </c>
      <c r="J29">
        <v>1</v>
      </c>
      <c r="K29">
        <v>79</v>
      </c>
      <c r="L29">
        <v>2</v>
      </c>
      <c r="M29">
        <f t="shared" si="0"/>
        <v>81</v>
      </c>
      <c r="N29">
        <v>3.8</v>
      </c>
      <c r="O29">
        <v>18.2</v>
      </c>
      <c r="P29" s="143">
        <f t="shared" si="1"/>
        <v>2.4691358024691357</v>
      </c>
      <c r="Q29" s="143">
        <f t="shared" si="2"/>
        <v>97.53086419753086</v>
      </c>
      <c r="R29" s="12">
        <f>N29/SUM(N26:N31)*100</f>
        <v>15.32258064516129</v>
      </c>
      <c r="S29" s="12">
        <f>SUM(K29:L29)/SUM(K26:L31)*100</f>
        <v>28.825622775800714</v>
      </c>
      <c r="T29" s="13">
        <f>X29/SUM(X26:X31)*100</f>
        <v>34.742883594445608</v>
      </c>
      <c r="U29" s="11">
        <f>ROUND(T29/100*SUM(K26:L31), 0)</f>
        <v>98</v>
      </c>
      <c r="V29">
        <f>SUM(U26:U31)</f>
        <v>282</v>
      </c>
      <c r="W29" s="12">
        <f>1/(R29/100)</f>
        <v>6.5263157894736841</v>
      </c>
      <c r="X29" s="19">
        <f>W29*S29</f>
        <v>188.12511706312046</v>
      </c>
      <c r="AD29" s="12"/>
      <c r="AE29" s="12"/>
      <c r="AF29" s="12"/>
      <c r="AG29" s="12"/>
    </row>
    <row r="30" spans="1:33" x14ac:dyDescent="0.35">
      <c r="A30" t="s">
        <v>167</v>
      </c>
      <c r="B30" t="s">
        <v>5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152</v>
      </c>
      <c r="L30">
        <v>13</v>
      </c>
      <c r="M30">
        <f t="shared" si="0"/>
        <v>165</v>
      </c>
      <c r="N30">
        <v>5.35</v>
      </c>
      <c r="O30">
        <v>18.2</v>
      </c>
      <c r="P30" s="143">
        <f t="shared" si="1"/>
        <v>7.878787878787878</v>
      </c>
      <c r="Q30" s="143">
        <f t="shared" si="2"/>
        <v>92.121212121212125</v>
      </c>
      <c r="R30" s="12">
        <f>N30/SUM(N26:N31)*100</f>
        <v>21.572580645161292</v>
      </c>
      <c r="S30" s="12">
        <f>SUM(K30:L30)/SUM(K26:L31)*100</f>
        <v>58.718861209964416</v>
      </c>
      <c r="T30" s="13">
        <f>X30/SUM(X26:X31)*100</f>
        <v>50.26834663370807</v>
      </c>
      <c r="U30" s="11">
        <f>ROUND(T30/100*SUM(K26:L31), 0)</f>
        <v>141</v>
      </c>
      <c r="V30">
        <f>SUM(U26:U31)</f>
        <v>282</v>
      </c>
      <c r="W30" s="12">
        <f>1/(R30/100)</f>
        <v>4.6355140186915884</v>
      </c>
      <c r="X30" s="19">
        <f>W30*S30</f>
        <v>272.19210430039578</v>
      </c>
      <c r="AD30" s="12"/>
      <c r="AE30" s="12"/>
      <c r="AF30" s="12"/>
      <c r="AG30" s="12"/>
    </row>
    <row r="31" spans="1:33" x14ac:dyDescent="0.35">
      <c r="A31" t="s">
        <v>167</v>
      </c>
      <c r="B31" t="s">
        <v>6</v>
      </c>
      <c r="C31" s="3">
        <v>0</v>
      </c>
      <c r="D31" s="3">
        <v>0</v>
      </c>
      <c r="E31" s="3">
        <v>0</v>
      </c>
      <c r="F31" s="3">
        <v>0</v>
      </c>
      <c r="G31" s="3">
        <v>1</v>
      </c>
      <c r="H31" s="3">
        <v>0</v>
      </c>
      <c r="I31" s="3">
        <v>1</v>
      </c>
      <c r="J31" s="3">
        <v>1</v>
      </c>
      <c r="K31">
        <v>4</v>
      </c>
      <c r="L31">
        <v>4</v>
      </c>
      <c r="M31">
        <f t="shared" si="0"/>
        <v>8</v>
      </c>
      <c r="N31">
        <v>6.5</v>
      </c>
      <c r="O31">
        <v>18.2</v>
      </c>
      <c r="P31" s="143">
        <f t="shared" si="1"/>
        <v>50</v>
      </c>
      <c r="Q31" s="143">
        <f t="shared" si="2"/>
        <v>50</v>
      </c>
      <c r="R31" s="12">
        <f>N31/SUM(N26:N31)*100</f>
        <v>26.209677419354843</v>
      </c>
      <c r="S31" s="12">
        <f>SUM(K31:L31)/SUM(K26:L31)*100</f>
        <v>2.8469750889679712</v>
      </c>
      <c r="T31" s="13">
        <f>X31/SUM(X26:X31)*100</f>
        <v>2.0060468400211704</v>
      </c>
      <c r="U31" s="11">
        <f>ROUND(T31/100*SUM(K26:L31), 0)</f>
        <v>6</v>
      </c>
      <c r="V31">
        <f>SUM(U26:U31)</f>
        <v>282</v>
      </c>
      <c r="W31" s="12">
        <f>1/(R31/100)</f>
        <v>3.8153846153846147</v>
      </c>
      <c r="X31" s="19">
        <f>W31*S31</f>
        <v>10.862304954831643</v>
      </c>
      <c r="AD31" s="12"/>
      <c r="AE31" s="12"/>
      <c r="AF31" s="12"/>
      <c r="AG31" s="12"/>
    </row>
    <row r="32" spans="1:33" x14ac:dyDescent="0.35">
      <c r="A32" t="s">
        <v>56</v>
      </c>
      <c r="B32" t="s">
        <v>1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1</v>
      </c>
      <c r="I32" s="26">
        <v>0</v>
      </c>
      <c r="J32" s="26">
        <v>0</v>
      </c>
      <c r="K32">
        <v>7</v>
      </c>
      <c r="L32">
        <v>0</v>
      </c>
      <c r="M32">
        <f t="shared" si="0"/>
        <v>7</v>
      </c>
      <c r="N32">
        <v>0.95</v>
      </c>
      <c r="O32">
        <v>17</v>
      </c>
      <c r="P32" s="143">
        <f t="shared" si="1"/>
        <v>0</v>
      </c>
      <c r="Q32" s="143">
        <f t="shared" si="2"/>
        <v>100</v>
      </c>
      <c r="R32" s="12">
        <f>N32/SUM(N32:N37)*100</f>
        <v>10.919540229885058</v>
      </c>
      <c r="S32" s="12">
        <f>SUM(K32:L32)/SUM(K32:L37)*100</f>
        <v>3.4496353242657207E-2</v>
      </c>
      <c r="T32" s="13">
        <f>X32/SUM(X32:X37)*100</f>
        <v>9.8865808150848958E-2</v>
      </c>
      <c r="U32" s="11">
        <f>ROUND(T32/100*SUM(K32:L37), 0)</f>
        <v>20</v>
      </c>
      <c r="V32">
        <f>SUM(U32:U37)</f>
        <v>20292</v>
      </c>
      <c r="W32" s="12">
        <f>1/(R32/100)</f>
        <v>9.1578947368421044</v>
      </c>
      <c r="X32" s="19">
        <f>W32*S32</f>
        <v>0.31591397180117647</v>
      </c>
      <c r="AD32" s="12"/>
      <c r="AE32" s="12"/>
      <c r="AF32" s="12"/>
      <c r="AG32" s="12"/>
    </row>
    <row r="33" spans="1:33" x14ac:dyDescent="0.35">
      <c r="A33" t="s">
        <v>56</v>
      </c>
      <c r="B33" t="s">
        <v>2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19</v>
      </c>
      <c r="L33">
        <v>0</v>
      </c>
      <c r="M33">
        <f t="shared" si="0"/>
        <v>19</v>
      </c>
      <c r="N33">
        <v>0.85</v>
      </c>
      <c r="O33">
        <v>17</v>
      </c>
      <c r="P33" s="143">
        <f t="shared" si="1"/>
        <v>0</v>
      </c>
      <c r="Q33" s="143">
        <f t="shared" si="2"/>
        <v>100</v>
      </c>
      <c r="R33" s="12">
        <f>N33/SUM(N32:N37)*100</f>
        <v>9.7701149425287355</v>
      </c>
      <c r="S33" s="12">
        <f>SUM(K33:L33)/SUM(K32:L37)*100</f>
        <v>9.3632958801498134E-2</v>
      </c>
      <c r="T33" s="13">
        <f>X33/SUM(X32:X37)*100</f>
        <v>0.2999206448945923</v>
      </c>
      <c r="U33" s="11">
        <f>ROUND(T33/100*SUM(K32:L37), 0)</f>
        <v>61</v>
      </c>
      <c r="V33">
        <f>SUM(U32:U37)</f>
        <v>20292</v>
      </c>
      <c r="W33" s="12">
        <f>1/(R33/100)</f>
        <v>10.23529411764706</v>
      </c>
      <c r="X33" s="19">
        <f>W33*S33</f>
        <v>0.95836087243886336</v>
      </c>
      <c r="AD33" s="12"/>
      <c r="AE33" s="12"/>
      <c r="AF33" s="12"/>
      <c r="AG33" s="12"/>
    </row>
    <row r="34" spans="1:33" x14ac:dyDescent="0.35">
      <c r="A34" t="s">
        <v>56</v>
      </c>
      <c r="B34" t="s">
        <v>3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211</v>
      </c>
      <c r="L34">
        <v>2</v>
      </c>
      <c r="M34">
        <f t="shared" si="0"/>
        <v>213</v>
      </c>
      <c r="N34">
        <v>2</v>
      </c>
      <c r="O34">
        <v>17</v>
      </c>
      <c r="P34" s="143">
        <f t="shared" si="1"/>
        <v>0.93896713615023475</v>
      </c>
      <c r="Q34" s="143">
        <f t="shared" si="2"/>
        <v>99.061032863849761</v>
      </c>
      <c r="R34" s="12">
        <f>N34/SUM(N32:N37)*100</f>
        <v>22.988505747126439</v>
      </c>
      <c r="S34" s="12">
        <f>SUM(K34:L34)/SUM(K32:L37)*100</f>
        <v>1.0496747486694264</v>
      </c>
      <c r="T34" s="13">
        <f>X34/SUM(X32:X37)*100</f>
        <v>1.4289640199517346</v>
      </c>
      <c r="U34" s="11">
        <f>ROUND(T34/100*SUM(K32:L37), 0)</f>
        <v>290</v>
      </c>
      <c r="V34">
        <f>SUM(U32:U37)</f>
        <v>20292</v>
      </c>
      <c r="W34" s="12">
        <f>1/(R34/100)</f>
        <v>4.3499999999999996</v>
      </c>
      <c r="X34" s="19">
        <f>W34*S34</f>
        <v>4.5660851567120044</v>
      </c>
      <c r="AD34" s="12"/>
      <c r="AE34" s="12"/>
      <c r="AF34" s="12"/>
      <c r="AG34" s="12"/>
    </row>
    <row r="35" spans="1:33" x14ac:dyDescent="0.35">
      <c r="A35" t="s">
        <v>56</v>
      </c>
      <c r="B35" t="s">
        <v>4</v>
      </c>
      <c r="C35">
        <v>0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1</v>
      </c>
      <c r="K35">
        <v>162</v>
      </c>
      <c r="L35">
        <v>0</v>
      </c>
      <c r="M35">
        <f t="shared" si="0"/>
        <v>162</v>
      </c>
      <c r="N35">
        <v>0.95</v>
      </c>
      <c r="O35">
        <v>17</v>
      </c>
      <c r="P35" s="143">
        <f t="shared" si="1"/>
        <v>0</v>
      </c>
      <c r="Q35" s="143">
        <f t="shared" si="2"/>
        <v>100</v>
      </c>
      <c r="R35" s="12">
        <f>N35/SUM(N32:N37)*100</f>
        <v>10.919540229885058</v>
      </c>
      <c r="S35" s="12">
        <f>SUM(K35:L35)/SUM(K32:L37)*100</f>
        <v>0.7983441750443524</v>
      </c>
      <c r="T35" s="13">
        <f>X35/SUM(X32:X37)*100</f>
        <v>2.2880372743482185</v>
      </c>
      <c r="U35" s="11">
        <f>ROUND(T35/100*SUM(K32:L37), 0)</f>
        <v>464</v>
      </c>
      <c r="V35">
        <f>SUM(U32:U37)</f>
        <v>20292</v>
      </c>
      <c r="W35" s="12">
        <f>1/(R35/100)</f>
        <v>9.1578947368421044</v>
      </c>
      <c r="X35" s="19">
        <f>W35*S35</f>
        <v>7.3111519188272265</v>
      </c>
      <c r="AD35" s="12"/>
      <c r="AE35" s="12"/>
      <c r="AF35" s="12"/>
      <c r="AG35" s="12"/>
    </row>
    <row r="36" spans="1:33" x14ac:dyDescent="0.35">
      <c r="A36" t="s">
        <v>56</v>
      </c>
      <c r="B36" t="s">
        <v>5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299</v>
      </c>
      <c r="L36">
        <v>0</v>
      </c>
      <c r="M36">
        <f t="shared" si="0"/>
        <v>299</v>
      </c>
      <c r="N36">
        <v>1.1000000000000001</v>
      </c>
      <c r="O36">
        <v>17</v>
      </c>
      <c r="P36" s="143">
        <f t="shared" si="1"/>
        <v>0</v>
      </c>
      <c r="Q36" s="143">
        <f t="shared" si="2"/>
        <v>100</v>
      </c>
      <c r="R36" s="12">
        <f>N36/SUM(N32:N37)*100</f>
        <v>12.643678160919542</v>
      </c>
      <c r="S36" s="12">
        <f>SUM(K36:L36)/SUM(K32:L37)*100</f>
        <v>1.4734870885077864</v>
      </c>
      <c r="T36" s="13">
        <f>X36/SUM(X32:X37)*100</f>
        <v>3.6471211435387856</v>
      </c>
      <c r="U36" s="11">
        <f>ROUND(T36/100*SUM(K32:L37), 0)</f>
        <v>740</v>
      </c>
      <c r="V36">
        <f>SUM(U32:U37)</f>
        <v>20292</v>
      </c>
      <c r="W36" s="12">
        <f>1/(R36/100)</f>
        <v>7.9090909090909083</v>
      </c>
      <c r="X36" s="19">
        <f>W36*S36</f>
        <v>11.653943336379765</v>
      </c>
      <c r="AD36" s="12"/>
      <c r="AE36" s="12"/>
      <c r="AF36" s="12"/>
      <c r="AG36" s="12"/>
    </row>
    <row r="37" spans="1:33" x14ac:dyDescent="0.35">
      <c r="A37" t="s">
        <v>56</v>
      </c>
      <c r="B37" t="s">
        <v>6</v>
      </c>
      <c r="C37" s="3">
        <v>0</v>
      </c>
      <c r="D37" s="3">
        <v>0</v>
      </c>
      <c r="E37" s="3">
        <v>0</v>
      </c>
      <c r="F37" s="3">
        <v>0</v>
      </c>
      <c r="G37" s="3">
        <v>1</v>
      </c>
      <c r="H37" s="3">
        <v>0</v>
      </c>
      <c r="I37" s="3">
        <v>1</v>
      </c>
      <c r="J37" s="3">
        <v>1</v>
      </c>
      <c r="K37">
        <v>19586</v>
      </c>
      <c r="L37">
        <v>6</v>
      </c>
      <c r="M37">
        <f t="shared" si="0"/>
        <v>19592</v>
      </c>
      <c r="N37">
        <v>2.85</v>
      </c>
      <c r="O37">
        <v>17</v>
      </c>
      <c r="P37" s="143">
        <f t="shared" si="1"/>
        <v>3.0624744793793388E-2</v>
      </c>
      <c r="Q37" s="143">
        <f t="shared" si="2"/>
        <v>99.969375255206202</v>
      </c>
      <c r="R37" s="12">
        <f>N37/SUM(N32:N37)*100</f>
        <v>32.758620689655174</v>
      </c>
      <c r="S37" s="12">
        <f>SUM(K37:L37)/SUM(K32:L37)*100</f>
        <v>96.550364675734272</v>
      </c>
      <c r="T37" s="13">
        <f>X37/SUM(X32:X37)*100</f>
        <v>92.237091109115838</v>
      </c>
      <c r="U37" s="11">
        <f>ROUND(T37/100*SUM(K32:L37), 0)</f>
        <v>18717</v>
      </c>
      <c r="V37">
        <f>SUM(U32:U37)</f>
        <v>20292</v>
      </c>
      <c r="W37" s="12">
        <f>1/(R37/100)</f>
        <v>3.0526315789473681</v>
      </c>
      <c r="X37" s="19">
        <f>W37*S37</f>
        <v>294.73269216803089</v>
      </c>
      <c r="AD37" s="12"/>
      <c r="AE37" s="12"/>
      <c r="AF37" s="12"/>
      <c r="AG37" s="12"/>
    </row>
    <row r="38" spans="1:33" x14ac:dyDescent="0.35">
      <c r="A38" s="21" t="s">
        <v>588</v>
      </c>
      <c r="B38" t="s">
        <v>1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  <c r="H38" s="26">
        <v>1</v>
      </c>
      <c r="I38" s="26">
        <v>0</v>
      </c>
      <c r="J38" s="26">
        <v>0</v>
      </c>
      <c r="K38">
        <v>139</v>
      </c>
      <c r="L38">
        <v>0</v>
      </c>
      <c r="M38">
        <f t="shared" si="0"/>
        <v>139</v>
      </c>
      <c r="N38">
        <v>2.2200000000000002</v>
      </c>
      <c r="P38" s="143">
        <f t="shared" si="1"/>
        <v>0</v>
      </c>
      <c r="Q38" s="143">
        <f t="shared" si="2"/>
        <v>100</v>
      </c>
      <c r="R38" s="12">
        <f>N38/SUM(N38:N43)*100</f>
        <v>10.383536014967259</v>
      </c>
      <c r="S38" s="12">
        <f>SUM(K38:L38)/SUM(K38:L43)*100</f>
        <v>2.9461636286562105</v>
      </c>
      <c r="T38" s="13">
        <f>X38/SUM(X38:X43)*100</f>
        <v>4.6363097566897506</v>
      </c>
      <c r="U38" s="11">
        <f>ROUND(T38/100*SUM(K38:L43), 0)</f>
        <v>219</v>
      </c>
      <c r="V38">
        <f>SUM(U38:U43)</f>
        <v>4718</v>
      </c>
      <c r="W38" s="12">
        <f>1/(R38/100)</f>
        <v>9.6306306306306304</v>
      </c>
      <c r="X38" s="19">
        <f>W38*S38</f>
        <v>28.373413684986389</v>
      </c>
      <c r="AD38" s="12"/>
      <c r="AE38" s="12"/>
      <c r="AF38" s="12"/>
      <c r="AG38" s="12"/>
    </row>
    <row r="39" spans="1:33" x14ac:dyDescent="0.35">
      <c r="A39" s="21" t="s">
        <v>588</v>
      </c>
      <c r="B39" t="s">
        <v>2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46</v>
      </c>
      <c r="L39">
        <v>0</v>
      </c>
      <c r="M39">
        <f t="shared" si="0"/>
        <v>46</v>
      </c>
      <c r="N39">
        <v>2.6</v>
      </c>
      <c r="P39" s="143">
        <f t="shared" si="1"/>
        <v>0</v>
      </c>
      <c r="Q39" s="143">
        <f t="shared" si="2"/>
        <v>100</v>
      </c>
      <c r="R39" s="12">
        <f>N39/SUM(N38:N43)*100</f>
        <v>12.160898035547239</v>
      </c>
      <c r="S39" s="12">
        <f>SUM(K39:L39)/SUM(K38:L43)*100</f>
        <v>0.97498940228910558</v>
      </c>
      <c r="T39" s="13">
        <f>X39/SUM(X38:X43)*100</f>
        <v>1.310071810606412</v>
      </c>
      <c r="U39" s="11">
        <f>ROUND(T39/100*SUM(K38:L43), 0)</f>
        <v>62</v>
      </c>
      <c r="V39">
        <f>SUM(U38:U43)</f>
        <v>4718</v>
      </c>
      <c r="W39" s="12">
        <f>1/(R39/100)</f>
        <v>8.2230769230769241</v>
      </c>
      <c r="X39" s="19">
        <f>W39*S39</f>
        <v>8.0174128542081071</v>
      </c>
      <c r="AD39" s="12"/>
      <c r="AE39" s="12"/>
      <c r="AF39" s="12"/>
      <c r="AG39" s="12"/>
    </row>
    <row r="40" spans="1:33" x14ac:dyDescent="0.35">
      <c r="A40" s="21" t="s">
        <v>588</v>
      </c>
      <c r="B40" t="s">
        <v>3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114</v>
      </c>
      <c r="L40">
        <v>0</v>
      </c>
      <c r="M40">
        <f t="shared" si="0"/>
        <v>114</v>
      </c>
      <c r="N40">
        <v>5.18</v>
      </c>
      <c r="P40" s="143">
        <f t="shared" si="1"/>
        <v>0</v>
      </c>
      <c r="Q40" s="143">
        <f t="shared" si="2"/>
        <v>100</v>
      </c>
      <c r="R40" s="12">
        <f>N40/SUM(N38:N43)*100</f>
        <v>24.228250701590266</v>
      </c>
      <c r="S40" s="12">
        <f>SUM(K40:L40)/SUM(K38:L43)*100</f>
        <v>2.4162780839338707</v>
      </c>
      <c r="T40" s="13">
        <f>X40/SUM(X38:X43)*100</f>
        <v>1.6296176123205501</v>
      </c>
      <c r="U40" s="11">
        <f>ROUND(T40/100*SUM(K38:L43), 0)</f>
        <v>77</v>
      </c>
      <c r="V40">
        <f>SUM(U38:U43)</f>
        <v>4718</v>
      </c>
      <c r="W40" s="12">
        <f>1/(R40/100)</f>
        <v>4.1274131274131287</v>
      </c>
      <c r="X40" s="19">
        <f>W40*S40</f>
        <v>9.9729778831092997</v>
      </c>
      <c r="AD40" s="12"/>
      <c r="AE40" s="12"/>
      <c r="AF40" s="12"/>
      <c r="AG40" s="12"/>
    </row>
    <row r="41" spans="1:33" x14ac:dyDescent="0.35">
      <c r="A41" s="21" t="s">
        <v>588</v>
      </c>
      <c r="B41" t="s">
        <v>4</v>
      </c>
      <c r="C41">
        <v>0</v>
      </c>
      <c r="D41">
        <v>0</v>
      </c>
      <c r="E41">
        <v>1</v>
      </c>
      <c r="F41">
        <v>0</v>
      </c>
      <c r="G41">
        <v>0</v>
      </c>
      <c r="H41">
        <v>1</v>
      </c>
      <c r="I41">
        <v>0</v>
      </c>
      <c r="J41">
        <v>1</v>
      </c>
      <c r="K41">
        <v>407</v>
      </c>
      <c r="L41">
        <v>0</v>
      </c>
      <c r="M41">
        <f t="shared" si="0"/>
        <v>407</v>
      </c>
      <c r="N41">
        <v>2.4</v>
      </c>
      <c r="P41" s="143">
        <f t="shared" si="1"/>
        <v>0</v>
      </c>
      <c r="Q41" s="143">
        <f t="shared" si="2"/>
        <v>100</v>
      </c>
      <c r="R41" s="12">
        <f>N41/SUM(N38:N43)*100</f>
        <v>11.225444340505144</v>
      </c>
      <c r="S41" s="12">
        <f>SUM(K41:L41)/SUM(K38:L43)*100</f>
        <v>8.6265366680796944</v>
      </c>
      <c r="T41" s="13">
        <f>X41/SUM(X38:X43)*100</f>
        <v>12.557228170142256</v>
      </c>
      <c r="U41" s="11">
        <f>ROUND(T41/100*SUM(K38:L43), 0)</f>
        <v>592</v>
      </c>
      <c r="V41">
        <f>SUM(U38:U43)</f>
        <v>4718</v>
      </c>
      <c r="W41" s="12">
        <f>1/(R41/100)</f>
        <v>8.908333333333335</v>
      </c>
      <c r="X41" s="19">
        <f>W41*S41</f>
        <v>76.848064151476621</v>
      </c>
      <c r="AD41" s="12"/>
      <c r="AE41" s="12"/>
      <c r="AF41" s="12"/>
      <c r="AG41" s="12"/>
    </row>
    <row r="42" spans="1:33" x14ac:dyDescent="0.35">
      <c r="A42" s="21" t="s">
        <v>588</v>
      </c>
      <c r="B42" t="s">
        <v>5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  <c r="K42">
        <v>446</v>
      </c>
      <c r="L42">
        <v>1</v>
      </c>
      <c r="M42">
        <f t="shared" si="0"/>
        <v>447</v>
      </c>
      <c r="N42">
        <v>5.4</v>
      </c>
      <c r="P42" s="143">
        <f t="shared" si="1"/>
        <v>0.22371364653243847</v>
      </c>
      <c r="Q42" s="143">
        <f t="shared" si="2"/>
        <v>99.776286353467555</v>
      </c>
      <c r="R42" s="12">
        <f>N42/SUM(N38:N43)*100</f>
        <v>25.257249766136574</v>
      </c>
      <c r="S42" s="12">
        <f>SUM(K42:L42)/SUM(K38:L43)*100</f>
        <v>9.4743535396354375</v>
      </c>
      <c r="T42" s="13">
        <f>X42/SUM(X38:X43)*100</f>
        <v>6.1294905728130917</v>
      </c>
      <c r="U42" s="11">
        <f>ROUND(T42/100*SUM(K38:L43), 0)</f>
        <v>289</v>
      </c>
      <c r="V42">
        <f>SUM(U38:U43)</f>
        <v>4718</v>
      </c>
      <c r="W42" s="12">
        <f>1/(R42/100)</f>
        <v>3.9592592592592597</v>
      </c>
      <c r="X42" s="19">
        <f>W42*S42</f>
        <v>37.511421977297346</v>
      </c>
      <c r="AD42" s="12"/>
      <c r="AE42" s="12"/>
      <c r="AF42" s="12"/>
      <c r="AG42" s="12"/>
    </row>
    <row r="43" spans="1:33" x14ac:dyDescent="0.35">
      <c r="A43" s="21" t="s">
        <v>588</v>
      </c>
      <c r="B43" t="s">
        <v>6</v>
      </c>
      <c r="C43" s="3">
        <v>0</v>
      </c>
      <c r="D43" s="3">
        <v>0</v>
      </c>
      <c r="E43" s="3">
        <v>0</v>
      </c>
      <c r="F43" s="3">
        <v>0</v>
      </c>
      <c r="G43" s="3">
        <v>1</v>
      </c>
      <c r="H43" s="3">
        <v>0</v>
      </c>
      <c r="I43" s="3">
        <v>1</v>
      </c>
      <c r="J43" s="3">
        <v>1</v>
      </c>
      <c r="K43">
        <v>3465</v>
      </c>
      <c r="L43">
        <v>100</v>
      </c>
      <c r="M43">
        <f t="shared" si="0"/>
        <v>3565</v>
      </c>
      <c r="N43">
        <v>3.58</v>
      </c>
      <c r="P43" s="143">
        <f t="shared" si="1"/>
        <v>2.8050490883590462</v>
      </c>
      <c r="Q43" s="143">
        <f t="shared" si="2"/>
        <v>97.194950911640959</v>
      </c>
      <c r="R43" s="12">
        <f>N43/SUM(N38:N43)*100</f>
        <v>16.744621141253507</v>
      </c>
      <c r="S43" s="12">
        <f>SUM(K43:L43)/SUM(K38:L43)*100</f>
        <v>75.561678677405681</v>
      </c>
      <c r="T43" s="13">
        <f>X43/SUM(X38:X43)*100</f>
        <v>73.737282077427949</v>
      </c>
      <c r="U43" s="11">
        <f>ROUND(T43/100*SUM(K38:L43), 0)</f>
        <v>3479</v>
      </c>
      <c r="V43">
        <f>SUM(U38:U43)</f>
        <v>4718</v>
      </c>
      <c r="W43" s="12">
        <f>1/(R43/100)</f>
        <v>5.9720670391061459</v>
      </c>
      <c r="X43" s="19">
        <f>W43*S43</f>
        <v>451.25941064886416</v>
      </c>
      <c r="AD43" s="12"/>
      <c r="AE43" s="12"/>
      <c r="AF43" s="12"/>
      <c r="AG43" s="12"/>
    </row>
    <row r="44" spans="1:33" x14ac:dyDescent="0.35">
      <c r="A44" s="21" t="s">
        <v>75</v>
      </c>
      <c r="B44" t="s">
        <v>1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1</v>
      </c>
      <c r="I44" s="26">
        <v>0</v>
      </c>
      <c r="J44" s="26">
        <v>0</v>
      </c>
      <c r="K44">
        <v>361</v>
      </c>
      <c r="L44">
        <v>13</v>
      </c>
      <c r="M44">
        <f t="shared" si="0"/>
        <v>374</v>
      </c>
      <c r="N44">
        <v>2.2000000000000002</v>
      </c>
      <c r="P44" s="143">
        <f t="shared" si="1"/>
        <v>3.4759358288770055</v>
      </c>
      <c r="Q44" s="143">
        <f t="shared" si="2"/>
        <v>96.524064171122987</v>
      </c>
      <c r="R44" s="12">
        <f>N44/SUM(N44:N49)*100</f>
        <v>12.979351032448378</v>
      </c>
      <c r="S44" s="12">
        <f>SUM(K44:L44)/SUM(K44:L49)*100</f>
        <v>3.5762096003059858</v>
      </c>
      <c r="T44" s="13">
        <f>X44/SUM(X44:X49)*100</f>
        <v>4.8181124745888209</v>
      </c>
      <c r="U44" s="11">
        <f>ROUND(T44/100*SUM(K44:L49), 0)</f>
        <v>504</v>
      </c>
      <c r="V44">
        <f>SUM(U44:U49)</f>
        <v>10459</v>
      </c>
      <c r="W44" s="12">
        <f>1/(R44/100)</f>
        <v>7.704545454545455</v>
      </c>
      <c r="X44" s="19">
        <f>W44*S44</f>
        <v>27.553069420539302</v>
      </c>
      <c r="AD44" s="12"/>
      <c r="AE44" s="12"/>
      <c r="AF44" s="12"/>
      <c r="AG44" s="12"/>
    </row>
    <row r="45" spans="1:33" x14ac:dyDescent="0.35">
      <c r="A45" s="21" t="s">
        <v>75</v>
      </c>
      <c r="B45" t="s">
        <v>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2363</v>
      </c>
      <c r="L45">
        <v>0</v>
      </c>
      <c r="M45">
        <f t="shared" si="0"/>
        <v>2363</v>
      </c>
      <c r="N45">
        <v>2</v>
      </c>
      <c r="P45" s="143">
        <f t="shared" si="1"/>
        <v>0</v>
      </c>
      <c r="Q45" s="143">
        <f t="shared" si="2"/>
        <v>100</v>
      </c>
      <c r="R45" s="12">
        <f>N45/SUM(N44:N49)*100</f>
        <v>11.799410029498523</v>
      </c>
      <c r="S45" s="12">
        <f>SUM(K45:L45)/SUM(K44:L49)*100</f>
        <v>22.595142474660545</v>
      </c>
      <c r="T45" s="13">
        <f>X45/SUM(X44:X49)*100</f>
        <v>33.485881698392305</v>
      </c>
      <c r="U45" s="11">
        <f>ROUND(T45/100*SUM(K44:L49), 0)</f>
        <v>3502</v>
      </c>
      <c r="V45">
        <f>SUM(U44:U49)</f>
        <v>10459</v>
      </c>
      <c r="W45" s="12">
        <f>1/(R45/100)</f>
        <v>8.4750000000000014</v>
      </c>
      <c r="X45" s="19">
        <f>W45*S45</f>
        <v>191.49383247274815</v>
      </c>
      <c r="AD45" s="12"/>
      <c r="AE45" s="12"/>
      <c r="AF45" s="12"/>
      <c r="AG45" s="12"/>
    </row>
    <row r="46" spans="1:33" x14ac:dyDescent="0.35">
      <c r="A46" t="s">
        <v>75</v>
      </c>
      <c r="B46" t="s">
        <v>3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3479</v>
      </c>
      <c r="L46">
        <v>1029</v>
      </c>
      <c r="M46">
        <f t="shared" si="0"/>
        <v>4508</v>
      </c>
      <c r="N46">
        <v>4.1500000000000004</v>
      </c>
      <c r="P46" s="143">
        <f t="shared" si="1"/>
        <v>22.826086956521738</v>
      </c>
      <c r="Q46" s="143">
        <f t="shared" si="2"/>
        <v>77.173913043478265</v>
      </c>
      <c r="R46" s="12">
        <f>N46/SUM(N44:N49)*100</f>
        <v>24.483775811209437</v>
      </c>
      <c r="S46" s="12">
        <f>SUM(K46:L46)/SUM(K44:L49)*100</f>
        <v>43.105756358768403</v>
      </c>
      <c r="T46" s="13">
        <f>X46/SUM(X44:X49)*100</f>
        <v>30.786748455629205</v>
      </c>
      <c r="U46" s="11">
        <f>ROUND(T46/100*SUM(K44:L49), 0)</f>
        <v>3220</v>
      </c>
      <c r="V46">
        <f>SUM(U44:U49)</f>
        <v>10459</v>
      </c>
      <c r="W46" s="12">
        <f>1/(R46/100)</f>
        <v>4.0843373493975905</v>
      </c>
      <c r="X46" s="19">
        <f>W46*S46</f>
        <v>176.05845067015048</v>
      </c>
      <c r="AD46" s="12"/>
      <c r="AE46" s="12"/>
      <c r="AF46" s="12"/>
      <c r="AG46" s="12"/>
    </row>
    <row r="47" spans="1:33" x14ac:dyDescent="0.35">
      <c r="A47" t="s">
        <v>75</v>
      </c>
      <c r="B47" t="s">
        <v>4</v>
      </c>
      <c r="C47">
        <v>0</v>
      </c>
      <c r="D47">
        <v>0</v>
      </c>
      <c r="E47">
        <v>1</v>
      </c>
      <c r="F47">
        <v>0</v>
      </c>
      <c r="G47">
        <v>0</v>
      </c>
      <c r="H47">
        <v>1</v>
      </c>
      <c r="I47">
        <v>0</v>
      </c>
      <c r="J47">
        <v>1</v>
      </c>
      <c r="K47">
        <v>684</v>
      </c>
      <c r="L47">
        <v>283</v>
      </c>
      <c r="M47">
        <f t="shared" si="0"/>
        <v>967</v>
      </c>
      <c r="N47">
        <v>2.4</v>
      </c>
      <c r="P47" s="143">
        <f t="shared" si="1"/>
        <v>29.265770423991729</v>
      </c>
      <c r="Q47" s="143">
        <f t="shared" si="2"/>
        <v>70.734229576008275</v>
      </c>
      <c r="R47" s="12">
        <f>N47/SUM(N44:N49)*100</f>
        <v>14.159292035398227</v>
      </c>
      <c r="S47" s="12">
        <f>SUM(K47:L47)/SUM(K44:L49)*100</f>
        <v>9.2465098489194872</v>
      </c>
      <c r="T47" s="13">
        <f>X47/SUM(X44:X49)*100</f>
        <v>11.419398928743604</v>
      </c>
      <c r="U47" s="11">
        <f>ROUND(T47/100*SUM(K44:L49), 0)</f>
        <v>1194</v>
      </c>
      <c r="V47">
        <f>SUM(U44:U49)</f>
        <v>10459</v>
      </c>
      <c r="W47" s="12">
        <f>1/(R47/100)</f>
        <v>7.0625000000000018</v>
      </c>
      <c r="X47" s="19">
        <f>W47*S47</f>
        <v>65.303475807993891</v>
      </c>
      <c r="AD47" s="12"/>
      <c r="AE47" s="12"/>
      <c r="AF47" s="12"/>
      <c r="AG47" s="12"/>
    </row>
    <row r="48" spans="1:33" x14ac:dyDescent="0.35">
      <c r="A48" t="s">
        <v>75</v>
      </c>
      <c r="B48" t="s">
        <v>5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510</v>
      </c>
      <c r="L48">
        <v>87</v>
      </c>
      <c r="M48">
        <f t="shared" si="0"/>
        <v>597</v>
      </c>
      <c r="N48">
        <v>2.6</v>
      </c>
      <c r="P48" s="143">
        <f t="shared" si="1"/>
        <v>14.572864321608039</v>
      </c>
      <c r="Q48" s="143">
        <f t="shared" si="2"/>
        <v>85.427135678391963</v>
      </c>
      <c r="R48" s="12">
        <f>N48/SUM(N44:N49)*100</f>
        <v>15.33923303834808</v>
      </c>
      <c r="S48" s="12">
        <f>SUM(K48:L48)/SUM(K44:L49)*100</f>
        <v>5.7085484796328165</v>
      </c>
      <c r="T48" s="13">
        <f>X48/SUM(X44:X49)*100</f>
        <v>6.5077220527817348</v>
      </c>
      <c r="U48" s="11">
        <f>ROUND(T48/100*SUM(K44:L49), 0)</f>
        <v>681</v>
      </c>
      <c r="V48">
        <f>SUM(U44:U49)</f>
        <v>10459</v>
      </c>
      <c r="W48" s="12">
        <f>1/(R48/100)</f>
        <v>6.5192307692307709</v>
      </c>
      <c r="X48" s="19">
        <f>W48*S48</f>
        <v>37.215344896067798</v>
      </c>
      <c r="AD48" s="12"/>
      <c r="AE48" s="12"/>
      <c r="AF48" s="12"/>
      <c r="AG48" s="12"/>
    </row>
    <row r="49" spans="1:33" x14ac:dyDescent="0.35">
      <c r="A49" t="s">
        <v>75</v>
      </c>
      <c r="B49" t="s">
        <v>6</v>
      </c>
      <c r="C49" s="3">
        <v>0</v>
      </c>
      <c r="D49" s="3">
        <v>0</v>
      </c>
      <c r="E49" s="3">
        <v>0</v>
      </c>
      <c r="F49" s="3">
        <v>0</v>
      </c>
      <c r="G49" s="3">
        <v>1</v>
      </c>
      <c r="H49" s="3">
        <v>0</v>
      </c>
      <c r="I49" s="3">
        <v>1</v>
      </c>
      <c r="J49" s="3">
        <v>1</v>
      </c>
      <c r="K49">
        <v>1626</v>
      </c>
      <c r="L49">
        <v>23</v>
      </c>
      <c r="M49">
        <f t="shared" si="0"/>
        <v>1649</v>
      </c>
      <c r="N49">
        <v>3.6</v>
      </c>
      <c r="P49" s="143">
        <f t="shared" si="1"/>
        <v>1.3947847180109159</v>
      </c>
      <c r="Q49" s="143">
        <f t="shared" si="2"/>
        <v>98.605215281989089</v>
      </c>
      <c r="R49" s="12">
        <f>N49/SUM(N44:N49)*100</f>
        <v>21.238938053097343</v>
      </c>
      <c r="S49" s="12">
        <f>SUM(K49:L49)/SUM(K44:L49)*100</f>
        <v>15.767833237712756</v>
      </c>
      <c r="T49" s="13">
        <f>X49/SUM(X44:X49)*100</f>
        <v>12.982136389864324</v>
      </c>
      <c r="U49" s="11">
        <f>ROUND(T49/100*SUM(K44:L49), 0)</f>
        <v>1358</v>
      </c>
      <c r="V49">
        <f>SUM(U44:U49)</f>
        <v>10459</v>
      </c>
      <c r="W49" s="12">
        <f>1/(R49/100)</f>
        <v>4.7083333333333339</v>
      </c>
      <c r="X49" s="19">
        <f>W49*S49</f>
        <v>74.24021482756423</v>
      </c>
      <c r="AD49" s="12"/>
      <c r="AE49" s="12"/>
      <c r="AF49" s="12"/>
      <c r="AG49" s="12"/>
    </row>
    <row r="50" spans="1:33" x14ac:dyDescent="0.35">
      <c r="A50" t="s">
        <v>36</v>
      </c>
      <c r="B50" t="s">
        <v>1</v>
      </c>
      <c r="C50" s="26">
        <v>0</v>
      </c>
      <c r="D50" s="26">
        <v>0</v>
      </c>
      <c r="E50" s="26">
        <v>0</v>
      </c>
      <c r="F50" s="26">
        <v>0</v>
      </c>
      <c r="G50" s="26">
        <v>0</v>
      </c>
      <c r="H50" s="26">
        <v>1</v>
      </c>
      <c r="I50" s="26">
        <v>0</v>
      </c>
      <c r="J50" s="26">
        <v>0</v>
      </c>
      <c r="K50">
        <v>10</v>
      </c>
      <c r="L50">
        <v>1</v>
      </c>
      <c r="M50">
        <f t="shared" si="0"/>
        <v>11</v>
      </c>
      <c r="N50">
        <v>1.46</v>
      </c>
      <c r="O50">
        <v>13</v>
      </c>
      <c r="P50" s="143">
        <f t="shared" si="1"/>
        <v>9.0909090909090917</v>
      </c>
      <c r="Q50" s="143">
        <f t="shared" si="2"/>
        <v>90.909090909090907</v>
      </c>
      <c r="R50" s="12">
        <f>N50/SUM(N50:N55)*100</f>
        <v>12.258606213266162</v>
      </c>
      <c r="S50" s="12">
        <f>SUM(K50:L50)/SUM(K50:L55)*100</f>
        <v>0.11059722501508143</v>
      </c>
      <c r="T50" s="13">
        <f>X50/SUM(X50:X55)*100</f>
        <v>0.17309472437096751</v>
      </c>
      <c r="U50" s="11">
        <f>ROUND(T50/100*SUM(K50:L55), 0)</f>
        <v>17</v>
      </c>
      <c r="V50">
        <f>SUM(U50:U55)</f>
        <v>9945</v>
      </c>
      <c r="W50" s="12">
        <f>1/(R50/100)</f>
        <v>8.1575342465753433</v>
      </c>
      <c r="X50" s="19">
        <f>W50*S50</f>
        <v>0.90220065063672605</v>
      </c>
      <c r="AD50" s="12"/>
      <c r="AE50" s="12"/>
      <c r="AF50" s="12"/>
      <c r="AG50" s="12"/>
    </row>
    <row r="51" spans="1:33" x14ac:dyDescent="0.35">
      <c r="A51" t="s">
        <v>36</v>
      </c>
      <c r="B51" t="s">
        <v>2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450</v>
      </c>
      <c r="L51">
        <v>0</v>
      </c>
      <c r="M51">
        <f t="shared" si="0"/>
        <v>450</v>
      </c>
      <c r="N51">
        <v>1.9</v>
      </c>
      <c r="O51">
        <v>13</v>
      </c>
      <c r="P51" s="143">
        <f t="shared" si="1"/>
        <v>0</v>
      </c>
      <c r="Q51" s="143">
        <f t="shared" si="2"/>
        <v>100</v>
      </c>
      <c r="R51" s="12">
        <f>N51/SUM(N50:N55)*100</f>
        <v>15.952980688497059</v>
      </c>
      <c r="S51" s="12">
        <f>SUM(K51:L51)/SUM(K50:L55)*100</f>
        <v>4.5244319324351494</v>
      </c>
      <c r="T51" s="13">
        <f>X51/SUM(X50:X55)*100</f>
        <v>5.4413030579773034</v>
      </c>
      <c r="U51" s="11">
        <f>ROUND(T51/100*SUM(K50:L55), 0)</f>
        <v>541</v>
      </c>
      <c r="V51">
        <f>SUM(U50:U55)</f>
        <v>9945</v>
      </c>
      <c r="W51" s="12">
        <f>1/(R51/100)</f>
        <v>6.26842105263158</v>
      </c>
      <c r="X51" s="19">
        <f>W51*S51</f>
        <v>28.361044376475071</v>
      </c>
      <c r="AD51" s="12"/>
      <c r="AE51" s="12"/>
      <c r="AF51" s="12"/>
      <c r="AG51" s="12"/>
    </row>
    <row r="52" spans="1:33" x14ac:dyDescent="0.35">
      <c r="A52" t="s">
        <v>36</v>
      </c>
      <c r="B52" t="s">
        <v>3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1260</v>
      </c>
      <c r="L52">
        <v>1020</v>
      </c>
      <c r="M52">
        <f t="shared" si="0"/>
        <v>2280</v>
      </c>
      <c r="N52">
        <v>2</v>
      </c>
      <c r="O52">
        <v>13</v>
      </c>
      <c r="P52" s="143">
        <f t="shared" si="1"/>
        <v>44.736842105263158</v>
      </c>
      <c r="Q52" s="143">
        <f t="shared" si="2"/>
        <v>55.26315789473685</v>
      </c>
      <c r="R52" s="12">
        <f>N52/SUM(N50:N55)*100</f>
        <v>16.792611251049539</v>
      </c>
      <c r="S52" s="12">
        <f>SUM(K52:L52)/SUM(K50:L55)*100</f>
        <v>22.923788457671428</v>
      </c>
      <c r="T52" s="13">
        <f>X52/SUM(X50:X55)*100</f>
        <v>26.190805385730759</v>
      </c>
      <c r="U52" s="11">
        <f>ROUND(T52/100*SUM(K50:L55), 0)</f>
        <v>2605</v>
      </c>
      <c r="V52">
        <f>SUM(U50:U55)</f>
        <v>9945</v>
      </c>
      <c r="W52" s="12">
        <f>1/(R52/100)</f>
        <v>5.9550000000000001</v>
      </c>
      <c r="X52" s="19">
        <f>W52*S52</f>
        <v>136.51116026543335</v>
      </c>
      <c r="AD52" s="12"/>
      <c r="AE52" s="12"/>
      <c r="AF52" s="12"/>
      <c r="AG52" s="12"/>
    </row>
    <row r="53" spans="1:33" x14ac:dyDescent="0.35">
      <c r="A53" t="s">
        <v>36</v>
      </c>
      <c r="B53" t="s">
        <v>4</v>
      </c>
      <c r="C53">
        <v>0</v>
      </c>
      <c r="D53">
        <v>0</v>
      </c>
      <c r="E53">
        <v>1</v>
      </c>
      <c r="F53">
        <v>0</v>
      </c>
      <c r="G53">
        <v>0</v>
      </c>
      <c r="H53">
        <v>1</v>
      </c>
      <c r="I53">
        <v>0</v>
      </c>
      <c r="J53">
        <v>1</v>
      </c>
      <c r="K53">
        <v>1530</v>
      </c>
      <c r="L53">
        <v>0</v>
      </c>
      <c r="M53">
        <f t="shared" si="0"/>
        <v>1530</v>
      </c>
      <c r="N53">
        <v>1.4</v>
      </c>
      <c r="O53">
        <v>13</v>
      </c>
      <c r="P53" s="143">
        <f t="shared" si="1"/>
        <v>0</v>
      </c>
      <c r="Q53" s="143">
        <f t="shared" si="2"/>
        <v>100</v>
      </c>
      <c r="R53" s="12">
        <f>N53/SUM(N50:N55)*100</f>
        <v>11.754827875734676</v>
      </c>
      <c r="S53" s="12">
        <f>SUM(K53:L53)/SUM(K50:L55)*100</f>
        <v>15.383068570279509</v>
      </c>
      <c r="T53" s="13">
        <f>X53/SUM(X50:X55)*100</f>
        <v>25.107726967523845</v>
      </c>
      <c r="U53" s="11">
        <f>ROUND(T53/100*SUM(K50:L55), 0)</f>
        <v>2497</v>
      </c>
      <c r="V53">
        <f>SUM(U50:U55)</f>
        <v>9945</v>
      </c>
      <c r="W53" s="12">
        <f>1/(R53/100)</f>
        <v>8.507142857142858</v>
      </c>
      <c r="X53" s="19">
        <f>W53*S53</f>
        <v>130.86596190859211</v>
      </c>
      <c r="AD53" s="12"/>
      <c r="AE53" s="12"/>
      <c r="AF53" s="12"/>
      <c r="AG53" s="12"/>
    </row>
    <row r="54" spans="1:33" x14ac:dyDescent="0.35">
      <c r="A54" t="s">
        <v>36</v>
      </c>
      <c r="B54" t="s">
        <v>5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814</v>
      </c>
      <c r="L54">
        <v>0</v>
      </c>
      <c r="M54">
        <f t="shared" si="0"/>
        <v>814</v>
      </c>
      <c r="N54">
        <v>1.55</v>
      </c>
      <c r="O54">
        <v>13</v>
      </c>
      <c r="P54" s="143">
        <f t="shared" si="1"/>
        <v>0</v>
      </c>
      <c r="Q54" s="143">
        <f t="shared" si="2"/>
        <v>100</v>
      </c>
      <c r="R54" s="12">
        <f>N54/SUM(N50:N55)*100</f>
        <v>13.014273719563393</v>
      </c>
      <c r="S54" s="12">
        <f>SUM(K54:L54)/SUM(K50:L55)*100</f>
        <v>8.1841946511160266</v>
      </c>
      <c r="T54" s="13">
        <f>X54/SUM(X50:X55)*100</f>
        <v>12.065260658735049</v>
      </c>
      <c r="U54" s="11">
        <f>ROUND(T54/100*SUM(K50:L55), 0)</f>
        <v>1200</v>
      </c>
      <c r="V54">
        <f>SUM(U50:U55)</f>
        <v>9945</v>
      </c>
      <c r="W54" s="12">
        <f>1/(R54/100)</f>
        <v>7.6838709677419343</v>
      </c>
      <c r="X54" s="19">
        <f>W54*S54</f>
        <v>62.886295674059269</v>
      </c>
      <c r="AD54" s="12"/>
      <c r="AE54" s="12"/>
      <c r="AF54" s="12"/>
      <c r="AG54" s="12"/>
    </row>
    <row r="55" spans="1:33" x14ac:dyDescent="0.35">
      <c r="A55" t="s">
        <v>36</v>
      </c>
      <c r="B55" t="s">
        <v>6</v>
      </c>
      <c r="C55" s="3">
        <v>0</v>
      </c>
      <c r="D55" s="3">
        <v>0</v>
      </c>
      <c r="E55" s="3">
        <v>0</v>
      </c>
      <c r="F55" s="3">
        <v>0</v>
      </c>
      <c r="G55" s="3">
        <v>1</v>
      </c>
      <c r="H55" s="3">
        <v>0</v>
      </c>
      <c r="I55" s="3">
        <v>1</v>
      </c>
      <c r="J55" s="3">
        <v>1</v>
      </c>
      <c r="K55">
        <v>2948</v>
      </c>
      <c r="L55">
        <v>1913</v>
      </c>
      <c r="M55">
        <f t="shared" si="0"/>
        <v>4861</v>
      </c>
      <c r="N55">
        <v>3.6</v>
      </c>
      <c r="O55">
        <v>13</v>
      </c>
      <c r="P55" s="143">
        <f t="shared" si="1"/>
        <v>39.354042378111501</v>
      </c>
      <c r="Q55" s="143">
        <f t="shared" si="2"/>
        <v>60.645957621888499</v>
      </c>
      <c r="R55" s="12">
        <f>N55/SUM(N50:N55)*100</f>
        <v>30.22670025188917</v>
      </c>
      <c r="S55" s="12">
        <f>SUM(K55:L55)/SUM(K50:L55)*100</f>
        <v>48.87391916348281</v>
      </c>
      <c r="T55" s="13">
        <f>X55/SUM(X50:X55)*100</f>
        <v>31.021809205662088</v>
      </c>
      <c r="U55" s="11">
        <f>ROUND(T55/100*SUM(K50:L55), 0)</f>
        <v>3085</v>
      </c>
      <c r="V55">
        <f>SUM(U50:U55)</f>
        <v>9945</v>
      </c>
      <c r="W55" s="12">
        <f>1/(R55/100)</f>
        <v>3.3083333333333331</v>
      </c>
      <c r="X55" s="19">
        <f>W55*S55</f>
        <v>161.69121589918896</v>
      </c>
      <c r="AD55" s="12"/>
      <c r="AE55" s="12"/>
      <c r="AF55" s="12"/>
      <c r="AG55" s="12"/>
    </row>
    <row r="56" spans="1:33" x14ac:dyDescent="0.35">
      <c r="A56" t="s">
        <v>13</v>
      </c>
      <c r="B56" t="s">
        <v>1</v>
      </c>
      <c r="C56" s="26">
        <v>0</v>
      </c>
      <c r="D56" s="26">
        <v>0</v>
      </c>
      <c r="E56" s="26">
        <v>0</v>
      </c>
      <c r="F56" s="26">
        <v>0</v>
      </c>
      <c r="G56" s="26">
        <v>0</v>
      </c>
      <c r="H56" s="26">
        <v>1</v>
      </c>
      <c r="I56" s="26">
        <v>0</v>
      </c>
      <c r="J56" s="26">
        <v>0</v>
      </c>
      <c r="K56">
        <v>1</v>
      </c>
      <c r="L56">
        <v>0</v>
      </c>
      <c r="M56">
        <f t="shared" si="0"/>
        <v>1</v>
      </c>
      <c r="N56">
        <v>3</v>
      </c>
      <c r="O56">
        <v>11</v>
      </c>
      <c r="P56" s="143">
        <f t="shared" si="1"/>
        <v>0</v>
      </c>
      <c r="Q56" s="143">
        <f t="shared" si="2"/>
        <v>100</v>
      </c>
      <c r="R56" s="12">
        <f>N56/SUM(N56:N61)*100</f>
        <v>13.611615245009077</v>
      </c>
      <c r="S56" s="12">
        <f>SUM(K56:L56)/SUM(K56:L61)*100</f>
        <v>3.3145508783559825E-2</v>
      </c>
      <c r="T56" s="13">
        <f>X56/SUM(X56:X61)*100</f>
        <v>7.4593987966377576E-2</v>
      </c>
      <c r="U56" s="11">
        <f>ROUND(T56/100*SUM(K56:L61), 0)</f>
        <v>2</v>
      </c>
      <c r="V56">
        <f>SUM(U56:U61)</f>
        <v>3016</v>
      </c>
      <c r="W56" s="12">
        <f>1/(R56/100)</f>
        <v>7.3466666666666658</v>
      </c>
      <c r="X56" s="19">
        <f>W56*S56</f>
        <v>0.24350900452988616</v>
      </c>
      <c r="AD56" s="12"/>
      <c r="AE56" s="12"/>
      <c r="AF56" s="12"/>
      <c r="AG56" s="12"/>
    </row>
    <row r="57" spans="1:33" x14ac:dyDescent="0.35">
      <c r="A57" t="s">
        <v>13</v>
      </c>
      <c r="B57" t="s">
        <v>2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7</v>
      </c>
      <c r="L57">
        <v>0</v>
      </c>
      <c r="M57">
        <f t="shared" si="0"/>
        <v>7</v>
      </c>
      <c r="N57">
        <v>2.95</v>
      </c>
      <c r="O57">
        <v>11</v>
      </c>
      <c r="P57" s="143">
        <f t="shared" si="1"/>
        <v>0</v>
      </c>
      <c r="Q57" s="143">
        <f t="shared" si="2"/>
        <v>100</v>
      </c>
      <c r="R57" s="12">
        <f>N57/SUM(N56:N61)*100</f>
        <v>13.38475499092559</v>
      </c>
      <c r="S57" s="12">
        <f>SUM(K57:L57)/SUM(K56:L61)*100</f>
        <v>0.23201856148491878</v>
      </c>
      <c r="T57" s="13">
        <f>X57/SUM(X56:X61)*100</f>
        <v>0.5310080499301455</v>
      </c>
      <c r="U57" s="11">
        <f>ROUND(T57/100*SUM(K56:L61), 0)</f>
        <v>16</v>
      </c>
      <c r="V57">
        <f>SUM(U56:U61)</f>
        <v>3016</v>
      </c>
      <c r="W57" s="12">
        <f>1/(R57/100)</f>
        <v>7.4711864406779656</v>
      </c>
      <c r="X57" s="19">
        <f>W57*S57</f>
        <v>1.733453930551732</v>
      </c>
      <c r="AD57" s="12"/>
      <c r="AE57" s="12"/>
      <c r="AF57" s="12"/>
      <c r="AG57" s="12"/>
    </row>
    <row r="58" spans="1:33" x14ac:dyDescent="0.35">
      <c r="A58" t="s">
        <v>13</v>
      </c>
      <c r="B58" t="s">
        <v>3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39</v>
      </c>
      <c r="L58">
        <v>68</v>
      </c>
      <c r="M58">
        <f t="shared" si="0"/>
        <v>107</v>
      </c>
      <c r="N58">
        <v>3.8</v>
      </c>
      <c r="O58">
        <v>11</v>
      </c>
      <c r="P58" s="143">
        <f t="shared" si="1"/>
        <v>63.551401869158873</v>
      </c>
      <c r="Q58" s="143">
        <f t="shared" si="2"/>
        <v>36.44859813084112</v>
      </c>
      <c r="R58" s="12">
        <f>N58/SUM(N56:N61)*100</f>
        <v>17.241379310344829</v>
      </c>
      <c r="S58" s="12">
        <f>SUM(K58:L58)/SUM(K56:L61)*100</f>
        <v>3.5465694398409013</v>
      </c>
      <c r="T58" s="13">
        <f>X58/SUM(X56:X61)*100</f>
        <v>6.3012289834755792</v>
      </c>
      <c r="U58" s="11">
        <f>ROUND(T58/100*SUM(K56:L61), 0)</f>
        <v>190</v>
      </c>
      <c r="V58">
        <f>SUM(U56:U61)</f>
        <v>3016</v>
      </c>
      <c r="W58" s="12">
        <f>1/(R58/100)</f>
        <v>5.8</v>
      </c>
      <c r="X58" s="19">
        <f>W58*S58</f>
        <v>20.570102751077226</v>
      </c>
      <c r="AD58" s="12"/>
      <c r="AE58" s="12"/>
      <c r="AF58" s="12"/>
      <c r="AG58" s="12"/>
    </row>
    <row r="59" spans="1:33" x14ac:dyDescent="0.35">
      <c r="A59" t="s">
        <v>13</v>
      </c>
      <c r="B59" t="s">
        <v>4</v>
      </c>
      <c r="C59">
        <v>0</v>
      </c>
      <c r="D59">
        <v>0</v>
      </c>
      <c r="E59">
        <v>1</v>
      </c>
      <c r="F59">
        <v>0</v>
      </c>
      <c r="G59">
        <v>0</v>
      </c>
      <c r="H59">
        <v>1</v>
      </c>
      <c r="I59">
        <v>0</v>
      </c>
      <c r="J59">
        <v>1</v>
      </c>
      <c r="K59">
        <v>2</v>
      </c>
      <c r="L59">
        <v>0</v>
      </c>
      <c r="M59">
        <f t="shared" si="0"/>
        <v>2</v>
      </c>
      <c r="N59">
        <v>2.7</v>
      </c>
      <c r="O59">
        <v>11</v>
      </c>
      <c r="P59" s="143">
        <f t="shared" si="1"/>
        <v>0</v>
      </c>
      <c r="Q59" s="143">
        <f t="shared" si="2"/>
        <v>100</v>
      </c>
      <c r="R59" s="12">
        <f>N59/SUM(N56:N61)*100</f>
        <v>12.250453720508169</v>
      </c>
      <c r="S59" s="12">
        <f>SUM(K59:L59)/SUM(K56:L61)*100</f>
        <v>6.6291017567119651E-2</v>
      </c>
      <c r="T59" s="13">
        <f>X59/SUM(X56:X61)*100</f>
        <v>0.16576441770306127</v>
      </c>
      <c r="U59" s="11">
        <f>ROUND(T59/100*SUM(K56:L61), 0)</f>
        <v>5</v>
      </c>
      <c r="V59">
        <f>SUM(U56:U61)</f>
        <v>3016</v>
      </c>
      <c r="W59" s="12">
        <f>1/(R59/100)</f>
        <v>8.1629629629629612</v>
      </c>
      <c r="X59" s="19">
        <f>W59*S59</f>
        <v>0.54113112117752471</v>
      </c>
      <c r="AD59" s="12"/>
      <c r="AE59" s="12"/>
      <c r="AF59" s="12"/>
      <c r="AG59" s="12"/>
    </row>
    <row r="60" spans="1:33" x14ac:dyDescent="0.35">
      <c r="A60" t="s">
        <v>13</v>
      </c>
      <c r="B60" t="s">
        <v>5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4</v>
      </c>
      <c r="L60">
        <v>0</v>
      </c>
      <c r="M60">
        <f t="shared" si="0"/>
        <v>4</v>
      </c>
      <c r="N60">
        <v>2.59</v>
      </c>
      <c r="O60">
        <v>11</v>
      </c>
      <c r="P60" s="143">
        <f t="shared" si="1"/>
        <v>0</v>
      </c>
      <c r="Q60" s="143">
        <f t="shared" si="2"/>
        <v>100</v>
      </c>
      <c r="R60" s="12">
        <f>N60/SUM(N56:N61)*100</f>
        <v>11.751361161524501</v>
      </c>
      <c r="S60" s="12">
        <f>SUM(K60:L60)/SUM(K56:L61)*100</f>
        <v>0.1325820351342393</v>
      </c>
      <c r="T60" s="13">
        <f>X60/SUM(X56:X61)*100</f>
        <v>0.34560921065503125</v>
      </c>
      <c r="U60" s="11">
        <f>ROUND(T60/100*SUM(K56:L61), 0)</f>
        <v>10</v>
      </c>
      <c r="V60">
        <f>SUM(U56:U61)</f>
        <v>3016</v>
      </c>
      <c r="W60" s="12">
        <f>1/(R60/100)</f>
        <v>8.5096525096525095</v>
      </c>
      <c r="X60" s="19">
        <f>W60*S60</f>
        <v>1.1282270480149166</v>
      </c>
      <c r="AD60" s="12"/>
      <c r="AE60" s="12"/>
      <c r="AF60" s="12"/>
      <c r="AG60" s="12"/>
    </row>
    <row r="61" spans="1:33" x14ac:dyDescent="0.35">
      <c r="A61" t="s">
        <v>13</v>
      </c>
      <c r="B61" t="s">
        <v>6</v>
      </c>
      <c r="C61" s="3">
        <v>0</v>
      </c>
      <c r="D61" s="3">
        <v>0</v>
      </c>
      <c r="E61" s="3">
        <v>0</v>
      </c>
      <c r="F61" s="3">
        <v>0</v>
      </c>
      <c r="G61" s="3">
        <v>1</v>
      </c>
      <c r="H61" s="3">
        <v>0</v>
      </c>
      <c r="I61" s="3">
        <v>1</v>
      </c>
      <c r="J61" s="3">
        <v>1</v>
      </c>
      <c r="K61">
        <v>2858</v>
      </c>
      <c r="L61">
        <v>38</v>
      </c>
      <c r="M61">
        <f t="shared" si="0"/>
        <v>2896</v>
      </c>
      <c r="N61">
        <v>7</v>
      </c>
      <c r="O61">
        <v>11</v>
      </c>
      <c r="P61" s="143">
        <f t="shared" si="1"/>
        <v>1.3121546961325967</v>
      </c>
      <c r="Q61" s="143">
        <f t="shared" si="2"/>
        <v>98.687845303867405</v>
      </c>
      <c r="R61" s="12">
        <f>N61/SUM(N56:N61)*100</f>
        <v>31.760435571687839</v>
      </c>
      <c r="S61" s="12">
        <f>SUM(K61:L61)/SUM(K56:L61)*100</f>
        <v>95.989393437189264</v>
      </c>
      <c r="T61" s="13">
        <f>X61/SUM(X56:X61)*100</f>
        <v>92.5817953502698</v>
      </c>
      <c r="U61" s="11">
        <f>ROUND(T61/100*SUM(K56:L61), 0)</f>
        <v>2793</v>
      </c>
      <c r="V61">
        <f>SUM(U56:U61)</f>
        <v>3016</v>
      </c>
      <c r="W61" s="12">
        <f>1/(R61/100)</f>
        <v>3.1485714285714286</v>
      </c>
      <c r="X61" s="19">
        <f>W61*S61</f>
        <v>302.22946162223593</v>
      </c>
      <c r="AD61" s="12"/>
      <c r="AE61" s="12"/>
      <c r="AF61" s="12"/>
      <c r="AG61" s="12"/>
    </row>
    <row r="62" spans="1:33" x14ac:dyDescent="0.35">
      <c r="A62" t="s">
        <v>248</v>
      </c>
      <c r="B62" t="s">
        <v>1</v>
      </c>
      <c r="C62" s="26">
        <v>0</v>
      </c>
      <c r="D62" s="26">
        <v>0</v>
      </c>
      <c r="E62" s="26">
        <v>0</v>
      </c>
      <c r="F62" s="26">
        <v>0</v>
      </c>
      <c r="G62" s="26">
        <v>0</v>
      </c>
      <c r="H62" s="26">
        <v>1</v>
      </c>
      <c r="I62" s="26">
        <v>0</v>
      </c>
      <c r="J62" s="26">
        <v>0</v>
      </c>
      <c r="K62">
        <v>2500</v>
      </c>
      <c r="M62">
        <f t="shared" si="0"/>
        <v>2500</v>
      </c>
      <c r="N62">
        <v>4</v>
      </c>
      <c r="P62" s="22"/>
      <c r="Q62" s="22"/>
      <c r="R62" s="12">
        <f>N62/SUM(N62:N67)*100</f>
        <v>12.232415902140671</v>
      </c>
      <c r="S62" s="12">
        <f>SUM(K62:L62)/SUM(K62:L67)*100</f>
        <v>27.839643652561247</v>
      </c>
      <c r="T62" s="13">
        <f>X62/SUM(X62:X67)*100</f>
        <v>33.792350978658909</v>
      </c>
      <c r="U62" s="11">
        <f>ROUND(T62/100*SUM(K62:L67), 0)</f>
        <v>3035</v>
      </c>
      <c r="V62">
        <f>SUM(U62:U67)</f>
        <v>8981</v>
      </c>
      <c r="W62" s="12">
        <f>1/(R62/100)</f>
        <v>8.1750000000000007</v>
      </c>
      <c r="X62" s="19">
        <f>W62*S62</f>
        <v>227.58908685968822</v>
      </c>
      <c r="AD62" s="12"/>
      <c r="AE62" s="12"/>
      <c r="AF62" s="12"/>
      <c r="AG62" s="12"/>
    </row>
    <row r="63" spans="1:33" x14ac:dyDescent="0.35">
      <c r="A63" t="s">
        <v>248</v>
      </c>
      <c r="B63" t="s">
        <v>2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1196</v>
      </c>
      <c r="M63">
        <f t="shared" si="0"/>
        <v>1196</v>
      </c>
      <c r="N63">
        <v>4</v>
      </c>
      <c r="P63" s="22"/>
      <c r="Q63" s="22"/>
      <c r="R63" s="12">
        <f>N63/SUM(N62:N67)*100</f>
        <v>12.232415902140671</v>
      </c>
      <c r="S63" s="12">
        <f>SUM(K63:L63)/SUM(K62:L67)*100</f>
        <v>13.3184855233853</v>
      </c>
      <c r="T63" s="13">
        <f>X63/SUM(X62:X67)*100</f>
        <v>16.166260708190418</v>
      </c>
      <c r="U63" s="11">
        <f>ROUND(T63/100*SUM(K62:L67), 0)</f>
        <v>1452</v>
      </c>
      <c r="V63">
        <f>SUM(U62:U67)</f>
        <v>8981</v>
      </c>
      <c r="W63" s="12">
        <f>1/(R63/100)</f>
        <v>8.1750000000000007</v>
      </c>
      <c r="X63" s="19">
        <f>W63*S63</f>
        <v>108.87861915367483</v>
      </c>
      <c r="AD63" s="12"/>
      <c r="AE63" s="12"/>
      <c r="AF63" s="12"/>
      <c r="AG63" s="12"/>
    </row>
    <row r="64" spans="1:33" x14ac:dyDescent="0.35">
      <c r="A64" t="s">
        <v>248</v>
      </c>
      <c r="B64" t="s">
        <v>3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839</v>
      </c>
      <c r="M64">
        <f t="shared" si="0"/>
        <v>839</v>
      </c>
      <c r="N64">
        <v>9.5</v>
      </c>
      <c r="P64" s="22"/>
      <c r="Q64" s="22"/>
      <c r="R64" s="12">
        <f>N64/SUM(N62:N67)*100</f>
        <v>29.051987767584098</v>
      </c>
      <c r="S64" s="12">
        <f>SUM(K64:L64)/SUM(K62:L67)*100</f>
        <v>9.3429844097995538</v>
      </c>
      <c r="T64" s="13">
        <f>X64/SUM(X62:X67)*100</f>
        <v>4.7750370477633375</v>
      </c>
      <c r="U64" s="11">
        <f>ROUND(T64/100*SUM(K62:L67), 0)</f>
        <v>429</v>
      </c>
      <c r="V64">
        <f>SUM(U62:U67)</f>
        <v>8981</v>
      </c>
      <c r="W64" s="12">
        <f>1/(R64/100)</f>
        <v>3.4421052631578948</v>
      </c>
      <c r="X64" s="19">
        <f>W64*S64</f>
        <v>32.159535810573203</v>
      </c>
      <c r="AD64" s="12"/>
      <c r="AE64" s="12"/>
      <c r="AF64" s="12"/>
      <c r="AG64" s="12"/>
    </row>
    <row r="65" spans="1:33" x14ac:dyDescent="0.35">
      <c r="A65" t="s">
        <v>248</v>
      </c>
      <c r="B65" t="s">
        <v>4</v>
      </c>
      <c r="C65">
        <v>0</v>
      </c>
      <c r="D65">
        <v>0</v>
      </c>
      <c r="E65">
        <v>1</v>
      </c>
      <c r="F65">
        <v>0</v>
      </c>
      <c r="G65">
        <v>0</v>
      </c>
      <c r="H65">
        <v>1</v>
      </c>
      <c r="I65">
        <v>0</v>
      </c>
      <c r="J65">
        <v>1</v>
      </c>
      <c r="K65">
        <v>850</v>
      </c>
      <c r="M65">
        <f t="shared" si="0"/>
        <v>850</v>
      </c>
      <c r="N65">
        <v>3.75</v>
      </c>
      <c r="R65" s="12">
        <f>N65/SUM(N62:N67)*100</f>
        <v>11.467889908256881</v>
      </c>
      <c r="S65" s="12">
        <f>SUM(K65:L65)/SUM(K62:L67)*100</f>
        <v>9.4654788418708247</v>
      </c>
      <c r="T65" s="13">
        <f>X65/SUM(X62:X67)*100</f>
        <v>12.255359288260296</v>
      </c>
      <c r="U65" s="11">
        <f>ROUND(T65/100*SUM(K62:L67), 0)</f>
        <v>1101</v>
      </c>
      <c r="V65">
        <f>SUM(U62:U67)</f>
        <v>8981</v>
      </c>
      <c r="W65" s="12">
        <f>1/(R65/100)</f>
        <v>8.7199999999999989</v>
      </c>
      <c r="X65" s="19">
        <f>W65*S65</f>
        <v>82.538975501113583</v>
      </c>
      <c r="AD65" s="12"/>
      <c r="AE65" s="12"/>
      <c r="AF65" s="12"/>
      <c r="AG65" s="12"/>
    </row>
    <row r="66" spans="1:33" x14ac:dyDescent="0.35">
      <c r="A66" t="s">
        <v>248</v>
      </c>
      <c r="B66" t="s">
        <v>5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1095</v>
      </c>
      <c r="M66">
        <f t="shared" si="0"/>
        <v>1095</v>
      </c>
      <c r="N66">
        <v>3.95</v>
      </c>
      <c r="R66" s="12">
        <f>N66/SUM(N62:N67)*100</f>
        <v>12.079510703363914</v>
      </c>
      <c r="S66" s="12">
        <f>SUM(K66:L66)/SUM(K62:L67)*100</f>
        <v>12.193763919821826</v>
      </c>
      <c r="T66" s="13">
        <f>X66/SUM(X62:X67)*100</f>
        <v>14.988404788508964</v>
      </c>
      <c r="U66" s="11">
        <f>ROUND(T66/100*SUM(K62:L67), 0)</f>
        <v>1346</v>
      </c>
      <c r="V66">
        <f>SUM(U62:U67)</f>
        <v>8981</v>
      </c>
      <c r="W66" s="12">
        <f>1/(R66/100)</f>
        <v>8.2784810126582293</v>
      </c>
      <c r="X66" s="19">
        <f>W66*S66</f>
        <v>100.94584308308197</v>
      </c>
      <c r="AD66" s="12"/>
      <c r="AE66" s="12"/>
      <c r="AF66" s="12"/>
      <c r="AG66" s="12"/>
    </row>
    <row r="67" spans="1:33" x14ac:dyDescent="0.35">
      <c r="A67" s="21" t="s">
        <v>248</v>
      </c>
      <c r="B67" t="s">
        <v>6</v>
      </c>
      <c r="C67" s="3">
        <v>0</v>
      </c>
      <c r="D67" s="3">
        <v>0</v>
      </c>
      <c r="E67" s="3">
        <v>0</v>
      </c>
      <c r="F67" s="3">
        <v>0</v>
      </c>
      <c r="G67" s="3">
        <v>1</v>
      </c>
      <c r="H67" s="3">
        <v>0</v>
      </c>
      <c r="I67" s="3">
        <v>1</v>
      </c>
      <c r="J67" s="3">
        <v>1</v>
      </c>
      <c r="K67">
        <v>2500</v>
      </c>
      <c r="M67">
        <f t="shared" ref="M67:M121" si="3">SUM(K67:L67)</f>
        <v>2500</v>
      </c>
      <c r="N67">
        <v>7.5</v>
      </c>
      <c r="R67" s="12">
        <f>N67/SUM(N62:N67)*100</f>
        <v>22.935779816513762</v>
      </c>
      <c r="S67" s="12">
        <f>SUM(K67:L67)/SUM(K62:L67)*100</f>
        <v>27.839643652561247</v>
      </c>
      <c r="T67" s="13">
        <f>X67/SUM(X62:X67)*100</f>
        <v>18.022587188618079</v>
      </c>
      <c r="U67" s="11">
        <f>ROUND(T67/100*SUM(K62:L67), 0)</f>
        <v>1618</v>
      </c>
      <c r="V67">
        <f>SUM(U62:U67)</f>
        <v>8981</v>
      </c>
      <c r="W67" s="12">
        <f>1/(R67/100)</f>
        <v>4.3599999999999994</v>
      </c>
      <c r="X67" s="19">
        <f>W67*S67</f>
        <v>121.38084632516701</v>
      </c>
      <c r="AD67" s="12"/>
      <c r="AE67" s="12"/>
      <c r="AF67" s="12"/>
      <c r="AG67" s="12"/>
    </row>
    <row r="68" spans="1:33" x14ac:dyDescent="0.35">
      <c r="A68" s="21" t="s">
        <v>267</v>
      </c>
      <c r="B68" t="s">
        <v>1</v>
      </c>
      <c r="C68" s="26">
        <v>0</v>
      </c>
      <c r="D68" s="26">
        <v>0</v>
      </c>
      <c r="E68" s="26">
        <v>0</v>
      </c>
      <c r="F68" s="26">
        <v>0</v>
      </c>
      <c r="G68" s="26">
        <v>0</v>
      </c>
      <c r="H68" s="26">
        <v>1</v>
      </c>
      <c r="I68" s="26">
        <v>0</v>
      </c>
      <c r="J68" s="26">
        <v>0</v>
      </c>
      <c r="K68">
        <v>1</v>
      </c>
      <c r="M68">
        <f t="shared" si="3"/>
        <v>1</v>
      </c>
      <c r="N68">
        <v>2.25</v>
      </c>
      <c r="R68" s="12">
        <f>N68/SUM(N68:N73)*100</f>
        <v>11.25</v>
      </c>
      <c r="S68" s="12">
        <f>SUM(K68:L68)/SUM(K68:L73)*100</f>
        <v>1.7543859649122806E-2</v>
      </c>
      <c r="T68" s="13">
        <f>X68/SUM(X68:X73)*100</f>
        <v>3.4153491482973058E-2</v>
      </c>
      <c r="U68" s="11">
        <f>ROUND(T68/100*SUM(K68:L73), 0)</f>
        <v>2</v>
      </c>
      <c r="V68">
        <f>SUM(U68:U73)</f>
        <v>5699</v>
      </c>
      <c r="W68" s="12">
        <f>1/(R68/100)</f>
        <v>8.8888888888888893</v>
      </c>
      <c r="X68" s="19">
        <f>W68*S68</f>
        <v>0.15594541910331383</v>
      </c>
      <c r="AD68" s="12"/>
      <c r="AE68" s="12"/>
      <c r="AF68" s="12"/>
      <c r="AG68" s="12"/>
    </row>
    <row r="69" spans="1:33" x14ac:dyDescent="0.35">
      <c r="A69" s="21" t="s">
        <v>267</v>
      </c>
      <c r="B69" t="s">
        <v>2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M69">
        <f t="shared" si="3"/>
        <v>0</v>
      </c>
      <c r="N69">
        <v>2.75</v>
      </c>
      <c r="R69" s="12">
        <f>N69/SUM(N68:N73)*100</f>
        <v>13.750000000000002</v>
      </c>
      <c r="S69" s="12">
        <f>SUM(K69:L69)/SUM(K68:L73)*100</f>
        <v>0</v>
      </c>
      <c r="T69" s="13">
        <f>X69/SUM(X68:X73)*100</f>
        <v>0</v>
      </c>
      <c r="U69" s="11">
        <f>ROUND(T69/100*SUM(K68:L73), 0)</f>
        <v>0</v>
      </c>
      <c r="V69">
        <f>SUM(U68:U73)</f>
        <v>5699</v>
      </c>
      <c r="W69" s="12">
        <f>1/(R69/100)</f>
        <v>7.2727272727272725</v>
      </c>
      <c r="X69" s="19">
        <f>W69*S69</f>
        <v>0</v>
      </c>
      <c r="AD69" s="12"/>
      <c r="AE69" s="12"/>
      <c r="AF69" s="12"/>
      <c r="AG69" s="12"/>
    </row>
    <row r="70" spans="1:33" x14ac:dyDescent="0.35">
      <c r="A70" s="21" t="s">
        <v>267</v>
      </c>
      <c r="B70" t="s">
        <v>3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226</v>
      </c>
      <c r="M70">
        <f t="shared" si="3"/>
        <v>226</v>
      </c>
      <c r="N70">
        <v>4</v>
      </c>
      <c r="O70" s="15"/>
      <c r="R70" s="12">
        <f>N70/SUM(N68:N73)*100</f>
        <v>20</v>
      </c>
      <c r="S70" s="12">
        <f>SUM(K70:L70)/SUM(K68:L73)*100</f>
        <v>3.9649122807017543</v>
      </c>
      <c r="T70" s="13">
        <f>X70/SUM(X68:X73)*100</f>
        <v>4.3417626047729492</v>
      </c>
      <c r="U70" s="11">
        <f>ROUND(T70/100*SUM(K68:L73), 0)</f>
        <v>247</v>
      </c>
      <c r="V70">
        <f>SUM(U68:U73)</f>
        <v>5699</v>
      </c>
      <c r="W70" s="12">
        <f>1/(R70/100)</f>
        <v>5</v>
      </c>
      <c r="X70" s="19">
        <f>W70*S70</f>
        <v>19.82456140350877</v>
      </c>
      <c r="AD70" s="12"/>
      <c r="AE70" s="12"/>
      <c r="AF70" s="12"/>
      <c r="AG70" s="12"/>
    </row>
    <row r="71" spans="1:33" x14ac:dyDescent="0.35">
      <c r="A71" s="21" t="s">
        <v>267</v>
      </c>
      <c r="B71" t="s">
        <v>4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1</v>
      </c>
      <c r="K71">
        <v>780</v>
      </c>
      <c r="M71">
        <f t="shared" si="3"/>
        <v>780</v>
      </c>
      <c r="N71">
        <v>2</v>
      </c>
      <c r="R71" s="12">
        <f>N71/SUM(N68:N73)*100</f>
        <v>10</v>
      </c>
      <c r="S71" s="12">
        <f>SUM(K71:L71)/SUM(K68:L73)*100</f>
        <v>13.684210526315791</v>
      </c>
      <c r="T71" s="13">
        <f>X71/SUM(X68:X73)*100</f>
        <v>29.96968877630886</v>
      </c>
      <c r="U71" s="11">
        <f>ROUND(T71/100*SUM(K68:L73), 0)</f>
        <v>1708</v>
      </c>
      <c r="V71">
        <f>SUM(U68:U73)</f>
        <v>5699</v>
      </c>
      <c r="W71" s="12">
        <f>1/(R71/100)</f>
        <v>10</v>
      </c>
      <c r="X71" s="19">
        <f>W71*S71</f>
        <v>136.84210526315792</v>
      </c>
      <c r="AD71" s="12"/>
      <c r="AE71" s="12"/>
      <c r="AF71" s="12"/>
      <c r="AG71" s="12"/>
    </row>
    <row r="72" spans="1:33" x14ac:dyDescent="0.35">
      <c r="A72" s="21" t="s">
        <v>267</v>
      </c>
      <c r="B72" t="s">
        <v>5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  <c r="K72">
        <v>537</v>
      </c>
      <c r="M72">
        <f t="shared" si="3"/>
        <v>537</v>
      </c>
      <c r="N72">
        <v>2.25</v>
      </c>
      <c r="R72" s="12">
        <f>N72/SUM(N68:N73)*100</f>
        <v>11.25</v>
      </c>
      <c r="S72" s="12">
        <f>SUM(K72:L72)/SUM(K68:L73)*100</f>
        <v>9.4210526315789469</v>
      </c>
      <c r="T72" s="13">
        <f>X72/SUM(X68:X73)*100</f>
        <v>18.34042492635653</v>
      </c>
      <c r="U72" s="11">
        <f>ROUND(T72/100*SUM(K68:L73), 0)</f>
        <v>1045</v>
      </c>
      <c r="V72">
        <f>SUM(U68:U73)</f>
        <v>5699</v>
      </c>
      <c r="W72" s="12">
        <f>1/(R72/100)</f>
        <v>8.8888888888888893</v>
      </c>
      <c r="X72" s="19">
        <f>W72*S72</f>
        <v>83.742690058479525</v>
      </c>
      <c r="AD72" s="12"/>
      <c r="AE72" s="12"/>
      <c r="AF72" s="12"/>
      <c r="AG72" s="12"/>
    </row>
    <row r="73" spans="1:33" x14ac:dyDescent="0.35">
      <c r="A73" s="21" t="s">
        <v>267</v>
      </c>
      <c r="B73" t="s">
        <v>6</v>
      </c>
      <c r="C73" s="3">
        <v>0</v>
      </c>
      <c r="D73" s="3">
        <v>0</v>
      </c>
      <c r="E73" s="3">
        <v>0</v>
      </c>
      <c r="F73" s="3">
        <v>0</v>
      </c>
      <c r="G73" s="3">
        <v>1</v>
      </c>
      <c r="H73" s="3">
        <v>0</v>
      </c>
      <c r="I73" s="3">
        <v>1</v>
      </c>
      <c r="J73" s="3">
        <v>1</v>
      </c>
      <c r="K73">
        <v>4156</v>
      </c>
      <c r="M73">
        <f t="shared" si="3"/>
        <v>4156</v>
      </c>
      <c r="N73">
        <v>6.75</v>
      </c>
      <c r="R73" s="12">
        <f>N73/SUM(N68:N73)*100</f>
        <v>33.75</v>
      </c>
      <c r="S73" s="12">
        <f>SUM(K73:L73)/SUM(K68:L73)*100</f>
        <v>72.912280701754383</v>
      </c>
      <c r="T73" s="13">
        <f>X73/SUM(X68:X73)*100</f>
        <v>47.313970201078675</v>
      </c>
      <c r="U73" s="11">
        <f>ROUND(T73/100*SUM(K68:L73), 0)</f>
        <v>2697</v>
      </c>
      <c r="V73">
        <f>SUM(U68:U73)</f>
        <v>5699</v>
      </c>
      <c r="W73" s="12">
        <f>1/(R73/100)</f>
        <v>2.9629629629629628</v>
      </c>
      <c r="X73" s="19">
        <f>W73*S73</f>
        <v>216.03638726445743</v>
      </c>
      <c r="AD73" s="12"/>
      <c r="AE73" s="12"/>
      <c r="AF73" s="12"/>
      <c r="AG73" s="12"/>
    </row>
    <row r="74" spans="1:33" s="21" customFormat="1" x14ac:dyDescent="0.35">
      <c r="A74" s="21" t="s">
        <v>2541</v>
      </c>
      <c r="B74" s="21" t="s">
        <v>1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1</v>
      </c>
      <c r="I74" s="21">
        <v>0</v>
      </c>
      <c r="J74" s="21">
        <v>0</v>
      </c>
      <c r="K74" s="21">
        <v>2915</v>
      </c>
      <c r="M74">
        <f t="shared" si="3"/>
        <v>2915</v>
      </c>
      <c r="N74" s="21">
        <v>2.7</v>
      </c>
      <c r="R74" s="22">
        <f>N74/SUM(N74:N79)*100</f>
        <v>12.385321100917432</v>
      </c>
      <c r="S74" s="22">
        <f>SUM(K74:L74)/SUM(K74:L79)*100</f>
        <v>14.109390125847046</v>
      </c>
      <c r="T74" s="13">
        <f>X74/SUM(X74:X79)*100</f>
        <v>20.414623151879109</v>
      </c>
      <c r="U74" s="11">
        <f>ROUND(T74/100*SUM(K74:L79), 0)</f>
        <v>4218</v>
      </c>
      <c r="V74" s="21">
        <f>SUM(U74:U79)</f>
        <v>20661</v>
      </c>
      <c r="W74" s="22">
        <f>1/(R74/100)</f>
        <v>8.0740740740740744</v>
      </c>
      <c r="X74" s="23">
        <f>W74*S74</f>
        <v>113.92026101609838</v>
      </c>
      <c r="AC74"/>
      <c r="AD74" s="12"/>
      <c r="AE74" s="12"/>
      <c r="AF74" s="12"/>
      <c r="AG74" s="12"/>
    </row>
    <row r="75" spans="1:33" s="21" customFormat="1" x14ac:dyDescent="0.35">
      <c r="A75" s="21" t="s">
        <v>2541</v>
      </c>
      <c r="B75" s="21" t="s">
        <v>2</v>
      </c>
      <c r="C75" s="21">
        <v>1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145</v>
      </c>
      <c r="M75">
        <f t="shared" si="3"/>
        <v>145</v>
      </c>
      <c r="N75" s="21">
        <v>2.8</v>
      </c>
      <c r="R75" s="22">
        <f>N75/SUM(N74:N79)*100</f>
        <v>12.844036697247704</v>
      </c>
      <c r="S75" s="22">
        <f>SUM(K75:L75)/SUM(K74:L79)*100</f>
        <v>0.70183930300096808</v>
      </c>
      <c r="T75" s="13">
        <f>X75/SUM(X74:X79)*100</f>
        <v>0.979211585880994</v>
      </c>
      <c r="U75" s="11">
        <f>ROUND(T75/100*SUM(K74:L79), 0)</f>
        <v>202</v>
      </c>
      <c r="V75" s="21">
        <f>SUM(U74:U79)</f>
        <v>20661</v>
      </c>
      <c r="W75" s="22">
        <f>1/(R75/100)</f>
        <v>7.7857142857142874</v>
      </c>
      <c r="X75" s="23">
        <f>W75*S75</f>
        <v>5.4643202876503958</v>
      </c>
      <c r="AC75"/>
      <c r="AD75" s="12"/>
      <c r="AE75" s="12"/>
      <c r="AF75" s="12"/>
      <c r="AG75" s="12"/>
    </row>
    <row r="76" spans="1:33" s="21" customFormat="1" x14ac:dyDescent="0.35">
      <c r="A76" s="21" t="s">
        <v>2541</v>
      </c>
      <c r="B76" s="21" t="s">
        <v>3</v>
      </c>
      <c r="C76" s="21">
        <v>0</v>
      </c>
      <c r="D76" s="21">
        <v>1</v>
      </c>
      <c r="E76" s="21">
        <v>0</v>
      </c>
      <c r="F76" s="21">
        <v>0</v>
      </c>
      <c r="G76" s="21">
        <v>0</v>
      </c>
      <c r="H76" s="21">
        <v>0</v>
      </c>
      <c r="I76" s="21">
        <v>1</v>
      </c>
      <c r="J76" s="21">
        <v>0</v>
      </c>
      <c r="K76" s="21">
        <v>5800</v>
      </c>
      <c r="M76">
        <f t="shared" si="3"/>
        <v>5800</v>
      </c>
      <c r="N76" s="21">
        <v>4.4000000000000004</v>
      </c>
      <c r="R76" s="22">
        <f>N76/SUM(N74:N79)*100</f>
        <v>20.183486238532112</v>
      </c>
      <c r="S76" s="22">
        <f>SUM(K76:L76)/SUM(K74:L79)*100</f>
        <v>28.073572120038719</v>
      </c>
      <c r="T76" s="13">
        <f>X76/SUM(X74:X79)*100</f>
        <v>24.925385822425291</v>
      </c>
      <c r="U76" s="11">
        <f>ROUND(T76/100*SUM(K74:L79), 0)</f>
        <v>5150</v>
      </c>
      <c r="V76" s="21">
        <f>SUM(U74:U79)</f>
        <v>20661</v>
      </c>
      <c r="W76" s="22">
        <f>1/(R76/100)</f>
        <v>4.9545454545454541</v>
      </c>
      <c r="X76" s="23">
        <f>W76*S76</f>
        <v>139.09178914019182</v>
      </c>
      <c r="AC76"/>
      <c r="AD76" s="12"/>
      <c r="AE76" s="12"/>
      <c r="AF76" s="12"/>
      <c r="AG76" s="12"/>
    </row>
    <row r="77" spans="1:33" s="21" customFormat="1" x14ac:dyDescent="0.35">
      <c r="A77" s="21" t="s">
        <v>2541</v>
      </c>
      <c r="B77" s="21" t="s">
        <v>4</v>
      </c>
      <c r="C77" s="21">
        <v>0</v>
      </c>
      <c r="D77" s="21">
        <v>0</v>
      </c>
      <c r="E77" s="21">
        <v>1</v>
      </c>
      <c r="F77" s="21">
        <v>0</v>
      </c>
      <c r="G77" s="21">
        <v>0</v>
      </c>
      <c r="H77" s="21">
        <v>1</v>
      </c>
      <c r="I77" s="21">
        <v>0</v>
      </c>
      <c r="J77" s="21">
        <v>1</v>
      </c>
      <c r="K77" s="21">
        <v>2250</v>
      </c>
      <c r="M77">
        <f t="shared" si="3"/>
        <v>2250</v>
      </c>
      <c r="N77" s="21">
        <v>2.6</v>
      </c>
      <c r="O77" s="24"/>
      <c r="R77" s="22">
        <f>N77/SUM(N74:N79)*100</f>
        <v>11.926605504587156</v>
      </c>
      <c r="S77" s="22">
        <f>SUM(K77:L77)/SUM(K74:L79)*100</f>
        <v>10.890609874152952</v>
      </c>
      <c r="T77" s="13">
        <f>X77/SUM(X74:X79)*100</f>
        <v>16.363482734881327</v>
      </c>
      <c r="U77" s="11">
        <f>ROUND(T77/100*SUM(K74:L79), 0)</f>
        <v>3381</v>
      </c>
      <c r="V77" s="21">
        <f>SUM(U74:U79)</f>
        <v>20661</v>
      </c>
      <c r="W77" s="22">
        <f>1/(R77/100)</f>
        <v>8.384615384615385</v>
      </c>
      <c r="X77" s="23">
        <f>W77*S77</f>
        <v>91.313575098667059</v>
      </c>
      <c r="AC77"/>
      <c r="AD77" s="12"/>
      <c r="AE77" s="12"/>
      <c r="AF77" s="12"/>
      <c r="AG77" s="12"/>
    </row>
    <row r="78" spans="1:33" s="21" customFormat="1" x14ac:dyDescent="0.35">
      <c r="A78" s="21" t="s">
        <v>2541</v>
      </c>
      <c r="B78" s="21" t="s">
        <v>5</v>
      </c>
      <c r="C78" s="21">
        <v>0</v>
      </c>
      <c r="D78" s="21">
        <v>0</v>
      </c>
      <c r="E78" s="21">
        <v>0</v>
      </c>
      <c r="F78" s="21">
        <v>1</v>
      </c>
      <c r="G78" s="21">
        <v>0</v>
      </c>
      <c r="H78" s="21">
        <v>0</v>
      </c>
      <c r="I78" s="21">
        <v>0</v>
      </c>
      <c r="J78" s="21">
        <v>1</v>
      </c>
      <c r="K78" s="21">
        <v>2250</v>
      </c>
      <c r="M78">
        <f t="shared" si="3"/>
        <v>2250</v>
      </c>
      <c r="N78" s="21">
        <v>2.5</v>
      </c>
      <c r="R78" s="22">
        <f>N78/SUM(N74:N79)*100</f>
        <v>11.467889908256881</v>
      </c>
      <c r="S78" s="22">
        <f>SUM(K78:L78)/SUM(K74:L79)*100</f>
        <v>10.890609874152952</v>
      </c>
      <c r="T78" s="13">
        <f>X78/SUM(X74:X79)*100</f>
        <v>17.018022044276577</v>
      </c>
      <c r="U78" s="11">
        <f>ROUND(T78/100*SUM(K74:L79), 0)</f>
        <v>3516</v>
      </c>
      <c r="V78" s="21">
        <f>SUM(U74:U79)</f>
        <v>20661</v>
      </c>
      <c r="W78" s="22">
        <f>1/(R78/100)</f>
        <v>8.7199999999999989</v>
      </c>
      <c r="X78" s="23">
        <f>W78*S78</f>
        <v>94.966118102613734</v>
      </c>
      <c r="AC78"/>
      <c r="AD78" s="12"/>
      <c r="AE78" s="12"/>
      <c r="AF78" s="12"/>
      <c r="AG78" s="12"/>
    </row>
    <row r="79" spans="1:33" s="21" customFormat="1" x14ac:dyDescent="0.35">
      <c r="A79" s="21" t="s">
        <v>2541</v>
      </c>
      <c r="B79" s="21" t="s">
        <v>6</v>
      </c>
      <c r="C79" s="25">
        <v>0</v>
      </c>
      <c r="D79" s="25">
        <v>0</v>
      </c>
      <c r="E79" s="25">
        <v>0</v>
      </c>
      <c r="F79" s="25">
        <v>0</v>
      </c>
      <c r="G79" s="25">
        <v>1</v>
      </c>
      <c r="H79" s="25">
        <v>0</v>
      </c>
      <c r="I79" s="25">
        <v>1</v>
      </c>
      <c r="J79" s="25">
        <v>1</v>
      </c>
      <c r="K79" s="21">
        <v>7300</v>
      </c>
      <c r="M79">
        <f t="shared" si="3"/>
        <v>7300</v>
      </c>
      <c r="N79" s="21">
        <v>6.8</v>
      </c>
      <c r="R79" s="22">
        <f>N79/SUM(N74:N79)*100</f>
        <v>31.192660550458712</v>
      </c>
      <c r="S79" s="22">
        <f>SUM(K79:L79)/SUM(K74:L79)*100</f>
        <v>35.333978702807357</v>
      </c>
      <c r="T79" s="13">
        <f>X79/SUM(X74:X79)*100</f>
        <v>20.29927466065671</v>
      </c>
      <c r="U79" s="11">
        <f>ROUND(T79/100*SUM(K74:L79), 0)</f>
        <v>4194</v>
      </c>
      <c r="V79" s="21">
        <f>SUM(U74:U79)</f>
        <v>20661</v>
      </c>
      <c r="W79" s="22">
        <f>1/(R79/100)</f>
        <v>3.2058823529411771</v>
      </c>
      <c r="X79" s="23">
        <f>W79*S79</f>
        <v>113.27657878252948</v>
      </c>
      <c r="AC79"/>
      <c r="AD79" s="12"/>
      <c r="AE79" s="12"/>
      <c r="AF79" s="12"/>
      <c r="AG79" s="12"/>
    </row>
    <row r="80" spans="1:33" x14ac:dyDescent="0.35">
      <c r="A80" s="21" t="s">
        <v>2546</v>
      </c>
      <c r="B80" t="s">
        <v>1</v>
      </c>
      <c r="C80" s="26">
        <v>0</v>
      </c>
      <c r="D80" s="26">
        <v>0</v>
      </c>
      <c r="E80" s="26">
        <v>0</v>
      </c>
      <c r="F80" s="26">
        <v>0</v>
      </c>
      <c r="G80" s="26">
        <v>0</v>
      </c>
      <c r="H80" s="26">
        <v>1</v>
      </c>
      <c r="I80" s="26">
        <v>0</v>
      </c>
      <c r="J80" s="26">
        <v>0</v>
      </c>
      <c r="K80">
        <v>123</v>
      </c>
      <c r="M80">
        <f t="shared" si="3"/>
        <v>123</v>
      </c>
      <c r="N80">
        <v>6.3</v>
      </c>
      <c r="R80" s="12">
        <f>N80/SUM(N80:N85)*100</f>
        <v>21.176470588235293</v>
      </c>
      <c r="S80" s="12">
        <f>SUM(K80:L80)/SUM(K80:L85)*100</f>
        <v>1.5767209332136907</v>
      </c>
      <c r="T80" s="13">
        <f>X80/SUM(X80:X85)*100</f>
        <v>1.6368809683691439</v>
      </c>
      <c r="U80" s="11">
        <f>ROUND(T80/100*SUM(K80:L85), 0)</f>
        <v>128</v>
      </c>
      <c r="V80">
        <f>SUM(U80:U85)</f>
        <v>7802</v>
      </c>
      <c r="W80" s="12">
        <f>1/(R80/100)</f>
        <v>4.7222222222222223</v>
      </c>
      <c r="X80" s="19">
        <f>W80*S80</f>
        <v>7.4456266290646509</v>
      </c>
      <c r="AD80" s="12"/>
      <c r="AE80" s="12"/>
      <c r="AF80" s="12"/>
      <c r="AG80" s="12"/>
    </row>
    <row r="81" spans="1:33" x14ac:dyDescent="0.35">
      <c r="A81" s="21" t="s">
        <v>2546</v>
      </c>
      <c r="B81" t="s">
        <v>2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199</v>
      </c>
      <c r="M81">
        <f t="shared" si="3"/>
        <v>199</v>
      </c>
      <c r="N81">
        <v>3.8</v>
      </c>
      <c r="R81" s="12">
        <f>N81/SUM(N80:N85)*100</f>
        <v>12.773109243697478</v>
      </c>
      <c r="S81" s="12">
        <f>SUM(K81:L81)/SUM(K80:L85)*100</f>
        <v>2.5509550057684911</v>
      </c>
      <c r="T81" s="13">
        <f>X81/SUM(X80:X85)*100</f>
        <v>4.3905812367231389</v>
      </c>
      <c r="U81" s="11">
        <f>ROUND(T81/100*SUM(K80:L85), 0)</f>
        <v>343</v>
      </c>
      <c r="V81">
        <f>SUM(U80:U85)</f>
        <v>7802</v>
      </c>
      <c r="W81" s="12">
        <f>1/(R81/100)</f>
        <v>7.8289473684210531</v>
      </c>
      <c r="X81" s="19">
        <f>W81*S81</f>
        <v>19.971292479371741</v>
      </c>
      <c r="AD81" s="12"/>
      <c r="AE81" s="12"/>
      <c r="AF81" s="12"/>
      <c r="AG81" s="12"/>
    </row>
    <row r="82" spans="1:33" x14ac:dyDescent="0.35">
      <c r="A82" s="21" t="s">
        <v>2546</v>
      </c>
      <c r="B82" t="s">
        <v>3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270</v>
      </c>
      <c r="M82">
        <f t="shared" si="3"/>
        <v>270</v>
      </c>
      <c r="N82">
        <v>3.8</v>
      </c>
      <c r="O82" s="15"/>
      <c r="R82" s="12">
        <f>N82/SUM(N80:N85)*100</f>
        <v>12.773109243697478</v>
      </c>
      <c r="S82" s="12">
        <f>SUM(K82:L82)/SUM(K80:L85)*100</f>
        <v>3.4610947314446867</v>
      </c>
      <c r="T82" s="13">
        <f>X82/SUM(X80:X85)*100</f>
        <v>5.9570700196746111</v>
      </c>
      <c r="U82" s="11">
        <f>ROUND(T82/100*SUM(K80:L85), 0)</f>
        <v>465</v>
      </c>
      <c r="V82">
        <f>SUM(U80:U85)</f>
        <v>7802</v>
      </c>
      <c r="W82" s="12">
        <f>1/(R82/100)</f>
        <v>7.8289473684210531</v>
      </c>
      <c r="X82" s="19">
        <f>W82*S82</f>
        <v>27.096728489599851</v>
      </c>
      <c r="AD82" s="12"/>
      <c r="AE82" s="12"/>
      <c r="AF82" s="12"/>
      <c r="AG82" s="12"/>
    </row>
    <row r="83" spans="1:33" x14ac:dyDescent="0.35">
      <c r="A83" s="21" t="s">
        <v>2546</v>
      </c>
      <c r="B83" t="s">
        <v>4</v>
      </c>
      <c r="C83">
        <v>0</v>
      </c>
      <c r="D83">
        <v>0</v>
      </c>
      <c r="E83">
        <v>1</v>
      </c>
      <c r="F83">
        <v>0</v>
      </c>
      <c r="G83">
        <v>0</v>
      </c>
      <c r="H83">
        <v>1</v>
      </c>
      <c r="I83">
        <v>0</v>
      </c>
      <c r="J83">
        <v>1</v>
      </c>
      <c r="K83">
        <v>150</v>
      </c>
      <c r="M83">
        <f t="shared" si="3"/>
        <v>150</v>
      </c>
      <c r="N83">
        <v>2.5</v>
      </c>
      <c r="R83" s="12">
        <f>N83/SUM(N80:N85)*100</f>
        <v>8.4033613445378155</v>
      </c>
      <c r="S83" s="12">
        <f>SUM(K83:L83)/SUM(K80:L85)*100</f>
        <v>1.9228304063581594</v>
      </c>
      <c r="T83" s="13">
        <f>X83/SUM(X80:X85)*100</f>
        <v>5.0304146832807826</v>
      </c>
      <c r="U83" s="11">
        <f>ROUND(T83/100*SUM(K80:L85), 0)</f>
        <v>392</v>
      </c>
      <c r="V83">
        <f>SUM(U80:U85)</f>
        <v>7802</v>
      </c>
      <c r="W83" s="12">
        <f>1/(R83/100)</f>
        <v>11.899999999999999</v>
      </c>
      <c r="X83" s="19">
        <f>W83*S83</f>
        <v>22.881681835662093</v>
      </c>
      <c r="AD83" s="12"/>
      <c r="AE83" s="12"/>
      <c r="AF83" s="12"/>
      <c r="AG83" s="12"/>
    </row>
    <row r="84" spans="1:33" x14ac:dyDescent="0.35">
      <c r="A84" s="21" t="s">
        <v>2546</v>
      </c>
      <c r="B84" t="s">
        <v>5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1550</v>
      </c>
      <c r="M84">
        <f t="shared" si="3"/>
        <v>1550</v>
      </c>
      <c r="N84">
        <v>3.7</v>
      </c>
      <c r="R84" s="12">
        <f>N84/SUM(N80:N85)*100</f>
        <v>12.436974789915967</v>
      </c>
      <c r="S84" s="12">
        <f>SUM(K84:L84)/SUM(K80:L85)*100</f>
        <v>19.869247532367645</v>
      </c>
      <c r="T84" s="13">
        <f>X84/SUM(X80:X85)*100</f>
        <v>35.122264680564022</v>
      </c>
      <c r="U84" s="11">
        <f>ROUND(T84/100*SUM(K80:L85), 0)</f>
        <v>2740</v>
      </c>
      <c r="V84">
        <f>SUM(U80:U85)</f>
        <v>7802</v>
      </c>
      <c r="W84" s="12">
        <f>1/(R84/100)</f>
        <v>8.0405405405405403</v>
      </c>
      <c r="X84" s="19">
        <f>W84*S84</f>
        <v>159.75949029403714</v>
      </c>
      <c r="AD84" s="12"/>
      <c r="AE84" s="12"/>
      <c r="AF84" s="12"/>
      <c r="AG84" s="12"/>
    </row>
    <row r="85" spans="1:33" x14ac:dyDescent="0.35">
      <c r="A85" s="21" t="s">
        <v>2546</v>
      </c>
      <c r="B85" t="s">
        <v>6</v>
      </c>
      <c r="C85" s="3">
        <v>0</v>
      </c>
      <c r="D85" s="3">
        <v>0</v>
      </c>
      <c r="E85" s="3">
        <v>0</v>
      </c>
      <c r="F85" s="3">
        <v>0</v>
      </c>
      <c r="G85" s="3">
        <v>1</v>
      </c>
      <c r="H85" s="3">
        <v>0</v>
      </c>
      <c r="I85" s="3">
        <v>1</v>
      </c>
      <c r="J85" s="3">
        <v>1</v>
      </c>
      <c r="K85">
        <v>5509</v>
      </c>
      <c r="M85">
        <f t="shared" si="3"/>
        <v>5509</v>
      </c>
      <c r="N85">
        <v>9.65</v>
      </c>
      <c r="R85" s="12">
        <f>N85/SUM(N80:N85)*100</f>
        <v>32.436974789915965</v>
      </c>
      <c r="S85" s="12">
        <f>SUM(K85:L85)/SUM(K80:L85)*100</f>
        <v>70.619151390847321</v>
      </c>
      <c r="T85" s="13">
        <f>X85/SUM(X80:X85)*100</f>
        <v>47.862788411388308</v>
      </c>
      <c r="U85" s="11">
        <f>ROUND(T85/100*SUM(K80:L85), 0)</f>
        <v>3734</v>
      </c>
      <c r="V85">
        <f>SUM(U80:U85)</f>
        <v>7802</v>
      </c>
      <c r="W85" s="12">
        <f>1/(R85/100)</f>
        <v>3.0829015544041454</v>
      </c>
      <c r="X85" s="19">
        <f>W85*S85</f>
        <v>217.71189159354486</v>
      </c>
      <c r="AD85" s="12"/>
      <c r="AE85" s="12"/>
      <c r="AF85" s="12"/>
      <c r="AG85" s="12"/>
    </row>
    <row r="86" spans="1:33" x14ac:dyDescent="0.35">
      <c r="A86" s="21" t="s">
        <v>282</v>
      </c>
      <c r="B86" t="s">
        <v>1</v>
      </c>
      <c r="C86" s="26">
        <v>0</v>
      </c>
      <c r="D86" s="26">
        <v>0</v>
      </c>
      <c r="E86" s="26">
        <v>0</v>
      </c>
      <c r="F86" s="26">
        <v>0</v>
      </c>
      <c r="G86" s="26">
        <v>0</v>
      </c>
      <c r="H86" s="26">
        <v>1</v>
      </c>
      <c r="I86" s="26">
        <v>0</v>
      </c>
      <c r="J86" s="26">
        <v>0</v>
      </c>
      <c r="K86">
        <v>4</v>
      </c>
      <c r="M86">
        <f t="shared" si="3"/>
        <v>4</v>
      </c>
      <c r="N86">
        <v>1.9</v>
      </c>
      <c r="R86" s="12">
        <f>N86/SUM(N86:N91)*100</f>
        <v>15.019762845849801</v>
      </c>
      <c r="S86" s="12">
        <f>SUM(K86:L86)/SUM(K86:L91)*100</f>
        <v>1.3605442176870748</v>
      </c>
      <c r="T86" s="13">
        <f>X86/SUM(X86:X91)*100</f>
        <v>1.4778417501778738</v>
      </c>
      <c r="U86" s="11">
        <f>ROUND(T86/100*SUM(K86:L91), 0)</f>
        <v>4</v>
      </c>
      <c r="V86">
        <f>SUM(U86:U91)</f>
        <v>294</v>
      </c>
      <c r="W86" s="12">
        <f>1/(R86/100)</f>
        <v>6.6578947368421053</v>
      </c>
      <c r="X86" s="19">
        <f>W86*S86</f>
        <v>9.0583601861797352</v>
      </c>
      <c r="AD86" s="12"/>
      <c r="AE86" s="12"/>
      <c r="AF86" s="12"/>
      <c r="AG86" s="12"/>
    </row>
    <row r="87" spans="1:33" x14ac:dyDescent="0.35">
      <c r="A87" t="s">
        <v>282</v>
      </c>
      <c r="B87" t="s">
        <v>2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5</v>
      </c>
      <c r="M87">
        <f t="shared" si="3"/>
        <v>5</v>
      </c>
      <c r="N87">
        <v>1.9</v>
      </c>
      <c r="R87" s="12">
        <f>N87/SUM(N86:N91)*100</f>
        <v>15.019762845849801</v>
      </c>
      <c r="S87" s="12">
        <f>SUM(K87:L87)/SUM(K86:L91)*100</f>
        <v>1.7006802721088436</v>
      </c>
      <c r="T87" s="13">
        <f>X87/SUM(X86:X91)*100</f>
        <v>1.8473021877223421</v>
      </c>
      <c r="U87" s="11">
        <f>ROUND(T87/100*SUM(K86:L91), 0)</f>
        <v>5</v>
      </c>
      <c r="V87">
        <f>SUM(U86:U91)</f>
        <v>294</v>
      </c>
      <c r="W87" s="12">
        <f>1/(R87/100)</f>
        <v>6.6578947368421053</v>
      </c>
      <c r="X87" s="19">
        <f>W87*S87</f>
        <v>11.32295023272467</v>
      </c>
      <c r="AD87" s="12"/>
      <c r="AE87" s="12"/>
      <c r="AF87" s="12"/>
      <c r="AG87" s="12"/>
    </row>
    <row r="88" spans="1:33" x14ac:dyDescent="0.35">
      <c r="A88" t="s">
        <v>282</v>
      </c>
      <c r="B88" t="s">
        <v>3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11</v>
      </c>
      <c r="M88">
        <f t="shared" si="3"/>
        <v>11</v>
      </c>
      <c r="N88">
        <v>3</v>
      </c>
      <c r="R88" s="12">
        <f>N88/SUM(N86:N91)*100</f>
        <v>23.715415019762844</v>
      </c>
      <c r="S88" s="12">
        <f>SUM(K88:L88)/SUM(K86:L91)*100</f>
        <v>3.7414965986394559</v>
      </c>
      <c r="T88" s="13">
        <f>X88/SUM(X86:X91)*100</f>
        <v>2.5739077148931302</v>
      </c>
      <c r="U88" s="11">
        <f>ROUND(T88/100*SUM(K86:L91), 0)</f>
        <v>8</v>
      </c>
      <c r="V88">
        <f>SUM(U86:U91)</f>
        <v>294</v>
      </c>
      <c r="W88" s="12">
        <f>1/(R88/100)</f>
        <v>4.2166666666666668</v>
      </c>
      <c r="X88" s="19">
        <f>W88*S88</f>
        <v>15.776643990929706</v>
      </c>
      <c r="AD88" s="12"/>
      <c r="AE88" s="12"/>
      <c r="AF88" s="12"/>
      <c r="AG88" s="12"/>
    </row>
    <row r="89" spans="1:33" x14ac:dyDescent="0.35">
      <c r="A89" t="s">
        <v>282</v>
      </c>
      <c r="B89" t="s">
        <v>4</v>
      </c>
      <c r="C89">
        <v>0</v>
      </c>
      <c r="D89">
        <v>0</v>
      </c>
      <c r="E89">
        <v>1</v>
      </c>
      <c r="F89">
        <v>0</v>
      </c>
      <c r="G89">
        <v>0</v>
      </c>
      <c r="H89">
        <v>1</v>
      </c>
      <c r="I89">
        <v>0</v>
      </c>
      <c r="J89">
        <v>1</v>
      </c>
      <c r="K89">
        <v>12</v>
      </c>
      <c r="M89">
        <f t="shared" si="3"/>
        <v>12</v>
      </c>
      <c r="N89">
        <v>1.3</v>
      </c>
      <c r="R89" s="12">
        <f>N89/SUM(N86:N91)*100</f>
        <v>10.276679841897234</v>
      </c>
      <c r="S89" s="12">
        <f>SUM(K89:L89)/SUM(K86:L91)*100</f>
        <v>4.0816326530612246</v>
      </c>
      <c r="T89" s="13">
        <f>X89/SUM(X86:X91)*100</f>
        <v>6.4797676738568306</v>
      </c>
      <c r="U89" s="11">
        <f>ROUND(T89/100*SUM(K86:L91), 0)</f>
        <v>19</v>
      </c>
      <c r="V89">
        <f>SUM(U86:U91)</f>
        <v>294</v>
      </c>
      <c r="W89" s="12">
        <f>1/(R89/100)</f>
        <v>9.7307692307692299</v>
      </c>
      <c r="X89" s="19">
        <f>W89*S89</f>
        <v>39.717425431711142</v>
      </c>
      <c r="AD89" s="12"/>
      <c r="AE89" s="12"/>
      <c r="AF89" s="12"/>
      <c r="AG89" s="12"/>
    </row>
    <row r="90" spans="1:33" x14ac:dyDescent="0.35">
      <c r="A90" t="s">
        <v>282</v>
      </c>
      <c r="B90" t="s">
        <v>5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  <c r="K90">
        <v>83</v>
      </c>
      <c r="M90">
        <f t="shared" si="3"/>
        <v>83</v>
      </c>
      <c r="N90">
        <v>1.1499999999999999</v>
      </c>
      <c r="O90" s="15"/>
      <c r="R90" s="12">
        <f>N90/SUM(N86:N91)*100</f>
        <v>9.0909090909090899</v>
      </c>
      <c r="S90" s="12">
        <f>SUM(K90:L90)/SUM(K86:L91)*100</f>
        <v>28.2312925170068</v>
      </c>
      <c r="T90" s="13">
        <f>X90/SUM(X86:X91)*100</f>
        <v>50.6642704354458</v>
      </c>
      <c r="U90" s="11">
        <f>ROUND(T90/100*SUM(K86:L91), 0)</f>
        <v>149</v>
      </c>
      <c r="V90">
        <f>SUM(U86:U91)</f>
        <v>294</v>
      </c>
      <c r="W90" s="12">
        <f>1/(R90/100)</f>
        <v>11.000000000000002</v>
      </c>
      <c r="X90" s="19">
        <f>W90*S90</f>
        <v>310.54421768707488</v>
      </c>
      <c r="AD90" s="12"/>
      <c r="AE90" s="12"/>
      <c r="AF90" s="12"/>
      <c r="AG90" s="12"/>
    </row>
    <row r="91" spans="1:33" x14ac:dyDescent="0.35">
      <c r="A91" t="s">
        <v>282</v>
      </c>
      <c r="B91" t="s">
        <v>6</v>
      </c>
      <c r="C91" s="3">
        <v>0</v>
      </c>
      <c r="D91" s="3">
        <v>0</v>
      </c>
      <c r="E91" s="3">
        <v>0</v>
      </c>
      <c r="F91" s="3">
        <v>0</v>
      </c>
      <c r="G91" s="3">
        <v>1</v>
      </c>
      <c r="H91" s="3">
        <v>0</v>
      </c>
      <c r="I91" s="3">
        <v>1</v>
      </c>
      <c r="J91" s="3">
        <v>1</v>
      </c>
      <c r="K91">
        <v>179</v>
      </c>
      <c r="M91">
        <f t="shared" si="3"/>
        <v>179</v>
      </c>
      <c r="N91">
        <v>3.4</v>
      </c>
      <c r="R91" s="12">
        <f>N91/SUM(N86:N91)*100</f>
        <v>26.877470355731226</v>
      </c>
      <c r="S91" s="12">
        <f>SUM(K91:L91)/SUM(K86:L91)*100</f>
        <v>60.884353741496597</v>
      </c>
      <c r="T91" s="13">
        <f>X91/SUM(X86:X91)*100</f>
        <v>36.956910237904026</v>
      </c>
      <c r="U91" s="11">
        <f>ROUND(T91/100*SUM(K86:L91), 0)</f>
        <v>109</v>
      </c>
      <c r="V91">
        <f>SUM(U86:U91)</f>
        <v>294</v>
      </c>
      <c r="W91" s="12">
        <f>1/(R91/100)</f>
        <v>3.7205882352941178</v>
      </c>
      <c r="X91" s="19">
        <f>W91*S91</f>
        <v>226.52561024409763</v>
      </c>
      <c r="AD91" s="12"/>
      <c r="AE91" s="12"/>
      <c r="AF91" s="12"/>
      <c r="AG91" s="12"/>
    </row>
    <row r="92" spans="1:33" x14ac:dyDescent="0.35">
      <c r="A92" t="s">
        <v>183</v>
      </c>
      <c r="B92" t="s">
        <v>1</v>
      </c>
      <c r="C92" s="26">
        <v>0</v>
      </c>
      <c r="D92" s="26">
        <v>0</v>
      </c>
      <c r="E92" s="26">
        <v>0</v>
      </c>
      <c r="F92" s="26">
        <v>0</v>
      </c>
      <c r="G92" s="26">
        <v>0</v>
      </c>
      <c r="H92" s="26">
        <v>1</v>
      </c>
      <c r="I92" s="26">
        <v>0</v>
      </c>
      <c r="J92" s="26">
        <v>0</v>
      </c>
      <c r="K92">
        <v>2</v>
      </c>
      <c r="M92">
        <f t="shared" si="3"/>
        <v>2</v>
      </c>
      <c r="N92">
        <v>1.35</v>
      </c>
      <c r="R92" s="12">
        <f>N92/SUM(N92:N97)*100</f>
        <v>4.6075085324232079</v>
      </c>
      <c r="S92" s="12">
        <f>SUM(K92:L92)/SUM(K92:L97)*100</f>
        <v>3.5260930888575459E-2</v>
      </c>
      <c r="T92" s="13">
        <f>X92/SUM(X92:X97)*100</f>
        <v>0.19843468981188675</v>
      </c>
      <c r="U92" s="11">
        <f>ROUND(T92/100*SUM(K92:L97), 0)</f>
        <v>11</v>
      </c>
      <c r="V92">
        <f>SUM(U92:U97)</f>
        <v>5672</v>
      </c>
      <c r="W92" s="12">
        <f>1/(R92/100)</f>
        <v>21.703703703703706</v>
      </c>
      <c r="X92" s="19">
        <f>W92*S92</f>
        <v>0.76529279632241565</v>
      </c>
      <c r="AD92" s="12"/>
      <c r="AE92" s="12"/>
      <c r="AF92" s="12"/>
      <c r="AG92" s="12"/>
    </row>
    <row r="93" spans="1:33" x14ac:dyDescent="0.35">
      <c r="A93" t="s">
        <v>183</v>
      </c>
      <c r="B93" t="s">
        <v>2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M93">
        <f t="shared" si="3"/>
        <v>0</v>
      </c>
      <c r="N93">
        <v>2.5499999999999998</v>
      </c>
      <c r="R93" s="12">
        <f>N93/SUM(N92:N97)*100</f>
        <v>8.7030716723549482</v>
      </c>
      <c r="S93" s="12">
        <f>SUM(K93:L93)/SUM(K92:L97)*100</f>
        <v>0</v>
      </c>
      <c r="T93" s="13">
        <f>X93/SUM(X92:X97)*100</f>
        <v>0</v>
      </c>
      <c r="U93" s="11">
        <f>ROUND(T93/100*SUM(K92:L97), 0)</f>
        <v>0</v>
      </c>
      <c r="V93">
        <f>SUM(U92:U97)</f>
        <v>5672</v>
      </c>
      <c r="W93" s="12">
        <f>1/(R93/100)</f>
        <v>11.490196078431374</v>
      </c>
      <c r="X93" s="19">
        <f>W93*S93</f>
        <v>0</v>
      </c>
      <c r="AD93" s="12"/>
      <c r="AE93" s="12"/>
      <c r="AF93" s="12"/>
      <c r="AG93" s="12"/>
    </row>
    <row r="94" spans="1:33" x14ac:dyDescent="0.35">
      <c r="A94" t="s">
        <v>183</v>
      </c>
      <c r="B94" t="s">
        <v>3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270</v>
      </c>
      <c r="M94">
        <f t="shared" si="3"/>
        <v>270</v>
      </c>
      <c r="N94">
        <v>9</v>
      </c>
      <c r="R94" s="12">
        <f>N94/SUM(N92:N97)*100</f>
        <v>30.716723549488055</v>
      </c>
      <c r="S94" s="12">
        <f>SUM(K94:L94)/SUM(K92:L97)*100</f>
        <v>4.7602256699576868</v>
      </c>
      <c r="T94" s="13">
        <f>X94/SUM(X92:X97)*100</f>
        <v>4.0183024686907061</v>
      </c>
      <c r="U94" s="11">
        <f>ROUND(T94/100*SUM(K92:L97), 0)</f>
        <v>228</v>
      </c>
      <c r="V94">
        <f>SUM(U92:U97)</f>
        <v>5672</v>
      </c>
      <c r="W94" s="12">
        <f>1/(R94/100)</f>
        <v>3.2555555555555555</v>
      </c>
      <c r="X94" s="19">
        <f>W94*S94</f>
        <v>15.497179125528914</v>
      </c>
      <c r="AD94" s="12"/>
      <c r="AE94" s="12"/>
      <c r="AF94" s="12"/>
      <c r="AG94" s="12"/>
    </row>
    <row r="95" spans="1:33" x14ac:dyDescent="0.35">
      <c r="A95" t="s">
        <v>183</v>
      </c>
      <c r="B95" t="s">
        <v>4</v>
      </c>
      <c r="C95">
        <v>0</v>
      </c>
      <c r="D95">
        <v>0</v>
      </c>
      <c r="E95">
        <v>1</v>
      </c>
      <c r="F95">
        <v>0</v>
      </c>
      <c r="G95">
        <v>0</v>
      </c>
      <c r="H95">
        <v>1</v>
      </c>
      <c r="I95">
        <v>0</v>
      </c>
      <c r="J95">
        <v>1</v>
      </c>
      <c r="K95">
        <v>25</v>
      </c>
      <c r="M95">
        <f t="shared" si="3"/>
        <v>25</v>
      </c>
      <c r="N95">
        <v>2.1</v>
      </c>
      <c r="R95" s="12">
        <f>N95/SUM(N92:N97)*100</f>
        <v>7.1672354948805461</v>
      </c>
      <c r="S95" s="12">
        <f>SUM(K95:L95)/SUM(K92:L97)*100</f>
        <v>0.44076163610719321</v>
      </c>
      <c r="T95" s="13">
        <f>X95/SUM(X92:X97)*100</f>
        <v>1.594564471702661</v>
      </c>
      <c r="U95" s="11">
        <f>ROUND(T95/100*SUM(K92:L97), 0)</f>
        <v>90</v>
      </c>
      <c r="V95">
        <f>SUM(U92:U97)</f>
        <v>5672</v>
      </c>
      <c r="W95" s="12">
        <f>1/(R95/100)</f>
        <v>13.952380952380953</v>
      </c>
      <c r="X95" s="19">
        <f>W95*S95</f>
        <v>6.1496742561622675</v>
      </c>
      <c r="AD95" s="12"/>
      <c r="AE95" s="12"/>
      <c r="AF95" s="12"/>
      <c r="AG95" s="12"/>
    </row>
    <row r="96" spans="1:33" x14ac:dyDescent="0.35">
      <c r="A96" t="s">
        <v>183</v>
      </c>
      <c r="B96" t="s">
        <v>5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1250</v>
      </c>
      <c r="M96">
        <f t="shared" si="3"/>
        <v>1250</v>
      </c>
      <c r="N96">
        <v>4.3</v>
      </c>
      <c r="R96" s="12">
        <f>N96/SUM(N92:N97)*100</f>
        <v>14.675767918088736</v>
      </c>
      <c r="S96" s="12">
        <f>SUM(K96:L96)/SUM(K92:L97)*100</f>
        <v>22.03808180535966</v>
      </c>
      <c r="T96" s="13">
        <f>X96/SUM(X92:X97)*100</f>
        <v>38.937039425297534</v>
      </c>
      <c r="U96" s="11">
        <f>ROUND(T96/100*SUM(K92:L97), 0)</f>
        <v>2209</v>
      </c>
      <c r="V96">
        <f>SUM(U92:U97)</f>
        <v>5672</v>
      </c>
      <c r="W96" s="12">
        <f>1/(R96/100)</f>
        <v>6.8139534883720936</v>
      </c>
      <c r="X96" s="19">
        <f>W96*S96</f>
        <v>150.16646439466001</v>
      </c>
      <c r="AD96" s="12"/>
      <c r="AE96" s="12"/>
      <c r="AF96" s="12"/>
      <c r="AG96" s="12"/>
    </row>
    <row r="97" spans="1:33" x14ac:dyDescent="0.35">
      <c r="A97" t="s">
        <v>183</v>
      </c>
      <c r="B97" t="s">
        <v>6</v>
      </c>
      <c r="C97" s="3">
        <v>0</v>
      </c>
      <c r="D97" s="3">
        <v>0</v>
      </c>
      <c r="E97" s="3">
        <v>0</v>
      </c>
      <c r="F97" s="3">
        <v>0</v>
      </c>
      <c r="G97" s="3">
        <v>1</v>
      </c>
      <c r="H97" s="3">
        <v>0</v>
      </c>
      <c r="I97" s="3">
        <v>1</v>
      </c>
      <c r="J97" s="3">
        <v>1</v>
      </c>
      <c r="K97">
        <v>4125</v>
      </c>
      <c r="M97">
        <f t="shared" si="3"/>
        <v>4125</v>
      </c>
      <c r="N97">
        <v>10</v>
      </c>
      <c r="R97" s="12">
        <f>N97/SUM(N92:N97)*100</f>
        <v>34.129692832764505</v>
      </c>
      <c r="S97" s="12">
        <f>SUM(K97:L97)/SUM(K92:L97)*100</f>
        <v>72.725669957686875</v>
      </c>
      <c r="T97" s="13">
        <f>X97/SUM(X92:X97)*100</f>
        <v>55.251658944497208</v>
      </c>
      <c r="U97" s="11">
        <f>ROUND(T97/100*SUM(K92:L97), 0)</f>
        <v>3134</v>
      </c>
      <c r="V97">
        <f>SUM(U92:U97)</f>
        <v>5672</v>
      </c>
      <c r="W97" s="12">
        <f>1/(R97/100)</f>
        <v>2.93</v>
      </c>
      <c r="X97" s="19">
        <f>W97*S97</f>
        <v>213.08621297602255</v>
      </c>
      <c r="AD97" s="12"/>
      <c r="AE97" s="12"/>
      <c r="AF97" s="12"/>
      <c r="AG97" s="12"/>
    </row>
    <row r="98" spans="1:33" x14ac:dyDescent="0.35">
      <c r="A98" t="s">
        <v>2473</v>
      </c>
      <c r="B98" t="s">
        <v>1</v>
      </c>
      <c r="C98" s="26">
        <v>0</v>
      </c>
      <c r="D98" s="26">
        <v>0</v>
      </c>
      <c r="E98" s="26">
        <v>0</v>
      </c>
      <c r="F98" s="26">
        <v>0</v>
      </c>
      <c r="G98" s="26">
        <v>0</v>
      </c>
      <c r="H98" s="26">
        <v>1</v>
      </c>
      <c r="I98" s="26">
        <v>0</v>
      </c>
      <c r="J98" s="26">
        <v>0</v>
      </c>
      <c r="K98">
        <v>1</v>
      </c>
      <c r="M98">
        <f t="shared" si="3"/>
        <v>1</v>
      </c>
      <c r="N98">
        <v>1.35</v>
      </c>
      <c r="R98" s="12">
        <f>N98/SUM(N98:N103)*100</f>
        <v>4.6075085324232079</v>
      </c>
      <c r="S98" s="12">
        <f>SUM(K98:L98)/SUM(K98:L103)*100</f>
        <v>0.45662100456621002</v>
      </c>
      <c r="T98" s="13">
        <f>X98/SUM(X98:X103)*100</f>
        <v>2.0350243317045913</v>
      </c>
      <c r="U98" s="11">
        <f>ROUND(T98/100*SUM(K98:L103), 0)</f>
        <v>4</v>
      </c>
      <c r="V98">
        <f>SUM(U98:U103)</f>
        <v>218</v>
      </c>
      <c r="W98" s="12">
        <f>1/(R98/100)</f>
        <v>21.703703703703706</v>
      </c>
      <c r="X98" s="19">
        <f>W98*S98</f>
        <v>9.9103669879925587</v>
      </c>
      <c r="AD98" s="12"/>
      <c r="AE98" s="12"/>
      <c r="AF98" s="12"/>
      <c r="AG98" s="12"/>
    </row>
    <row r="99" spans="1:33" x14ac:dyDescent="0.35">
      <c r="A99" t="s">
        <v>2473</v>
      </c>
      <c r="B99" t="s">
        <v>2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M99">
        <f t="shared" si="3"/>
        <v>1</v>
      </c>
      <c r="N99">
        <v>2.5499999999999998</v>
      </c>
      <c r="R99" s="12">
        <f>N99/SUM(N98:N103)*100</f>
        <v>8.7030716723549482</v>
      </c>
      <c r="S99" s="12">
        <f>SUM(K99:L99)/SUM(K98:L103)*100</f>
        <v>0.45662100456621002</v>
      </c>
      <c r="T99" s="13">
        <f>X99/SUM(X98:X103)*100</f>
        <v>1.0773658226671368</v>
      </c>
      <c r="U99" s="11">
        <f>ROUND(T99/100*SUM(K98:L103), 0)</f>
        <v>2</v>
      </c>
      <c r="V99">
        <f>SUM(U98:U103)</f>
        <v>218</v>
      </c>
      <c r="W99" s="12">
        <f>1/(R99/100)</f>
        <v>11.490196078431374</v>
      </c>
      <c r="X99" s="19">
        <f>W99*S99</f>
        <v>5.2466648759960615</v>
      </c>
      <c r="AD99" s="12"/>
      <c r="AE99" s="12"/>
      <c r="AF99" s="12"/>
      <c r="AG99" s="12"/>
    </row>
    <row r="100" spans="1:33" x14ac:dyDescent="0.35">
      <c r="A100" t="s">
        <v>2473</v>
      </c>
      <c r="B100" t="s">
        <v>3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7</v>
      </c>
      <c r="M100">
        <f t="shared" si="3"/>
        <v>7</v>
      </c>
      <c r="N100">
        <v>9</v>
      </c>
      <c r="O100" s="15"/>
      <c r="R100" s="12">
        <f>N100/SUM(N98:N103)*100</f>
        <v>30.716723549488055</v>
      </c>
      <c r="S100" s="12">
        <f>SUM(K100:L100)/SUM(K98:L103)*100</f>
        <v>3.1963470319634704</v>
      </c>
      <c r="T100" s="13">
        <f>X100/SUM(X98:X103)*100</f>
        <v>2.1367755482898207</v>
      </c>
      <c r="U100" s="11">
        <f>ROUND(T100/100*SUM(K98:L103), 0)</f>
        <v>5</v>
      </c>
      <c r="V100">
        <f>SUM(U98:U103)</f>
        <v>218</v>
      </c>
      <c r="W100" s="12">
        <f>1/(R100/100)</f>
        <v>3.2555555555555555</v>
      </c>
      <c r="X100" s="19">
        <f>W100*S100</f>
        <v>10.405885337392187</v>
      </c>
      <c r="AD100" s="12"/>
      <c r="AE100" s="12"/>
      <c r="AF100" s="12"/>
      <c r="AG100" s="12"/>
    </row>
    <row r="101" spans="1:33" x14ac:dyDescent="0.35">
      <c r="A101" s="21" t="s">
        <v>2473</v>
      </c>
      <c r="B101" t="s">
        <v>4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20</v>
      </c>
      <c r="M101">
        <f t="shared" si="3"/>
        <v>20</v>
      </c>
      <c r="N101">
        <v>2.1</v>
      </c>
      <c r="R101" s="12">
        <f>N101/SUM(N98:N103)*100</f>
        <v>7.1672354948805461</v>
      </c>
      <c r="S101" s="12">
        <f>SUM(K101:L101)/SUM(K98:L103)*100</f>
        <v>9.1324200913241995</v>
      </c>
      <c r="T101" s="13">
        <f>X101/SUM(X98:X103)*100</f>
        <v>26.1645985504876</v>
      </c>
      <c r="U101" s="11">
        <f>ROUND(T101/100*SUM(K98:L103), 0)</f>
        <v>57</v>
      </c>
      <c r="V101">
        <f>SUM(U98:U103)</f>
        <v>218</v>
      </c>
      <c r="W101" s="12">
        <f>1/(R101/100)</f>
        <v>13.952380952380953</v>
      </c>
      <c r="X101" s="19">
        <f>W101*S101</f>
        <v>127.41900413133288</v>
      </c>
      <c r="AD101" s="12"/>
      <c r="AE101" s="12"/>
      <c r="AF101" s="12"/>
      <c r="AG101" s="12"/>
    </row>
    <row r="102" spans="1:33" x14ac:dyDescent="0.35">
      <c r="A102" s="21" t="s">
        <v>2473</v>
      </c>
      <c r="B102" t="s">
        <v>5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45</v>
      </c>
      <c r="M102">
        <f t="shared" si="3"/>
        <v>45</v>
      </c>
      <c r="N102">
        <v>4.3</v>
      </c>
      <c r="R102" s="12">
        <f>N102/SUM(N98:N103)*100</f>
        <v>14.675767918088736</v>
      </c>
      <c r="S102" s="12">
        <f>SUM(K102:L102)/SUM(K98:L103)*100</f>
        <v>20.547945205479451</v>
      </c>
      <c r="T102" s="13">
        <f>X102/SUM(X98:X103)*100</f>
        <v>28.750634453733468</v>
      </c>
      <c r="U102" s="11">
        <f>ROUND(T102/100*SUM(K98:L103), 0)</f>
        <v>63</v>
      </c>
      <c r="V102">
        <f>SUM(U98:U103)</f>
        <v>218</v>
      </c>
      <c r="W102" s="12">
        <f>1/(R102/100)</f>
        <v>6.8139534883720936</v>
      </c>
      <c r="X102" s="19">
        <f>W102*S102</f>
        <v>140.01274291175534</v>
      </c>
      <c r="AD102" s="12"/>
      <c r="AE102" s="12"/>
      <c r="AF102" s="12"/>
      <c r="AG102" s="12"/>
    </row>
    <row r="103" spans="1:33" x14ac:dyDescent="0.35">
      <c r="A103" s="21" t="s">
        <v>2473</v>
      </c>
      <c r="B103" t="s">
        <v>6</v>
      </c>
      <c r="C103" s="3">
        <v>0</v>
      </c>
      <c r="D103" s="3">
        <v>0</v>
      </c>
      <c r="E103" s="3">
        <v>0</v>
      </c>
      <c r="F103" s="3">
        <v>0</v>
      </c>
      <c r="G103" s="3">
        <v>1</v>
      </c>
      <c r="H103" s="3">
        <v>0</v>
      </c>
      <c r="I103" s="3">
        <v>1</v>
      </c>
      <c r="J103" s="3">
        <v>1</v>
      </c>
      <c r="K103">
        <v>145</v>
      </c>
      <c r="M103">
        <f t="shared" si="3"/>
        <v>145</v>
      </c>
      <c r="N103">
        <v>10</v>
      </c>
      <c r="R103" s="12">
        <f>N103/SUM(N98:N103)*100</f>
        <v>34.129692832764505</v>
      </c>
      <c r="S103" s="12">
        <f>SUM(K103:L103)/SUM(K98:L103)*100</f>
        <v>66.210045662100455</v>
      </c>
      <c r="T103" s="13">
        <f>X103/SUM(X98:X103)*100</f>
        <v>39.835601293117378</v>
      </c>
      <c r="U103" s="11">
        <f>ROUND(T103/100*SUM(K98:L103), 0)</f>
        <v>87</v>
      </c>
      <c r="V103">
        <f>SUM(U98:U103)</f>
        <v>218</v>
      </c>
      <c r="W103" s="12">
        <f>1/(R103/100)</f>
        <v>2.93</v>
      </c>
      <c r="X103" s="19">
        <f>W103*S103</f>
        <v>193.99543378995435</v>
      </c>
      <c r="AD103" s="12"/>
      <c r="AE103" s="12"/>
      <c r="AF103" s="12"/>
      <c r="AG103" s="12"/>
    </row>
    <row r="104" spans="1:33" x14ac:dyDescent="0.35">
      <c r="A104" s="21" t="s">
        <v>2121</v>
      </c>
      <c r="B104" t="s">
        <v>1</v>
      </c>
      <c r="C104" s="26">
        <v>0</v>
      </c>
      <c r="D104" s="26">
        <v>0</v>
      </c>
      <c r="E104" s="26">
        <v>0</v>
      </c>
      <c r="F104" s="26">
        <v>0</v>
      </c>
      <c r="G104" s="26">
        <v>0</v>
      </c>
      <c r="H104" s="26">
        <v>1</v>
      </c>
      <c r="I104" s="26">
        <v>0</v>
      </c>
      <c r="J104" s="26">
        <v>0</v>
      </c>
      <c r="K104">
        <v>33</v>
      </c>
      <c r="M104">
        <f t="shared" si="3"/>
        <v>33</v>
      </c>
      <c r="N104">
        <v>1.9</v>
      </c>
      <c r="R104" s="12">
        <f>N104/SUM(N104:N109)*100</f>
        <v>7.5546719681908554</v>
      </c>
      <c r="S104" s="12">
        <f>SUM(K104:L104)/SUM(K104:L109)*100</f>
        <v>0.63133728716280846</v>
      </c>
      <c r="T104" s="13">
        <f>X104/SUM(X104:X109)*100</f>
        <v>1.5023694738201376</v>
      </c>
      <c r="U104" s="11">
        <f>ROUND(T104/100*SUM(K104:L109), 0)</f>
        <v>79</v>
      </c>
      <c r="V104">
        <f>SUM(U104:U109)</f>
        <v>5228</v>
      </c>
      <c r="W104" s="12">
        <f>1/(R104/100)</f>
        <v>13.236842105263158</v>
      </c>
      <c r="X104" s="19">
        <f>W104*S104</f>
        <v>8.3569119853392806</v>
      </c>
      <c r="AD104" s="12"/>
      <c r="AE104" s="12"/>
      <c r="AF104" s="12"/>
      <c r="AG104" s="12"/>
    </row>
    <row r="105" spans="1:33" x14ac:dyDescent="0.35">
      <c r="A105" s="21" t="s">
        <v>2121</v>
      </c>
      <c r="B105" t="s">
        <v>2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L105">
        <v>67</v>
      </c>
      <c r="M105">
        <f t="shared" si="3"/>
        <v>67</v>
      </c>
      <c r="N105">
        <v>2.9</v>
      </c>
      <c r="R105" s="12">
        <f>N105/SUM(N104:N109)*100</f>
        <v>11.530815109343937</v>
      </c>
      <c r="S105" s="12">
        <f>SUM(K105:L105)/SUM(K104:L109)*100</f>
        <v>1.2818060072699444</v>
      </c>
      <c r="T105" s="13">
        <f>X105/SUM(X104:X109)*100</f>
        <v>1.9984496762518658</v>
      </c>
      <c r="U105" s="11">
        <f>ROUND(T105/100*SUM(K104:L109), 0)</f>
        <v>104</v>
      </c>
      <c r="V105">
        <f>SUM(U104:U109)</f>
        <v>5228</v>
      </c>
      <c r="W105" s="12">
        <f>1/(R105/100)</f>
        <v>8.6724137931034484</v>
      </c>
      <c r="X105" s="19">
        <f>W105*S105</f>
        <v>11.116352097530726</v>
      </c>
      <c r="AD105" s="12"/>
      <c r="AE105" s="12"/>
      <c r="AF105" s="12"/>
      <c r="AG105" s="12"/>
    </row>
    <row r="106" spans="1:33" x14ac:dyDescent="0.35">
      <c r="A106" s="21" t="s">
        <v>2121</v>
      </c>
      <c r="B106" t="s">
        <v>3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693</v>
      </c>
      <c r="M106">
        <f t="shared" si="3"/>
        <v>693</v>
      </c>
      <c r="N106">
        <v>6.35</v>
      </c>
      <c r="R106" s="12">
        <f>N106/SUM(N101:N106)*100</f>
        <v>23.049001814882033</v>
      </c>
      <c r="S106" s="12">
        <f>SUM(K106:L106)/SUM(K104:L109)*100</f>
        <v>13.25808303041898</v>
      </c>
      <c r="T106" s="13">
        <f>X106/SUM(X104:X109)*100</f>
        <v>10.340928490470827</v>
      </c>
      <c r="U106" s="11">
        <f>ROUND(T106/100*SUM(K104:L109), 0)</f>
        <v>541</v>
      </c>
      <c r="V106">
        <f>SUM(U104:U109)</f>
        <v>5228</v>
      </c>
      <c r="W106" s="12">
        <f>1/(R106/100)</f>
        <v>4.3385826771653537</v>
      </c>
      <c r="X106" s="19">
        <f>W106*S106</f>
        <v>57.521289368195724</v>
      </c>
      <c r="AD106" s="12"/>
      <c r="AE106" s="12"/>
      <c r="AF106" s="12"/>
      <c r="AG106" s="12"/>
    </row>
    <row r="107" spans="1:33" x14ac:dyDescent="0.35">
      <c r="A107" s="21" t="s">
        <v>2121</v>
      </c>
      <c r="B107" t="s">
        <v>4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1</v>
      </c>
      <c r="K107">
        <v>1774</v>
      </c>
      <c r="M107">
        <f t="shared" si="3"/>
        <v>1774</v>
      </c>
      <c r="N107">
        <v>2.9</v>
      </c>
      <c r="R107" s="12">
        <f>N107/SUM(N104:N109)*100</f>
        <v>11.530815109343937</v>
      </c>
      <c r="S107" s="12">
        <f>SUM(K107:L107)/SUM(K104:L109)*100</f>
        <v>33.939162043237033</v>
      </c>
      <c r="T107" s="13">
        <f>X107/SUM(X104:X109)*100</f>
        <v>52.914175010012066</v>
      </c>
      <c r="U107" s="11">
        <f>ROUND(T107/100*SUM(K104:L109), 0)</f>
        <v>2766</v>
      </c>
      <c r="V107">
        <f>SUM(U104:U109)</f>
        <v>5228</v>
      </c>
      <c r="W107" s="12">
        <f>1/(R107/100)</f>
        <v>8.6724137931034484</v>
      </c>
      <c r="X107" s="19">
        <f>W107*S107</f>
        <v>294.33445703014183</v>
      </c>
      <c r="AD107" s="12"/>
      <c r="AE107" s="12"/>
      <c r="AF107" s="12"/>
      <c r="AG107" s="12"/>
    </row>
    <row r="108" spans="1:33" x14ac:dyDescent="0.35">
      <c r="A108" s="21" t="s">
        <v>2121</v>
      </c>
      <c r="B108" t="s">
        <v>5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184</v>
      </c>
      <c r="M108">
        <f t="shared" si="3"/>
        <v>184</v>
      </c>
      <c r="N108">
        <v>3.7</v>
      </c>
      <c r="R108" s="12">
        <f>N108/SUM(N104:N109)*100</f>
        <v>14.711729622266404</v>
      </c>
      <c r="S108" s="12">
        <f>SUM(K108:L108)/SUM(K104:L109)*100</f>
        <v>3.5201836617562652</v>
      </c>
      <c r="T108" s="13">
        <f>X108/SUM(X104:X109)*100</f>
        <v>4.301624635933825</v>
      </c>
      <c r="U108" s="11">
        <f>ROUND(T108/100*SUM(K104:L109), 0)</f>
        <v>225</v>
      </c>
      <c r="V108">
        <f>SUM(U104:U109)</f>
        <v>5228</v>
      </c>
      <c r="W108" s="12">
        <f>1/(R108/100)</f>
        <v>6.7972972972972965</v>
      </c>
      <c r="X108" s="19">
        <f>W108*S108</f>
        <v>23.927734890045961</v>
      </c>
      <c r="AD108" s="12"/>
      <c r="AE108" s="12"/>
      <c r="AF108" s="12"/>
      <c r="AG108" s="12"/>
    </row>
    <row r="109" spans="1:33" x14ac:dyDescent="0.35">
      <c r="A109" s="21" t="s">
        <v>2121</v>
      </c>
      <c r="B109" t="s">
        <v>6</v>
      </c>
      <c r="C109" s="3">
        <v>0</v>
      </c>
      <c r="D109" s="3">
        <v>0</v>
      </c>
      <c r="E109" s="3">
        <v>0</v>
      </c>
      <c r="F109" s="3">
        <v>0</v>
      </c>
      <c r="G109" s="3">
        <v>1</v>
      </c>
      <c r="H109" s="3">
        <v>0</v>
      </c>
      <c r="I109" s="3">
        <v>1</v>
      </c>
      <c r="J109" s="3">
        <v>1</v>
      </c>
      <c r="K109">
        <v>2476</v>
      </c>
      <c r="M109">
        <f t="shared" si="3"/>
        <v>2476</v>
      </c>
      <c r="N109">
        <v>7.4</v>
      </c>
      <c r="R109" s="12">
        <f>N109/SUM(N104:N109)*100</f>
        <v>29.423459244532808</v>
      </c>
      <c r="S109" s="12">
        <f>SUM(K109:L109)/SUM(K104:L109)*100</f>
        <v>47.369427970154966</v>
      </c>
      <c r="T109" s="13">
        <f>X109/SUM(X104:X109)*100</f>
        <v>28.94245271351128</v>
      </c>
      <c r="U109" s="11">
        <f>ROUND(T109/100*SUM(K104:L109), 0)</f>
        <v>1513</v>
      </c>
      <c r="V109">
        <f>SUM(U104:U109)</f>
        <v>5228</v>
      </c>
      <c r="W109" s="12">
        <f>1/(R109/100)</f>
        <v>3.3986486486486482</v>
      </c>
      <c r="X109" s="19">
        <f>W109*S109</f>
        <v>160.99204235802665</v>
      </c>
      <c r="AD109" s="12"/>
      <c r="AE109" s="12"/>
      <c r="AF109" s="12"/>
      <c r="AG109" s="12"/>
    </row>
    <row r="110" spans="1:33" x14ac:dyDescent="0.35">
      <c r="A110" s="21" t="s">
        <v>2059</v>
      </c>
      <c r="B110" t="s">
        <v>1</v>
      </c>
      <c r="C110" s="26">
        <v>0</v>
      </c>
      <c r="D110" s="26">
        <v>0</v>
      </c>
      <c r="E110" s="26">
        <v>0</v>
      </c>
      <c r="F110" s="26">
        <v>0</v>
      </c>
      <c r="G110" s="26">
        <v>0</v>
      </c>
      <c r="H110" s="26">
        <v>1</v>
      </c>
      <c r="I110" s="26">
        <v>0</v>
      </c>
      <c r="J110" s="26">
        <v>0</v>
      </c>
      <c r="K110">
        <v>181</v>
      </c>
      <c r="M110">
        <f t="shared" si="3"/>
        <v>181</v>
      </c>
      <c r="N110">
        <v>1.7</v>
      </c>
      <c r="R110" s="12">
        <f>N110/SUM(N110:N115)*100</f>
        <v>8.695652173913043</v>
      </c>
      <c r="S110" s="12">
        <f>SUM(K110:L110)/SUM(K110:L115)*100</f>
        <v>8.4698175011698638</v>
      </c>
      <c r="T110" s="13">
        <f>X110/SUM(X110:X115)*100</f>
        <v>17.895399794383994</v>
      </c>
      <c r="U110" s="11">
        <f>ROUND(T110/100*SUM(K110:L115), 0)</f>
        <v>382</v>
      </c>
      <c r="V110">
        <f>SUM(U110:U115)</f>
        <v>2137</v>
      </c>
      <c r="W110" s="12">
        <f>1/(R110/100)</f>
        <v>11.5</v>
      </c>
      <c r="X110" s="19">
        <f>W110*S110</f>
        <v>97.40290126345343</v>
      </c>
      <c r="AD110" s="12"/>
      <c r="AE110" s="12"/>
      <c r="AF110" s="12"/>
      <c r="AG110" s="12"/>
    </row>
    <row r="111" spans="1:33" x14ac:dyDescent="0.35">
      <c r="A111" s="21" t="s">
        <v>2059</v>
      </c>
      <c r="B111" t="s">
        <v>2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33</v>
      </c>
      <c r="M111">
        <f t="shared" si="3"/>
        <v>33</v>
      </c>
      <c r="N111">
        <v>2</v>
      </c>
      <c r="R111" s="12">
        <f>N111/SUM(N110:N115)*100</f>
        <v>10.230179028132993</v>
      </c>
      <c r="S111" s="12">
        <f>SUM(K111:L111)/SUM(K110:L115)*100</f>
        <v>1.5442208703790361</v>
      </c>
      <c r="T111" s="13">
        <f>X111/SUM(X110:X115)*100</f>
        <v>2.7732926200689016</v>
      </c>
      <c r="U111" s="11">
        <f>ROUND(T111/100*SUM(K110:L115), 0)</f>
        <v>59</v>
      </c>
      <c r="V111">
        <f>SUM(U110:U115)</f>
        <v>2137</v>
      </c>
      <c r="W111" s="12">
        <f>1/(R111/100)</f>
        <v>9.7750000000000004</v>
      </c>
      <c r="X111" s="19">
        <f>W111*S111</f>
        <v>15.094759007955078</v>
      </c>
      <c r="AD111" s="12"/>
      <c r="AE111" s="12"/>
      <c r="AF111" s="12"/>
      <c r="AG111" s="12"/>
    </row>
    <row r="112" spans="1:33" x14ac:dyDescent="0.35">
      <c r="A112" s="21" t="s">
        <v>2059</v>
      </c>
      <c r="B112" t="s">
        <v>3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181</v>
      </c>
      <c r="M112">
        <f t="shared" si="3"/>
        <v>181</v>
      </c>
      <c r="N112">
        <v>3.45</v>
      </c>
      <c r="R112" s="12">
        <f>N112/SUM(N110:N115)*100</f>
        <v>17.647058823529413</v>
      </c>
      <c r="S112" s="12">
        <f>SUM(K112:L112)/SUM(K110:L115)*100</f>
        <v>8.4698175011698638</v>
      </c>
      <c r="T112" s="13">
        <f>X112/SUM(X110:X115)*100</f>
        <v>8.8180230870877665</v>
      </c>
      <c r="U112" s="11">
        <f>ROUND(T112/100*SUM(K110:L115), 0)</f>
        <v>188</v>
      </c>
      <c r="V112">
        <f>SUM(U110:U115)</f>
        <v>2137</v>
      </c>
      <c r="W112" s="12">
        <f>1/(R112/100)</f>
        <v>5.6666666666666661</v>
      </c>
      <c r="X112" s="19">
        <f>W112*S112</f>
        <v>47.995632506629221</v>
      </c>
      <c r="AD112" s="12"/>
      <c r="AE112" s="12"/>
      <c r="AF112" s="12"/>
      <c r="AG112" s="12"/>
    </row>
    <row r="113" spans="1:33" x14ac:dyDescent="0.35">
      <c r="A113" s="21" t="s">
        <v>2059</v>
      </c>
      <c r="B113" t="s">
        <v>4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1</v>
      </c>
      <c r="I113">
        <v>0</v>
      </c>
      <c r="J113">
        <v>1</v>
      </c>
      <c r="K113">
        <v>62</v>
      </c>
      <c r="M113">
        <f t="shared" si="3"/>
        <v>62</v>
      </c>
      <c r="N113">
        <v>2.6</v>
      </c>
      <c r="O113" s="15"/>
      <c r="R113" s="12">
        <f>N113/SUM(N110:N115)*100</f>
        <v>13.299232736572892</v>
      </c>
      <c r="S113" s="12">
        <f>SUM(K113:L113)/SUM(K110:L115)*100</f>
        <v>2.9012634534394008</v>
      </c>
      <c r="T113" s="13">
        <f>X113/SUM(X110:X115)*100</f>
        <v>4.0080219683979461</v>
      </c>
      <c r="U113" s="11">
        <f>ROUND(T113/100*SUM(K110:L115), 0)</f>
        <v>86</v>
      </c>
      <c r="V113">
        <f>SUM(U110:U115)</f>
        <v>2137</v>
      </c>
      <c r="W113" s="12">
        <f>1/(R113/100)</f>
        <v>7.5192307692307683</v>
      </c>
      <c r="X113" s="19">
        <f>W113*S113</f>
        <v>21.815269428746262</v>
      </c>
      <c r="AD113" s="12"/>
      <c r="AE113" s="12"/>
      <c r="AF113" s="12"/>
      <c r="AG113" s="12"/>
    </row>
    <row r="114" spans="1:33" x14ac:dyDescent="0.35">
      <c r="A114" s="21" t="s">
        <v>2059</v>
      </c>
      <c r="B114" t="s">
        <v>5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966</v>
      </c>
      <c r="M114">
        <f t="shared" si="3"/>
        <v>966</v>
      </c>
      <c r="N114">
        <v>3.4</v>
      </c>
      <c r="R114" s="12">
        <f>N114/SUM(N110:N115)*100</f>
        <v>17.391304347826086</v>
      </c>
      <c r="S114" s="12">
        <f>SUM(K114:L114)/SUM(K110:L115)*100</f>
        <v>45.203556387459052</v>
      </c>
      <c r="T114" s="13">
        <f>X114/SUM(X110:X115)*100</f>
        <v>47.75402265573188</v>
      </c>
      <c r="U114" s="11">
        <f>ROUND(T114/100*SUM(K110:L115), 0)</f>
        <v>1021</v>
      </c>
      <c r="V114">
        <f>SUM(U110:U115)</f>
        <v>2137</v>
      </c>
      <c r="W114" s="12">
        <f>1/(R114/100)</f>
        <v>5.75</v>
      </c>
      <c r="X114" s="19">
        <f>W114*S114</f>
        <v>259.92044922788955</v>
      </c>
      <c r="AD114" s="12"/>
      <c r="AE114" s="12"/>
      <c r="AF114" s="12"/>
      <c r="AG114" s="12"/>
    </row>
    <row r="115" spans="1:33" x14ac:dyDescent="0.35">
      <c r="A115" s="21" t="s">
        <v>2059</v>
      </c>
      <c r="B115" t="s">
        <v>6</v>
      </c>
      <c r="C115" s="3">
        <v>0</v>
      </c>
      <c r="D115" s="3">
        <v>0</v>
      </c>
      <c r="E115" s="3">
        <v>0</v>
      </c>
      <c r="F115" s="3">
        <v>0</v>
      </c>
      <c r="G115" s="3">
        <v>1</v>
      </c>
      <c r="H115" s="3">
        <v>0</v>
      </c>
      <c r="I115" s="3">
        <v>1</v>
      </c>
      <c r="J115" s="3">
        <v>1</v>
      </c>
      <c r="K115">
        <v>714</v>
      </c>
      <c r="M115">
        <f t="shared" si="3"/>
        <v>714</v>
      </c>
      <c r="N115">
        <v>6.4</v>
      </c>
      <c r="R115" s="12">
        <f>N115/SUM(N110:N115)*100</f>
        <v>32.736572890025577</v>
      </c>
      <c r="S115" s="12">
        <f>SUM(K115:L115)/SUM(K110:L115)*100</f>
        <v>33.411324286382779</v>
      </c>
      <c r="T115" s="13">
        <f>X115/SUM(X110:X115)*100</f>
        <v>18.751239874329499</v>
      </c>
      <c r="U115" s="11">
        <f>ROUND(T115/100*SUM(K110:L115), 0)</f>
        <v>401</v>
      </c>
      <c r="V115">
        <f>SUM(U110:U115)</f>
        <v>2137</v>
      </c>
      <c r="W115" s="12">
        <f>1/(R115/100)</f>
        <v>3.0546874999999996</v>
      </c>
      <c r="X115" s="19">
        <f>W115*S115</f>
        <v>102.06115465605988</v>
      </c>
      <c r="AD115" s="12"/>
      <c r="AE115" s="12"/>
      <c r="AF115" s="12"/>
      <c r="AG115" s="12"/>
    </row>
    <row r="116" spans="1:33" x14ac:dyDescent="0.35">
      <c r="A116" s="21" t="s">
        <v>214</v>
      </c>
      <c r="B116" t="s">
        <v>1</v>
      </c>
      <c r="C116" s="26">
        <v>0</v>
      </c>
      <c r="D116" s="26">
        <v>0</v>
      </c>
      <c r="E116" s="26">
        <v>0</v>
      </c>
      <c r="F116" s="26">
        <v>0</v>
      </c>
      <c r="G116" s="26">
        <v>0</v>
      </c>
      <c r="H116" s="26">
        <v>1</v>
      </c>
      <c r="I116" s="26">
        <v>0</v>
      </c>
      <c r="J116" s="26">
        <v>0</v>
      </c>
      <c r="K116">
        <v>4</v>
      </c>
      <c r="M116">
        <f t="shared" si="3"/>
        <v>4</v>
      </c>
      <c r="N116">
        <v>1.9</v>
      </c>
      <c r="R116" s="12">
        <f>N116/SUM(N116:N121)*100</f>
        <v>9.1566265060240966</v>
      </c>
      <c r="S116" s="12">
        <f>SUM(K116:L116)/SUM(K116:L121)*100</f>
        <v>0.16771488469601675</v>
      </c>
      <c r="T116" s="13">
        <f>X116/SUM(X116:X121)*100</f>
        <v>0.66651069867488921</v>
      </c>
      <c r="U116" s="11">
        <f>ROUND(T116/100*SUM(K116:L121), 0)</f>
        <v>16</v>
      </c>
      <c r="V116">
        <f>SUM(U116:U121)</f>
        <v>2385</v>
      </c>
      <c r="W116" s="12">
        <f>1/(R116/100)</f>
        <v>10.921052631578949</v>
      </c>
      <c r="X116" s="19">
        <f>W116*S116</f>
        <v>1.8316230828643938</v>
      </c>
      <c r="AD116" s="12"/>
      <c r="AE116" s="12"/>
      <c r="AF116" s="12"/>
      <c r="AG116" s="12"/>
    </row>
    <row r="117" spans="1:33" x14ac:dyDescent="0.35">
      <c r="A117" t="s">
        <v>214</v>
      </c>
      <c r="B117" t="s">
        <v>2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</v>
      </c>
      <c r="M117">
        <f t="shared" si="3"/>
        <v>3</v>
      </c>
      <c r="N117">
        <v>1.9</v>
      </c>
      <c r="R117" s="12">
        <f>N117/SUM(N116:N121)*100</f>
        <v>9.1566265060240966</v>
      </c>
      <c r="S117" s="12">
        <f>SUM(K117:L117)/SUM(K116:L121)*100</f>
        <v>0.12578616352201258</v>
      </c>
      <c r="T117" s="13">
        <f>X117/SUM(X116:X121)*100</f>
        <v>0.49988302400616696</v>
      </c>
      <c r="U117" s="11">
        <f>ROUND(T117/100*SUM(K116:L121), 0)</f>
        <v>12</v>
      </c>
      <c r="V117">
        <f>SUM(U116:U121)</f>
        <v>2385</v>
      </c>
      <c r="W117" s="12">
        <f>1/(R117/100)</f>
        <v>10.921052631578949</v>
      </c>
      <c r="X117" s="19">
        <f>W117*S117</f>
        <v>1.3737173121482955</v>
      </c>
      <c r="AD117" s="12"/>
      <c r="AE117" s="12"/>
      <c r="AF117" s="12"/>
      <c r="AG117" s="12"/>
    </row>
    <row r="118" spans="1:33" x14ac:dyDescent="0.35">
      <c r="A118" t="s">
        <v>214</v>
      </c>
      <c r="B118" t="s">
        <v>3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189</v>
      </c>
      <c r="M118">
        <f t="shared" si="3"/>
        <v>189</v>
      </c>
      <c r="N118">
        <v>3.5</v>
      </c>
      <c r="R118" s="12">
        <f>N118/SUM(N116:N121)*100</f>
        <v>16.867469879518072</v>
      </c>
      <c r="S118" s="12">
        <f>SUM(K118:L118)/SUM(K116:L121)*100</f>
        <v>7.9245283018867925</v>
      </c>
      <c r="T118" s="13">
        <f>X118/SUM(X116:X121)*100</f>
        <v>17.095999421010909</v>
      </c>
      <c r="U118" s="11">
        <f>ROUND(T118/100*SUM(K116:L121), 0)</f>
        <v>408</v>
      </c>
      <c r="V118">
        <f>SUM(U116:U121)</f>
        <v>2385</v>
      </c>
      <c r="W118" s="12">
        <f>1/(R118/100)</f>
        <v>5.9285714285714288</v>
      </c>
      <c r="X118" s="19">
        <f>W118*S118</f>
        <v>46.981132075471699</v>
      </c>
      <c r="AD118" s="12"/>
      <c r="AE118" s="12"/>
      <c r="AF118" s="12"/>
      <c r="AG118" s="12"/>
    </row>
    <row r="119" spans="1:33" x14ac:dyDescent="0.35">
      <c r="A119" t="s">
        <v>214</v>
      </c>
      <c r="B119" t="s">
        <v>4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1</v>
      </c>
      <c r="I119">
        <v>0</v>
      </c>
      <c r="J119">
        <v>1</v>
      </c>
      <c r="K119">
        <v>28</v>
      </c>
      <c r="M119">
        <f t="shared" si="3"/>
        <v>28</v>
      </c>
      <c r="N119">
        <v>1.2</v>
      </c>
      <c r="R119" s="12">
        <f>N119/SUM(N116:N121)*100</f>
        <v>5.783132530120481</v>
      </c>
      <c r="S119" s="12">
        <f>SUM(K119:L119)/SUM(K116:L121)*100</f>
        <v>1.1740041928721174</v>
      </c>
      <c r="T119" s="13">
        <f>X119/SUM(X116:X121)*100</f>
        <v>7.3871602436466901</v>
      </c>
      <c r="U119" s="11">
        <f>ROUND(T119/100*SUM(K116:L121), 0)</f>
        <v>176</v>
      </c>
      <c r="V119">
        <f>SUM(U116:U121)</f>
        <v>2385</v>
      </c>
      <c r="W119" s="12">
        <f>1/(R119/100)</f>
        <v>17.291666666666671</v>
      </c>
      <c r="X119" s="19">
        <f>W119*S119</f>
        <v>20.300489168413701</v>
      </c>
      <c r="AD119" s="12"/>
      <c r="AE119" s="12"/>
      <c r="AF119" s="12"/>
      <c r="AG119" s="12"/>
    </row>
    <row r="120" spans="1:33" x14ac:dyDescent="0.35">
      <c r="A120" t="s">
        <v>214</v>
      </c>
      <c r="B120" t="s">
        <v>5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  <c r="K120">
        <v>61</v>
      </c>
      <c r="M120">
        <f t="shared" si="3"/>
        <v>61</v>
      </c>
      <c r="N120">
        <v>1.8</v>
      </c>
      <c r="R120" s="12">
        <f>N120/SUM(N116:N121)*100</f>
        <v>8.6746987951807224</v>
      </c>
      <c r="S120" s="12">
        <f>SUM(K120:L120)/SUM(K116:L121)*100</f>
        <v>2.5576519916142555</v>
      </c>
      <c r="T120" s="13">
        <f>X120/SUM(X116:X121)*100</f>
        <v>10.728970830058286</v>
      </c>
      <c r="U120" s="11">
        <f>ROUND(T120/100*SUM(K116:L121), 0)</f>
        <v>256</v>
      </c>
      <c r="V120">
        <f>SUM(U116:U121)</f>
        <v>2385</v>
      </c>
      <c r="W120" s="12">
        <f>1/(R120/100)</f>
        <v>11.527777777777779</v>
      </c>
      <c r="X120" s="19">
        <f>W120*S120</f>
        <v>29.484043792219893</v>
      </c>
      <c r="AD120" s="12"/>
      <c r="AE120" s="12"/>
      <c r="AF120" s="12"/>
      <c r="AG120" s="12"/>
    </row>
    <row r="121" spans="1:33" x14ac:dyDescent="0.35">
      <c r="A121" t="s">
        <v>214</v>
      </c>
      <c r="B121" t="s">
        <v>6</v>
      </c>
      <c r="C121" s="3">
        <v>0</v>
      </c>
      <c r="D121" s="3">
        <v>0</v>
      </c>
      <c r="E121" s="3">
        <v>0</v>
      </c>
      <c r="F121" s="3">
        <v>0</v>
      </c>
      <c r="G121" s="3">
        <v>1</v>
      </c>
      <c r="H121" s="3">
        <v>0</v>
      </c>
      <c r="I121" s="3">
        <v>1</v>
      </c>
      <c r="J121" s="3">
        <v>1</v>
      </c>
      <c r="K121">
        <v>2100</v>
      </c>
      <c r="M121">
        <f t="shared" si="3"/>
        <v>2100</v>
      </c>
      <c r="N121">
        <v>10.45</v>
      </c>
      <c r="R121" s="12">
        <f>N121/SUM(N116:N121)*100</f>
        <v>50.361445783132531</v>
      </c>
      <c r="S121" s="12">
        <f>SUM(K121:L121)/SUM(K116:L121)*100</f>
        <v>88.050314465408803</v>
      </c>
      <c r="T121" s="13">
        <f>X121/SUM(X116:X121)*100</f>
        <v>63.621475782603056</v>
      </c>
      <c r="U121" s="11">
        <f>ROUND(T121/100*SUM(K116:L121), 0)</f>
        <v>1517</v>
      </c>
      <c r="V121">
        <f>SUM(U116:U121)</f>
        <v>2385</v>
      </c>
      <c r="W121" s="12">
        <f>1/(R121/100)</f>
        <v>1.9856459330143541</v>
      </c>
      <c r="X121" s="19">
        <f>W121*S121</f>
        <v>174.83674881887393</v>
      </c>
      <c r="AD121" s="12"/>
      <c r="AE121" s="12"/>
      <c r="AF121" s="12"/>
      <c r="AG121" s="12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1"/>
  <sheetViews>
    <sheetView workbookViewId="0">
      <pane ySplit="1" topLeftCell="A2" activePane="bottomLeft" state="frozen"/>
      <selection pane="bottomLeft" activeCell="AI7" sqref="AI7"/>
    </sheetView>
  </sheetViews>
  <sheetFormatPr defaultRowHeight="14.5" x14ac:dyDescent="0.35"/>
  <cols>
    <col min="1" max="1" width="11.90625" style="26" customWidth="1"/>
    <col min="2" max="2" width="12.36328125" style="136" bestFit="1" customWidth="1"/>
    <col min="3" max="10" width="12.36328125" style="26" customWidth="1"/>
    <col min="11" max="16" width="0" style="26" hidden="1" customWidth="1"/>
    <col min="17" max="17" width="14.1796875" style="26" hidden="1" customWidth="1"/>
    <col min="18" max="18" width="11.90625" style="26" hidden="1" customWidth="1"/>
    <col min="19" max="19" width="14.54296875" style="26" hidden="1" customWidth="1"/>
    <col min="20" max="20" width="16.90625" style="26" hidden="1" customWidth="1"/>
    <col min="21" max="22" width="10.6328125" style="26" hidden="1" customWidth="1"/>
    <col min="23" max="23" width="11.81640625" style="26" hidden="1" customWidth="1"/>
    <col min="24" max="24" width="18.453125" style="26" hidden="1" customWidth="1"/>
    <col min="25" max="25" width="11" style="26" customWidth="1"/>
    <col min="26" max="26" width="16.26953125" style="26" bestFit="1" customWidth="1"/>
    <col min="27" max="27" width="19.6328125" style="26" bestFit="1" customWidth="1"/>
    <col min="28" max="28" width="13.6328125" style="26" bestFit="1" customWidth="1"/>
    <col min="29" max="29" width="12.6328125" style="26" bestFit="1" customWidth="1"/>
    <col min="30" max="30" width="10.36328125" style="26" bestFit="1" customWidth="1"/>
    <col min="31" max="31" width="10.81640625" style="26" bestFit="1" customWidth="1"/>
    <col min="32" max="32" width="15.26953125" style="26" bestFit="1" customWidth="1"/>
    <col min="33" max="33" width="10" style="26" bestFit="1" customWidth="1"/>
    <col min="34" max="36" width="8.7265625" style="26"/>
    <col min="37" max="37" width="17.1796875" style="26" customWidth="1"/>
    <col min="38" max="16384" width="8.7265625" style="26"/>
  </cols>
  <sheetData>
    <row r="1" spans="1:34" s="111" customFormat="1" ht="19" thickBot="1" x14ac:dyDescent="0.5">
      <c r="A1" s="111" t="s">
        <v>0</v>
      </c>
      <c r="B1" s="115" t="s">
        <v>2798</v>
      </c>
      <c r="C1" s="111" t="s">
        <v>2</v>
      </c>
      <c r="D1" s="112" t="s">
        <v>3</v>
      </c>
      <c r="E1" s="112" t="s">
        <v>4</v>
      </c>
      <c r="F1" s="112" t="s">
        <v>5</v>
      </c>
      <c r="G1" s="112" t="s">
        <v>6</v>
      </c>
      <c r="H1" s="112" t="s">
        <v>2804</v>
      </c>
      <c r="I1" s="112" t="s">
        <v>7</v>
      </c>
      <c r="J1" s="112" t="s">
        <v>8</v>
      </c>
      <c r="K1" s="111" t="s">
        <v>2799</v>
      </c>
      <c r="L1" s="111" t="s">
        <v>2800</v>
      </c>
      <c r="M1" s="111" t="s">
        <v>2810</v>
      </c>
      <c r="N1" s="111" t="s">
        <v>2808</v>
      </c>
      <c r="O1" s="111" t="s">
        <v>2806</v>
      </c>
      <c r="P1" s="111" t="s">
        <v>2805</v>
      </c>
      <c r="Q1" s="111" t="s">
        <v>2809</v>
      </c>
      <c r="R1" s="111" t="s">
        <v>3037</v>
      </c>
      <c r="S1" s="113" t="s">
        <v>2811</v>
      </c>
      <c r="T1" s="114" t="s">
        <v>2812</v>
      </c>
      <c r="U1" s="111" t="s">
        <v>2801</v>
      </c>
      <c r="V1" s="111" t="s">
        <v>2807</v>
      </c>
      <c r="W1" s="111" t="s">
        <v>2802</v>
      </c>
      <c r="X1" s="111" t="s">
        <v>2803</v>
      </c>
      <c r="Y1" s="111" t="s">
        <v>2819</v>
      </c>
      <c r="Z1" s="111" t="s">
        <v>2820</v>
      </c>
      <c r="AA1" s="111" t="s">
        <v>2821</v>
      </c>
      <c r="AB1" s="111" t="s">
        <v>2822</v>
      </c>
      <c r="AC1" s="111" t="s">
        <v>3038</v>
      </c>
      <c r="AD1" s="111" t="s">
        <v>3040</v>
      </c>
      <c r="AE1" s="111" t="s">
        <v>3039</v>
      </c>
      <c r="AF1" s="111" t="s">
        <v>3104</v>
      </c>
      <c r="AG1" s="111" t="s">
        <v>3042</v>
      </c>
    </row>
    <row r="2" spans="1:34" s="37" customFormat="1" x14ac:dyDescent="0.35">
      <c r="A2" s="37" t="s">
        <v>2541</v>
      </c>
      <c r="B2" s="116" t="s">
        <v>3</v>
      </c>
      <c r="C2" s="37">
        <v>0</v>
      </c>
      <c r="D2" s="37">
        <v>1</v>
      </c>
      <c r="E2" s="37">
        <v>0</v>
      </c>
      <c r="F2" s="37">
        <v>0</v>
      </c>
      <c r="G2" s="37">
        <v>0</v>
      </c>
      <c r="H2" s="37">
        <v>0</v>
      </c>
      <c r="I2" s="37">
        <v>1</v>
      </c>
      <c r="J2" s="37">
        <v>0</v>
      </c>
      <c r="K2" s="37">
        <v>5800</v>
      </c>
      <c r="M2" s="37">
        <v>4.4000000000000004</v>
      </c>
      <c r="Q2" s="83">
        <f>M2/SUM(M1:M5)*100</f>
        <v>26.666666666666668</v>
      </c>
      <c r="R2" s="83">
        <f>SUM(K2:L2)/SUM(K1:L5)*100</f>
        <v>37.431429493384968</v>
      </c>
      <c r="S2" s="83">
        <f>X2/SUM(X1:X5)*100</f>
        <v>41.894784380441493</v>
      </c>
      <c r="T2" s="37">
        <f>ROUND(S2/100*SUM(K1:L5), 0)</f>
        <v>6492</v>
      </c>
      <c r="U2" s="37">
        <f>SUM(T1:T5)</f>
        <v>14533</v>
      </c>
      <c r="W2" s="83">
        <f>1/(Q2/100)</f>
        <v>3.75</v>
      </c>
      <c r="X2" s="83">
        <f>W2*R2</f>
        <v>140.36786060019364</v>
      </c>
      <c r="Y2" s="37">
        <f>SUMIFS(genetics_rawdata!$I$2:$I$992,genetics_rawdata!$A$2:$A$992,prop_eggsgrav!$A76,genetics_rawdata!$C$2:$C$992,prop_eggsgrav!$B76)</f>
        <v>0</v>
      </c>
      <c r="Z2" s="37">
        <f>SUMIFS(genetics_rawdata!$J$2:$J$992,genetics_rawdata!$A$2:$A$992,prop_eggsgrav!$A76,genetics_rawdata!$C$2:$C$992,prop_eggsgrav!$B76)</f>
        <v>9</v>
      </c>
      <c r="AA2" s="37">
        <f>SUMIFS(genetics_rawdata!$K$2:$K$992,genetics_rawdata!$A$2:$A$992,prop_eggsgrav!$A76,genetics_rawdata!$C$2:$C$992,prop_eggsgrav!$B76)</f>
        <v>0</v>
      </c>
      <c r="AB2" s="37">
        <f>SUMIFS(genetics_rawdata!$L$2:$L$992,genetics_rawdata!$A$2:$A$992,prop_eggsgrav!$A76,genetics_rawdata!$C$2:$C$992,prop_eggsgrav!$B76)</f>
        <v>9</v>
      </c>
      <c r="AC2" s="37">
        <f>SUM(Y2+AB2)</f>
        <v>9</v>
      </c>
      <c r="AD2" s="83">
        <f>IF($AC2=0, NA(), Y2/$AC2*100)</f>
        <v>0</v>
      </c>
      <c r="AE2" s="83">
        <f>IF($AC2=0, NA(), Z2/$AC2*100)</f>
        <v>100</v>
      </c>
      <c r="AF2" s="83">
        <f>IF($AC2=0, NA(), AA2/$AC2*100)</f>
        <v>0</v>
      </c>
      <c r="AG2" s="83">
        <f>IF($AC2=0, NA(), AB2/$AC2*100)</f>
        <v>100</v>
      </c>
      <c r="AH2" s="37" t="s">
        <v>3043</v>
      </c>
    </row>
    <row r="3" spans="1:34" s="37" customFormat="1" x14ac:dyDescent="0.35">
      <c r="A3" s="37" t="s">
        <v>2541</v>
      </c>
      <c r="B3" s="116" t="s">
        <v>6</v>
      </c>
      <c r="C3" s="37">
        <v>0</v>
      </c>
      <c r="D3" s="37">
        <v>0</v>
      </c>
      <c r="E3" s="37">
        <v>0</v>
      </c>
      <c r="F3" s="37">
        <v>0</v>
      </c>
      <c r="G3" s="37">
        <v>1</v>
      </c>
      <c r="H3" s="37">
        <v>0</v>
      </c>
      <c r="I3" s="37">
        <v>1</v>
      </c>
      <c r="J3" s="37">
        <v>1</v>
      </c>
      <c r="K3" s="37">
        <v>7300</v>
      </c>
      <c r="M3" s="37">
        <v>6.8</v>
      </c>
      <c r="Q3" s="83">
        <f>M3/SUM(M1:M3)*100</f>
        <v>60.714285714285722</v>
      </c>
      <c r="R3" s="83">
        <f>SUM(K3:L3)/SUM(K1:L3)*100</f>
        <v>55.725190839694662</v>
      </c>
      <c r="S3" s="83">
        <f>X3/SUM(X1:X3)*100</f>
        <v>39.535842588532155</v>
      </c>
      <c r="T3" s="37">
        <f>ROUND(S3/100*SUM(K1:L3), 0)</f>
        <v>5179</v>
      </c>
      <c r="U3" s="37">
        <f>SUM(T1:T3)</f>
        <v>11671</v>
      </c>
      <c r="W3" s="83">
        <f>1/(Q3/100)</f>
        <v>1.6470588235294117</v>
      </c>
      <c r="X3" s="83">
        <f>W3*R3</f>
        <v>91.782667265379445</v>
      </c>
      <c r="Y3" s="37">
        <f>SUMIFS(genetics_rawdata!$I$2:$I$992,genetics_rawdata!$A$2:$A$992,prop_eggsgrav!$A79,genetics_rawdata!$C$2:$C$992,prop_eggsgrav!$B79)</f>
        <v>0</v>
      </c>
      <c r="Z3" s="37">
        <f>SUMIFS(genetics_rawdata!$J$2:$J$992,genetics_rawdata!$A$2:$A$992,prop_eggsgrav!$A79,genetics_rawdata!$C$2:$C$992,prop_eggsgrav!$B79)</f>
        <v>3</v>
      </c>
      <c r="AA3" s="37">
        <f>SUMIFS(genetics_rawdata!$K$2:$K$992,genetics_rawdata!$A$2:$A$992,prop_eggsgrav!$A79,genetics_rawdata!$C$2:$C$992,prop_eggsgrav!$B79)</f>
        <v>7</v>
      </c>
      <c r="AB3" s="37">
        <f>SUMIFS(genetics_rawdata!$L$2:$L$992,genetics_rawdata!$A$2:$A$992,prop_eggsgrav!$A79,genetics_rawdata!$C$2:$C$992,prop_eggsgrav!$B79)</f>
        <v>10</v>
      </c>
      <c r="AC3" s="37">
        <f>SUM(Y3+AB3)</f>
        <v>10</v>
      </c>
      <c r="AD3" s="83">
        <f>IF($AC3=0, NA(), Y3/$AC3*100)</f>
        <v>0</v>
      </c>
      <c r="AE3" s="83">
        <f>IF($AC3=0, NA(), Z3/$AC3*100)</f>
        <v>30</v>
      </c>
      <c r="AF3" s="83">
        <f>IF($AC3=0, NA(), AA3/$AC3*100)</f>
        <v>70</v>
      </c>
      <c r="AG3" s="83">
        <f>IF($AC3=0, NA(), AB3/$AC3*100)</f>
        <v>100</v>
      </c>
    </row>
    <row r="4" spans="1:34" s="37" customFormat="1" x14ac:dyDescent="0.35">
      <c r="A4" s="37" t="s">
        <v>2541</v>
      </c>
      <c r="B4" s="116" t="s">
        <v>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7">
        <v>0</v>
      </c>
      <c r="I4" s="37">
        <v>0</v>
      </c>
      <c r="J4" s="37">
        <v>0</v>
      </c>
      <c r="K4" s="37">
        <v>145</v>
      </c>
      <c r="M4" s="37">
        <v>2.8</v>
      </c>
      <c r="Q4" s="83">
        <f>M4/SUM(M3:M8)*100</f>
        <v>10.606060606060606</v>
      </c>
      <c r="R4" s="83">
        <f>SUM(K4:L4)/SUM(K3:L8)*100</f>
        <v>0.95836087243886314</v>
      </c>
      <c r="S4" s="83">
        <f>X4/SUM(X3:X8)*100</f>
        <v>1.2400203896330131</v>
      </c>
      <c r="T4" s="37">
        <f>ROUND(S4/100*SUM(K3:L8), 0)</f>
        <v>188</v>
      </c>
      <c r="U4" s="37">
        <f>SUM(T3:T8)</f>
        <v>16141</v>
      </c>
      <c r="W4" s="83">
        <f>1/(Q4/100)</f>
        <v>9.4285714285714288</v>
      </c>
      <c r="X4" s="83">
        <f>W4*R4</f>
        <v>9.0359739401378523</v>
      </c>
      <c r="Y4" s="37">
        <f>SUMIFS(genetics_rawdata!$I$2:$I$992,genetics_rawdata!$A$2:$A$992,prop_eggsgrav!$A75,genetics_rawdata!$C$2:$C$992,prop_eggsgrav!$B75)</f>
        <v>0</v>
      </c>
      <c r="Z4" s="37">
        <f>SUMIFS(genetics_rawdata!$J$2:$J$992,genetics_rawdata!$A$2:$A$992,prop_eggsgrav!$A75,genetics_rawdata!$C$2:$C$992,prop_eggsgrav!$B75)</f>
        <v>9</v>
      </c>
      <c r="AA4" s="37">
        <f>SUMIFS(genetics_rawdata!$K$2:$K$992,genetics_rawdata!$A$2:$A$992,prop_eggsgrav!$A75,genetics_rawdata!$C$2:$C$992,prop_eggsgrav!$B75)</f>
        <v>1</v>
      </c>
      <c r="AB4" s="37">
        <f>SUMIFS(genetics_rawdata!$L$2:$L$992,genetics_rawdata!$A$2:$A$992,prop_eggsgrav!$A75,genetics_rawdata!$C$2:$C$992,prop_eggsgrav!$B75)</f>
        <v>10</v>
      </c>
      <c r="AC4" s="37">
        <f>SUM(Y4+AB4)</f>
        <v>10</v>
      </c>
      <c r="AD4" s="83">
        <f>IF($AC4=0, NA(), Y4/$AC4*100)</f>
        <v>0</v>
      </c>
      <c r="AE4" s="83">
        <f>IF($AC4=0, NA(), Z4/$AC4*100)</f>
        <v>90</v>
      </c>
      <c r="AF4" s="83">
        <f>IF($AC4=0, NA(), AA4/$AC4*100)</f>
        <v>10</v>
      </c>
      <c r="AG4" s="83">
        <f>IF($AC4=0, NA(), AB4/$AC4*100)</f>
        <v>100</v>
      </c>
    </row>
    <row r="5" spans="1:34" s="37" customFormat="1" x14ac:dyDescent="0.35">
      <c r="A5" s="37" t="s">
        <v>2541</v>
      </c>
      <c r="B5" s="116" t="s">
        <v>5</v>
      </c>
      <c r="C5" s="37">
        <v>0</v>
      </c>
      <c r="D5" s="37">
        <v>0</v>
      </c>
      <c r="E5" s="37">
        <v>0</v>
      </c>
      <c r="F5" s="37">
        <v>1</v>
      </c>
      <c r="G5" s="37">
        <v>0</v>
      </c>
      <c r="H5" s="37">
        <v>0</v>
      </c>
      <c r="I5" s="37">
        <v>0</v>
      </c>
      <c r="J5" s="37">
        <v>1</v>
      </c>
      <c r="K5" s="37">
        <v>2250</v>
      </c>
      <c r="M5" s="37">
        <v>2.5</v>
      </c>
      <c r="Q5" s="83">
        <f>M5/SUM(M1:M6)*100</f>
        <v>13.020833333333334</v>
      </c>
      <c r="R5" s="83">
        <f>SUM(K5:L5)/SUM(K1:L6)*100</f>
        <v>12.221618685497013</v>
      </c>
      <c r="S5" s="83">
        <f>X5/SUM(X1:X6)*100</f>
        <v>14.526271221679865</v>
      </c>
      <c r="T5" s="37">
        <f>ROUND(S5/100*SUM(K1:L6), 0)</f>
        <v>2674</v>
      </c>
      <c r="U5" s="37">
        <f>SUM(T1:T6)</f>
        <v>19042</v>
      </c>
      <c r="W5" s="83">
        <f>1/(Q5/100)</f>
        <v>7.68</v>
      </c>
      <c r="X5" s="83">
        <f>W5*R5</f>
        <v>93.862031504617065</v>
      </c>
      <c r="Y5" s="37">
        <f>SUMIFS(genetics_rawdata!$I$2:$I$992,genetics_rawdata!$A$2:$A$992,prop_eggsgrav!$A78,genetics_rawdata!$C$2:$C$992,prop_eggsgrav!$B78)</f>
        <v>0</v>
      </c>
      <c r="Z5" s="37">
        <f>SUMIFS(genetics_rawdata!$J$2:$J$992,genetics_rawdata!$A$2:$A$992,prop_eggsgrav!$A78,genetics_rawdata!$C$2:$C$992,prop_eggsgrav!$B78)</f>
        <v>8</v>
      </c>
      <c r="AA5" s="37">
        <f>SUMIFS(genetics_rawdata!$K$2:$K$992,genetics_rawdata!$A$2:$A$992,prop_eggsgrav!$A78,genetics_rawdata!$C$2:$C$992,prop_eggsgrav!$B78)</f>
        <v>1</v>
      </c>
      <c r="AB5" s="37">
        <f>SUMIFS(genetics_rawdata!$L$2:$L$992,genetics_rawdata!$A$2:$A$992,prop_eggsgrav!$A78,genetics_rawdata!$C$2:$C$992,prop_eggsgrav!$B78)</f>
        <v>9</v>
      </c>
      <c r="AC5" s="37">
        <f>SUM(Y5+AB5)</f>
        <v>9</v>
      </c>
      <c r="AD5" s="83">
        <f>IF($AC5=0, NA(), Y5/$AC5*100)</f>
        <v>0</v>
      </c>
      <c r="AE5" s="83">
        <f>IF($AC5=0, NA(), Z5/$AC5*100)</f>
        <v>88.888888888888886</v>
      </c>
      <c r="AF5" s="83">
        <f>IF($AC5=0, NA(), AA5/$AC5*100)</f>
        <v>11.111111111111111</v>
      </c>
      <c r="AG5" s="83">
        <f>IF($AC5=0, NA(), AB5/$AC5*100)</f>
        <v>100</v>
      </c>
    </row>
    <row r="6" spans="1:34" s="37" customFormat="1" x14ac:dyDescent="0.35">
      <c r="A6" s="37" t="s">
        <v>2541</v>
      </c>
      <c r="B6" s="116" t="s">
        <v>1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1</v>
      </c>
      <c r="I6" s="37">
        <v>0</v>
      </c>
      <c r="J6" s="37">
        <v>0</v>
      </c>
      <c r="K6" s="37">
        <v>2915</v>
      </c>
      <c r="M6" s="37">
        <v>2.7</v>
      </c>
      <c r="Q6" s="83">
        <f>M6/SUM(M6:M11)*100</f>
        <v>8.6677367576243967</v>
      </c>
      <c r="R6" s="83">
        <f>SUM(K6:L6)/SUM(K6:L11)*100</f>
        <v>26.965772432932472</v>
      </c>
      <c r="S6" s="83">
        <f>X6/SUM(X6:X11)*100</f>
        <v>41.711756529708502</v>
      </c>
      <c r="T6" s="37">
        <f>ROUND(S6/100*SUM(K6:L11), 0)</f>
        <v>4509</v>
      </c>
      <c r="U6" s="37">
        <f>SUM(T6:T11)</f>
        <v>11660</v>
      </c>
      <c r="W6" s="83">
        <f>1/(Q6/100)</f>
        <v>11.53703703703704</v>
      </c>
      <c r="X6" s="83">
        <f>W6*R6</f>
        <v>311.10511529105435</v>
      </c>
      <c r="Y6" s="37">
        <f>SUMIFS(genetics_rawdata!$I$2:$I$992,genetics_rawdata!$A$2:$A$992,prop_eggsgrav!$A74,genetics_rawdata!$C$2:$C$992,prop_eggsgrav!$B74)</f>
        <v>0</v>
      </c>
      <c r="Z6" s="37">
        <f>SUMIFS(genetics_rawdata!$J$2:$J$992,genetics_rawdata!$A$2:$A$992,prop_eggsgrav!$A74,genetics_rawdata!$C$2:$C$992,prop_eggsgrav!$B74)</f>
        <v>7</v>
      </c>
      <c r="AA6" s="37">
        <f>SUMIFS(genetics_rawdata!$K$2:$K$992,genetics_rawdata!$A$2:$A$992,prop_eggsgrav!$A74,genetics_rawdata!$C$2:$C$992,prop_eggsgrav!$B74)</f>
        <v>3</v>
      </c>
      <c r="AB6" s="37">
        <f>SUMIFS(genetics_rawdata!$L$2:$L$992,genetics_rawdata!$A$2:$A$992,prop_eggsgrav!$A74,genetics_rawdata!$C$2:$C$992,prop_eggsgrav!$B74)</f>
        <v>10</v>
      </c>
      <c r="AC6" s="37">
        <f>SUM(Y6+AB6)</f>
        <v>10</v>
      </c>
      <c r="AD6" s="83">
        <f>IF($AC6=0, NA(), Y6/$AC6*100)</f>
        <v>0</v>
      </c>
      <c r="AE6" s="83">
        <f>IF($AC6=0, NA(), Z6/$AC6*100)</f>
        <v>70</v>
      </c>
      <c r="AF6" s="83">
        <f>IF($AC6=0, NA(), AA6/$AC6*100)</f>
        <v>30</v>
      </c>
      <c r="AG6" s="83">
        <f>IF($AC6=0, NA(), AB6/$AC6*100)</f>
        <v>100</v>
      </c>
    </row>
    <row r="7" spans="1:34" s="37" customFormat="1" x14ac:dyDescent="0.35">
      <c r="A7" s="37" t="s">
        <v>2541</v>
      </c>
      <c r="B7" s="116" t="s">
        <v>4</v>
      </c>
      <c r="C7" s="37">
        <v>0</v>
      </c>
      <c r="D7" s="37">
        <v>0</v>
      </c>
      <c r="E7" s="37">
        <v>1</v>
      </c>
      <c r="F7" s="37">
        <v>0</v>
      </c>
      <c r="G7" s="37">
        <v>0</v>
      </c>
      <c r="H7" s="37">
        <v>1</v>
      </c>
      <c r="I7" s="37">
        <v>0</v>
      </c>
      <c r="J7" s="37">
        <v>1</v>
      </c>
      <c r="K7" s="37">
        <v>2250</v>
      </c>
      <c r="M7" s="37">
        <v>2.6</v>
      </c>
      <c r="N7" s="84"/>
      <c r="Q7" s="83">
        <f>M7/SUM(M4:M9)*100</f>
        <v>8.7837837837837842</v>
      </c>
      <c r="R7" s="83">
        <f>SUM(K7:L7)/SUM(K4:L9)*100</f>
        <v>18.820577164366373</v>
      </c>
      <c r="S7" s="83">
        <f>X7/SUM(X4:X9)*100</f>
        <v>28.992113349782851</v>
      </c>
      <c r="T7" s="37">
        <f>ROUND(S7/100*SUM(K4:L9), 0)</f>
        <v>3466</v>
      </c>
      <c r="U7" s="37">
        <f>SUM(T4:T9)</f>
        <v>12614</v>
      </c>
      <c r="W7" s="83">
        <f>1/(Q7/100)</f>
        <v>11.384615384615383</v>
      </c>
      <c r="X7" s="83">
        <f>W7*R7</f>
        <v>214.26503233278638</v>
      </c>
      <c r="Y7" s="37">
        <f>SUMIFS(genetics_rawdata!$I$2:$I$992,genetics_rawdata!$A$2:$A$992,prop_eggsgrav!$A77,genetics_rawdata!$C$2:$C$992,prop_eggsgrav!$B77)</f>
        <v>0</v>
      </c>
      <c r="Z7" s="37">
        <f>SUMIFS(genetics_rawdata!$J$2:$J$992,genetics_rawdata!$A$2:$A$992,prop_eggsgrav!$A77,genetics_rawdata!$C$2:$C$992,prop_eggsgrav!$B77)</f>
        <v>7</v>
      </c>
      <c r="AA7" s="37">
        <f>SUMIFS(genetics_rawdata!$K$2:$K$992,genetics_rawdata!$A$2:$A$992,prop_eggsgrav!$A77,genetics_rawdata!$C$2:$C$992,prop_eggsgrav!$B77)</f>
        <v>3</v>
      </c>
      <c r="AB7" s="37">
        <f>SUMIFS(genetics_rawdata!$L$2:$L$992,genetics_rawdata!$A$2:$A$992,prop_eggsgrav!$A77,genetics_rawdata!$C$2:$C$992,prop_eggsgrav!$B77)</f>
        <v>10</v>
      </c>
      <c r="AC7" s="37">
        <f>SUM(Y7+AB7)</f>
        <v>10</v>
      </c>
      <c r="AD7" s="83">
        <f>IF($AC7=0, NA(), Y7/$AC7*100)</f>
        <v>0</v>
      </c>
      <c r="AE7" s="83">
        <f>IF($AC7=0, NA(), Z7/$AC7*100)</f>
        <v>70</v>
      </c>
      <c r="AF7" s="83">
        <f>IF($AC7=0, NA(), AA7/$AC7*100)</f>
        <v>30</v>
      </c>
      <c r="AG7" s="83">
        <f>IF($AC7=0, NA(), AB7/$AC7*100)</f>
        <v>100</v>
      </c>
    </row>
    <row r="8" spans="1:34" s="38" customFormat="1" x14ac:dyDescent="0.35">
      <c r="A8" s="38" t="s">
        <v>183</v>
      </c>
      <c r="B8" s="117" t="s">
        <v>3</v>
      </c>
      <c r="C8" s="38">
        <v>0</v>
      </c>
      <c r="D8" s="38">
        <v>1</v>
      </c>
      <c r="E8" s="38">
        <v>0</v>
      </c>
      <c r="F8" s="38">
        <v>0</v>
      </c>
      <c r="G8" s="38">
        <v>0</v>
      </c>
      <c r="H8" s="38">
        <v>0</v>
      </c>
      <c r="I8" s="38">
        <v>1</v>
      </c>
      <c r="J8" s="38">
        <v>0</v>
      </c>
      <c r="K8" s="38">
        <v>270</v>
      </c>
      <c r="M8" s="38">
        <v>9</v>
      </c>
      <c r="Q8" s="85">
        <f>M8/SUM(M6:M11)*100</f>
        <v>28.89245585874799</v>
      </c>
      <c r="R8" s="85">
        <f>SUM(K8:L8)/SUM(K6:L11)*100</f>
        <v>2.497687326549491</v>
      </c>
      <c r="S8" s="85">
        <f>X8/SUM(X6:X11)*100</f>
        <v>1.1590573855596527</v>
      </c>
      <c r="T8" s="38">
        <f>ROUND(S8/100*SUM(K6:L11), 0)</f>
        <v>125</v>
      </c>
      <c r="U8" s="38">
        <f>SUM(T6:T11)</f>
        <v>11660</v>
      </c>
      <c r="W8" s="85">
        <f>1/(Q8/100)</f>
        <v>3.4611111111111117</v>
      </c>
      <c r="X8" s="85">
        <f>W8*R8</f>
        <v>8.6447733580018511</v>
      </c>
      <c r="Y8" s="38">
        <f>SUMIFS(genetics_rawdata!$I$2:$I$992,genetics_rawdata!$A$2:$A$992,prop_eggsgrav!$A94,genetics_rawdata!$C$2:$C$992,prop_eggsgrav!$B94)</f>
        <v>0</v>
      </c>
      <c r="Z8" s="38">
        <f>SUMIFS(genetics_rawdata!$J$2:$J$992,genetics_rawdata!$A$2:$A$992,prop_eggsgrav!$A94,genetics_rawdata!$C$2:$C$992,prop_eggsgrav!$B94)</f>
        <v>0</v>
      </c>
      <c r="AA8" s="38">
        <f>SUMIFS(genetics_rawdata!$K$2:$K$992,genetics_rawdata!$A$2:$A$992,prop_eggsgrav!$A94,genetics_rawdata!$C$2:$C$992,prop_eggsgrav!$B94)</f>
        <v>3</v>
      </c>
      <c r="AB8" s="38">
        <f>SUMIFS(genetics_rawdata!$L$2:$L$992,genetics_rawdata!$A$2:$A$992,prop_eggsgrav!$A94,genetics_rawdata!$C$2:$C$992,prop_eggsgrav!$B94)</f>
        <v>3</v>
      </c>
      <c r="AC8" s="38">
        <f>SUM(Y8+AB8)</f>
        <v>3</v>
      </c>
      <c r="AD8" s="85">
        <f>IF($AC8=0, NA(), Y8/$AC8*100)</f>
        <v>0</v>
      </c>
      <c r="AE8" s="85">
        <f>IF($AC8=0, NA(), Z8/$AC8*100)</f>
        <v>0</v>
      </c>
      <c r="AF8" s="85">
        <f>IF($AC8=0, NA(), AA8/$AC8*100)</f>
        <v>100</v>
      </c>
      <c r="AG8" s="85">
        <f>IF($AC8=0, NA(), AB8/$AC8*100)</f>
        <v>100</v>
      </c>
    </row>
    <row r="9" spans="1:34" s="38" customFormat="1" x14ac:dyDescent="0.35">
      <c r="A9" s="38" t="s">
        <v>183</v>
      </c>
      <c r="B9" s="117" t="s">
        <v>6</v>
      </c>
      <c r="C9" s="38">
        <v>0</v>
      </c>
      <c r="D9" s="38">
        <v>0</v>
      </c>
      <c r="E9" s="38">
        <v>0</v>
      </c>
      <c r="F9" s="38">
        <v>0</v>
      </c>
      <c r="G9" s="38">
        <v>1</v>
      </c>
      <c r="H9" s="38">
        <v>0</v>
      </c>
      <c r="I9" s="38">
        <v>1</v>
      </c>
      <c r="J9" s="38">
        <v>1</v>
      </c>
      <c r="K9" s="38">
        <v>4125</v>
      </c>
      <c r="M9" s="38">
        <v>10</v>
      </c>
      <c r="Q9" s="85">
        <f>M9/SUM(M4:M9)*100</f>
        <v>33.783783783783782</v>
      </c>
      <c r="R9" s="85">
        <f>SUM(K9:L9)/SUM(K4:L9)*100</f>
        <v>34.504391468005018</v>
      </c>
      <c r="S9" s="85">
        <f>X9/SUM(X4:X9)*100</f>
        <v>13.819574030063162</v>
      </c>
      <c r="T9" s="38">
        <f>ROUND(S9/100*SUM(K4:L9), 0)</f>
        <v>1652</v>
      </c>
      <c r="U9" s="38">
        <f>SUM(T4:T9)</f>
        <v>12614</v>
      </c>
      <c r="W9" s="85">
        <f>1/(Q9/100)</f>
        <v>2.96</v>
      </c>
      <c r="X9" s="85">
        <f>W9*R9</f>
        <v>102.13299874529486</v>
      </c>
      <c r="Y9" s="38">
        <f>SUMIFS(genetics_rawdata!$I$2:$I$992,genetics_rawdata!$A$2:$A$992,prop_eggsgrav!$A97,genetics_rawdata!$C$2:$C$992,prop_eggsgrav!$B97)</f>
        <v>0</v>
      </c>
      <c r="Z9" s="38">
        <f>SUMIFS(genetics_rawdata!$J$2:$J$992,genetics_rawdata!$A$2:$A$992,prop_eggsgrav!$A97,genetics_rawdata!$C$2:$C$992,prop_eggsgrav!$B97)</f>
        <v>3</v>
      </c>
      <c r="AA9" s="38">
        <f>SUMIFS(genetics_rawdata!$K$2:$K$992,genetics_rawdata!$A$2:$A$992,prop_eggsgrav!$A97,genetics_rawdata!$C$2:$C$992,prop_eggsgrav!$B97)</f>
        <v>9</v>
      </c>
      <c r="AB9" s="38">
        <f>SUMIFS(genetics_rawdata!$L$2:$L$992,genetics_rawdata!$A$2:$A$992,prop_eggsgrav!$A97,genetics_rawdata!$C$2:$C$992,prop_eggsgrav!$B97)</f>
        <v>12</v>
      </c>
      <c r="AC9" s="38">
        <f>SUM(Y9+AB9)</f>
        <v>12</v>
      </c>
      <c r="AD9" s="85">
        <f>IF($AC9=0, NA(), Y9/$AC9*100)</f>
        <v>0</v>
      </c>
      <c r="AE9" s="85">
        <f>IF($AC9=0, NA(), Z9/$AC9*100)</f>
        <v>25</v>
      </c>
      <c r="AF9" s="85">
        <f>IF($AC9=0, NA(), AA9/$AC9*100)</f>
        <v>75</v>
      </c>
      <c r="AG9" s="85">
        <f>IF($AC9=0, NA(), AB9/$AC9*100)</f>
        <v>100</v>
      </c>
    </row>
    <row r="10" spans="1:34" s="137" customFormat="1" x14ac:dyDescent="0.35">
      <c r="A10" s="137" t="s">
        <v>183</v>
      </c>
      <c r="B10" s="138" t="s">
        <v>2</v>
      </c>
      <c r="C10" s="137">
        <v>1</v>
      </c>
      <c r="D10" s="137">
        <v>0</v>
      </c>
      <c r="E10" s="137">
        <v>0</v>
      </c>
      <c r="F10" s="137">
        <v>0</v>
      </c>
      <c r="G10" s="137">
        <v>0</v>
      </c>
      <c r="H10" s="137">
        <v>0</v>
      </c>
      <c r="I10" s="137">
        <v>0</v>
      </c>
      <c r="J10" s="137">
        <v>0</v>
      </c>
      <c r="K10" s="137">
        <v>0</v>
      </c>
      <c r="M10" s="137">
        <v>2.5499999999999998</v>
      </c>
      <c r="Q10" s="139">
        <f>M10/SUM(M9:M14)*100</f>
        <v>8.7030716723549464</v>
      </c>
      <c r="R10" s="139">
        <f>SUM(K10:L10)/SUM(K9:L14)*100</f>
        <v>0</v>
      </c>
      <c r="S10" s="139">
        <f>X10/SUM(X9:X14)*100</f>
        <v>0</v>
      </c>
      <c r="T10" s="137">
        <f>ROUND(S10/100*SUM(K9:L14), 0)</f>
        <v>0</v>
      </c>
      <c r="U10" s="137">
        <f>SUM(T9:T14)</f>
        <v>3769</v>
      </c>
      <c r="W10" s="139">
        <f>1/(Q10/100)</f>
        <v>11.490196078431376</v>
      </c>
      <c r="X10" s="139">
        <f>W10*R10</f>
        <v>0</v>
      </c>
      <c r="Y10" s="137">
        <f>SUMIFS(genetics_rawdata!$I$2:$I$992,genetics_rawdata!$A$2:$A$992,prop_eggsgrav!$A93,genetics_rawdata!$C$2:$C$992,prop_eggsgrav!$B93)</f>
        <v>0</v>
      </c>
      <c r="Z10" s="137">
        <f>SUMIFS(genetics_rawdata!$J$2:$J$992,genetics_rawdata!$A$2:$A$992,prop_eggsgrav!$A93,genetics_rawdata!$C$2:$C$992,prop_eggsgrav!$B93)</f>
        <v>0</v>
      </c>
      <c r="AA10" s="137">
        <f>SUMIFS(genetics_rawdata!$K$2:$K$992,genetics_rawdata!$A$2:$A$992,prop_eggsgrav!$A93,genetics_rawdata!$C$2:$C$992,prop_eggsgrav!$B93)</f>
        <v>0</v>
      </c>
      <c r="AB10" s="137">
        <f>SUMIFS(genetics_rawdata!$L$2:$L$992,genetics_rawdata!$A$2:$A$992,prop_eggsgrav!$A93,genetics_rawdata!$C$2:$C$992,prop_eggsgrav!$B93)</f>
        <v>0</v>
      </c>
      <c r="AC10" s="137">
        <f>SUM(Y10+AB10)</f>
        <v>0</v>
      </c>
      <c r="AD10" s="139" t="e">
        <f>IF($AC10=0, NA(), Y10/$AC10*100)</f>
        <v>#N/A</v>
      </c>
      <c r="AE10" s="139" t="e">
        <f>IF($AC10=0, NA(), Z10/$AC10*100)</f>
        <v>#N/A</v>
      </c>
      <c r="AF10" s="139" t="e">
        <f>IF($AC10=0, NA(), AA10/$AC10*100)</f>
        <v>#N/A</v>
      </c>
      <c r="AG10" s="139" t="e">
        <f>IF($AC10=0, NA(), AB10/$AC10*100)</f>
        <v>#N/A</v>
      </c>
    </row>
    <row r="11" spans="1:34" s="38" customFormat="1" x14ac:dyDescent="0.35">
      <c r="A11" s="38" t="s">
        <v>183</v>
      </c>
      <c r="B11" s="117" t="s">
        <v>5</v>
      </c>
      <c r="C11" s="38">
        <v>0</v>
      </c>
      <c r="D11" s="38">
        <v>0</v>
      </c>
      <c r="E11" s="38">
        <v>0</v>
      </c>
      <c r="F11" s="38">
        <v>1</v>
      </c>
      <c r="G11" s="38">
        <v>0</v>
      </c>
      <c r="H11" s="38">
        <v>0</v>
      </c>
      <c r="I11" s="38">
        <v>0</v>
      </c>
      <c r="J11" s="38">
        <v>1</v>
      </c>
      <c r="K11" s="38">
        <v>1250</v>
      </c>
      <c r="M11" s="38">
        <v>4.3</v>
      </c>
      <c r="Q11" s="85">
        <f>M11/SUM(M7:M12)*100</f>
        <v>14.429530201342281</v>
      </c>
      <c r="R11" s="85">
        <f>SUM(K11:L11)/SUM(K7:L12)*100</f>
        <v>15.828795745219704</v>
      </c>
      <c r="S11" s="85">
        <f>X11/SUM(X7:X12)*100</f>
        <v>24.16067197946181</v>
      </c>
      <c r="T11" s="38">
        <f>ROUND(S11/100*SUM(K7:L12), 0)</f>
        <v>1908</v>
      </c>
      <c r="U11" s="38">
        <f>SUM(T7:T12)</f>
        <v>7170</v>
      </c>
      <c r="W11" s="85">
        <f>1/(Q11/100)</f>
        <v>6.9302325581395356</v>
      </c>
      <c r="X11" s="85">
        <f>W11*R11</f>
        <v>109.69723562966215</v>
      </c>
      <c r="Y11" s="38">
        <f>SUMIFS(genetics_rawdata!$I$2:$I$992,genetics_rawdata!$A$2:$A$992,prop_eggsgrav!$A96,genetics_rawdata!$C$2:$C$992,prop_eggsgrav!$B96)</f>
        <v>1</v>
      </c>
      <c r="Z11" s="38">
        <f>SUMIFS(genetics_rawdata!$J$2:$J$992,genetics_rawdata!$A$2:$A$992,prop_eggsgrav!$A96,genetics_rawdata!$C$2:$C$992,prop_eggsgrav!$B96)</f>
        <v>2</v>
      </c>
      <c r="AA11" s="38">
        <f>SUMIFS(genetics_rawdata!$K$2:$K$992,genetics_rawdata!$A$2:$A$992,prop_eggsgrav!$A96,genetics_rawdata!$C$2:$C$992,prop_eggsgrav!$B96)</f>
        <v>3</v>
      </c>
      <c r="AB11" s="38">
        <f>SUMIFS(genetics_rawdata!$L$2:$L$992,genetics_rawdata!$A$2:$A$992,prop_eggsgrav!$A96,genetics_rawdata!$C$2:$C$992,prop_eggsgrav!$B96)</f>
        <v>4</v>
      </c>
      <c r="AC11" s="38">
        <f>SUM(Y11+AB11)</f>
        <v>5</v>
      </c>
      <c r="AD11" s="85">
        <f>IF($AC11=0, NA(), Y11/$AC11*100)</f>
        <v>20</v>
      </c>
      <c r="AE11" s="85">
        <f>IF($AC11=0, NA(), Z11/$AC11*100)</f>
        <v>40</v>
      </c>
      <c r="AF11" s="85">
        <f>IF($AC11=0, NA(), AA11/$AC11*100)</f>
        <v>60</v>
      </c>
      <c r="AG11" s="85">
        <f>IF($AC11=0, NA(), AB11/$AC11*100)</f>
        <v>80</v>
      </c>
    </row>
    <row r="12" spans="1:34" s="137" customFormat="1" x14ac:dyDescent="0.35">
      <c r="A12" s="137" t="s">
        <v>183</v>
      </c>
      <c r="B12" s="138" t="s">
        <v>1</v>
      </c>
      <c r="C12" s="137">
        <v>0</v>
      </c>
      <c r="D12" s="137">
        <v>0</v>
      </c>
      <c r="E12" s="137">
        <v>0</v>
      </c>
      <c r="F12" s="137">
        <v>0</v>
      </c>
      <c r="G12" s="137">
        <v>0</v>
      </c>
      <c r="H12" s="137">
        <v>1</v>
      </c>
      <c r="I12" s="137">
        <v>0</v>
      </c>
      <c r="J12" s="137">
        <v>0</v>
      </c>
      <c r="K12" s="137">
        <v>2</v>
      </c>
      <c r="M12" s="137">
        <v>1.35</v>
      </c>
      <c r="Q12" s="139">
        <f>M12/SUM(M12:M17)*100</f>
        <v>4.6075085324232079</v>
      </c>
      <c r="R12" s="139">
        <f>SUM(K12:L12)/SUM(K12:L17)*100</f>
        <v>0.88888888888888884</v>
      </c>
      <c r="S12" s="139">
        <f>X12/SUM(X12:X17)*100</f>
        <v>8.6599214614814208</v>
      </c>
      <c r="T12" s="137">
        <f>ROUND(S12/100*SUM(K12:L17), 0)</f>
        <v>19</v>
      </c>
      <c r="U12" s="137">
        <f>SUM(T12:T17)</f>
        <v>583</v>
      </c>
      <c r="W12" s="139">
        <f>1/(Q12/100)</f>
        <v>21.703703703703706</v>
      </c>
      <c r="X12" s="139">
        <f>W12*R12</f>
        <v>19.292181069958847</v>
      </c>
      <c r="Y12" s="137">
        <f>SUMIFS(genetics_rawdata!$I$2:$I$992,genetics_rawdata!$A$2:$A$992,prop_eggsgrav!$A92,genetics_rawdata!$C$2:$C$992,prop_eggsgrav!$B92)</f>
        <v>0</v>
      </c>
      <c r="Z12" s="137">
        <f>SUMIFS(genetics_rawdata!$J$2:$J$992,genetics_rawdata!$A$2:$A$992,prop_eggsgrav!$A92,genetics_rawdata!$C$2:$C$992,prop_eggsgrav!$B92)</f>
        <v>0</v>
      </c>
      <c r="AA12" s="137">
        <f>SUMIFS(genetics_rawdata!$K$2:$K$992,genetics_rawdata!$A$2:$A$992,prop_eggsgrav!$A92,genetics_rawdata!$C$2:$C$992,prop_eggsgrav!$B92)</f>
        <v>0</v>
      </c>
      <c r="AB12" s="137">
        <f>SUMIFS(genetics_rawdata!$L$2:$L$992,genetics_rawdata!$A$2:$A$992,prop_eggsgrav!$A92,genetics_rawdata!$C$2:$C$992,prop_eggsgrav!$B92)</f>
        <v>0</v>
      </c>
      <c r="AC12" s="137">
        <f>SUM(Y12+AB12)</f>
        <v>0</v>
      </c>
      <c r="AD12" s="139" t="e">
        <f>IF($AC12=0, NA(), Y12/$AC12*100)</f>
        <v>#N/A</v>
      </c>
      <c r="AE12" s="139" t="e">
        <f>IF($AC12=0, NA(), Z12/$AC12*100)</f>
        <v>#N/A</v>
      </c>
      <c r="AF12" s="139" t="e">
        <f>IF($AC12=0, NA(), AA12/$AC12*100)</f>
        <v>#N/A</v>
      </c>
      <c r="AG12" s="139" t="e">
        <f>IF($AC12=0, NA(), AB12/$AC12*100)</f>
        <v>#N/A</v>
      </c>
    </row>
    <row r="13" spans="1:34" s="38" customFormat="1" x14ac:dyDescent="0.35">
      <c r="A13" s="38" t="s">
        <v>183</v>
      </c>
      <c r="B13" s="117" t="s">
        <v>4</v>
      </c>
      <c r="C13" s="38">
        <v>0</v>
      </c>
      <c r="D13" s="38">
        <v>0</v>
      </c>
      <c r="E13" s="38">
        <v>1</v>
      </c>
      <c r="F13" s="38">
        <v>0</v>
      </c>
      <c r="G13" s="38">
        <v>0</v>
      </c>
      <c r="H13" s="38">
        <v>1</v>
      </c>
      <c r="I13" s="38">
        <v>0</v>
      </c>
      <c r="J13" s="38">
        <v>1</v>
      </c>
      <c r="K13" s="38">
        <v>25</v>
      </c>
      <c r="M13" s="38">
        <v>2.1</v>
      </c>
      <c r="Q13" s="85">
        <f>M13/SUM(M10:M15)*100</f>
        <v>7.167235494880547</v>
      </c>
      <c r="R13" s="85">
        <f>SUM(K13:L13)/SUM(K10:L15)*100</f>
        <v>1.7494751574527641</v>
      </c>
      <c r="S13" s="85">
        <f>X13/SUM(X10:X15)*100</f>
        <v>12.630461430322034</v>
      </c>
      <c r="T13" s="38">
        <f>ROUND(S13/100*SUM(K10:L15), 0)</f>
        <v>180</v>
      </c>
      <c r="U13" s="38">
        <f>SUM(T10:T15)</f>
        <v>2337</v>
      </c>
      <c r="W13" s="85">
        <f>1/(Q13/100)</f>
        <v>13.952380952380951</v>
      </c>
      <c r="X13" s="85">
        <f>W13*R13</f>
        <v>24.409343863507608</v>
      </c>
      <c r="Y13" s="38">
        <f>SUMIFS(genetics_rawdata!$I$2:$I$992,genetics_rawdata!$A$2:$A$992,prop_eggsgrav!$A95,genetics_rawdata!$C$2:$C$992,prop_eggsgrav!$B95)</f>
        <v>0</v>
      </c>
      <c r="Z13" s="38">
        <f>SUMIFS(genetics_rawdata!$J$2:$J$992,genetics_rawdata!$A$2:$A$992,prop_eggsgrav!$A95,genetics_rawdata!$C$2:$C$992,prop_eggsgrav!$B95)</f>
        <v>0</v>
      </c>
      <c r="AA13" s="38">
        <f>SUMIFS(genetics_rawdata!$K$2:$K$992,genetics_rawdata!$A$2:$A$992,prop_eggsgrav!$A95,genetics_rawdata!$C$2:$C$992,prop_eggsgrav!$B95)</f>
        <v>1</v>
      </c>
      <c r="AB13" s="38">
        <f>SUMIFS(genetics_rawdata!$L$2:$L$992,genetics_rawdata!$A$2:$A$992,prop_eggsgrav!$A95,genetics_rawdata!$C$2:$C$992,prop_eggsgrav!$B95)</f>
        <v>1</v>
      </c>
      <c r="AC13" s="38">
        <f>SUM(Y13+AB13)</f>
        <v>1</v>
      </c>
      <c r="AD13" s="85">
        <f>IF($AC13=0, NA(), Y13/$AC13*100)</f>
        <v>0</v>
      </c>
      <c r="AE13" s="85">
        <f>IF($AC13=0, NA(), Z13/$AC13*100)</f>
        <v>0</v>
      </c>
      <c r="AF13" s="85">
        <f>IF($AC13=0, NA(), AA13/$AC13*100)</f>
        <v>100</v>
      </c>
      <c r="AG13" s="85">
        <f>IF($AC13=0, NA(), AB13/$AC13*100)</f>
        <v>100</v>
      </c>
    </row>
    <row r="14" spans="1:34" s="39" customFormat="1" x14ac:dyDescent="0.35">
      <c r="A14" s="39" t="s">
        <v>2473</v>
      </c>
      <c r="B14" s="118" t="s">
        <v>3</v>
      </c>
      <c r="C14" s="39">
        <v>0</v>
      </c>
      <c r="D14" s="39">
        <v>1</v>
      </c>
      <c r="E14" s="39">
        <v>0</v>
      </c>
      <c r="F14" s="39">
        <v>0</v>
      </c>
      <c r="G14" s="39">
        <v>0</v>
      </c>
      <c r="H14" s="39">
        <v>0</v>
      </c>
      <c r="I14" s="39">
        <v>1</v>
      </c>
      <c r="J14" s="39">
        <v>0</v>
      </c>
      <c r="K14" s="39">
        <v>7</v>
      </c>
      <c r="M14" s="39">
        <v>9</v>
      </c>
      <c r="N14" s="86"/>
      <c r="Q14" s="87">
        <f>M14/SUM(M12:M17)*100</f>
        <v>30.716723549488055</v>
      </c>
      <c r="R14" s="87">
        <f>SUM(K14:L14)/SUM(K12:L17)*100</f>
        <v>3.1111111111111112</v>
      </c>
      <c r="S14" s="87">
        <f>X14/SUM(X12:X17)*100</f>
        <v>4.5464587672777466</v>
      </c>
      <c r="T14" s="39">
        <f>ROUND(S14/100*SUM(K12:L17), 0)</f>
        <v>10</v>
      </c>
      <c r="U14" s="39">
        <f>SUM(T12:T17)</f>
        <v>583</v>
      </c>
      <c r="W14" s="87">
        <f>1/(Q14/100)</f>
        <v>3.2555555555555555</v>
      </c>
      <c r="X14" s="87">
        <f>W14*R14</f>
        <v>10.128395061728396</v>
      </c>
      <c r="Y14" s="39">
        <f>SUMIFS(genetics_rawdata!$I$2:$I$992,genetics_rawdata!$A$2:$A$992,prop_eggsgrav!$A100,genetics_rawdata!$C$2:$C$992,prop_eggsgrav!$B100)</f>
        <v>0</v>
      </c>
      <c r="Z14" s="39">
        <f>SUMIFS(genetics_rawdata!$J$2:$J$992,genetics_rawdata!$A$2:$A$992,prop_eggsgrav!$A100,genetics_rawdata!$C$2:$C$992,prop_eggsgrav!$B100)</f>
        <v>0</v>
      </c>
      <c r="AA14" s="39">
        <f>SUMIFS(genetics_rawdata!$K$2:$K$992,genetics_rawdata!$A$2:$A$992,prop_eggsgrav!$A100,genetics_rawdata!$C$2:$C$992,prop_eggsgrav!$B100)</f>
        <v>4</v>
      </c>
      <c r="AB14" s="39">
        <f>SUMIFS(genetics_rawdata!$L$2:$L$992,genetics_rawdata!$A$2:$A$992,prop_eggsgrav!$A100,genetics_rawdata!$C$2:$C$992,prop_eggsgrav!$B100)</f>
        <v>4</v>
      </c>
      <c r="AC14" s="39">
        <f>SUM(Y14+AB14)</f>
        <v>4</v>
      </c>
      <c r="AD14" s="87">
        <f>IF($AC14=0, NA(), Y14/$AC14*100)</f>
        <v>0</v>
      </c>
      <c r="AE14" s="87">
        <f>IF($AC14=0, NA(), Z14/$AC14*100)</f>
        <v>0</v>
      </c>
      <c r="AF14" s="87">
        <f>IF($AC14=0, NA(), AA14/$AC14*100)</f>
        <v>100</v>
      </c>
      <c r="AG14" s="87">
        <f>IF($AC14=0, NA(), AB14/$AC14*100)</f>
        <v>100</v>
      </c>
    </row>
    <row r="15" spans="1:34" s="39" customFormat="1" x14ac:dyDescent="0.35">
      <c r="A15" s="39" t="s">
        <v>2473</v>
      </c>
      <c r="B15" s="118" t="s">
        <v>6</v>
      </c>
      <c r="C15" s="39">
        <v>0</v>
      </c>
      <c r="D15" s="39">
        <v>0</v>
      </c>
      <c r="E15" s="39">
        <v>0</v>
      </c>
      <c r="F15" s="39">
        <v>0</v>
      </c>
      <c r="G15" s="39">
        <v>1</v>
      </c>
      <c r="H15" s="39">
        <v>0</v>
      </c>
      <c r="I15" s="39">
        <v>1</v>
      </c>
      <c r="J15" s="39">
        <v>1</v>
      </c>
      <c r="K15" s="39">
        <v>145</v>
      </c>
      <c r="M15" s="39">
        <v>10</v>
      </c>
      <c r="Q15" s="87">
        <f>M15/SUM(M10:M15)*100</f>
        <v>34.129692832764505</v>
      </c>
      <c r="R15" s="87">
        <f>SUM(K15:L15)/SUM(K10:L15)*100</f>
        <v>10.146955913226034</v>
      </c>
      <c r="S15" s="87">
        <f>X15/SUM(X10:X15)*100</f>
        <v>15.383902022132245</v>
      </c>
      <c r="T15" s="39">
        <f>ROUND(S15/100*SUM(K10:L15), 0)</f>
        <v>220</v>
      </c>
      <c r="U15" s="39">
        <f>SUM(T10:T15)</f>
        <v>2337</v>
      </c>
      <c r="W15" s="87">
        <f>1/(Q15/100)</f>
        <v>2.93</v>
      </c>
      <c r="X15" s="87">
        <f>W15*R15</f>
        <v>29.730580825752281</v>
      </c>
      <c r="Y15" s="39">
        <f>SUMIFS(genetics_rawdata!$I$2:$I$992,genetics_rawdata!$A$2:$A$992,prop_eggsgrav!$A103,genetics_rawdata!$C$2:$C$992,prop_eggsgrav!$B103)</f>
        <v>0</v>
      </c>
      <c r="Z15" s="39">
        <f>SUMIFS(genetics_rawdata!$J$2:$J$992,genetics_rawdata!$A$2:$A$992,prop_eggsgrav!$A103,genetics_rawdata!$C$2:$C$992,prop_eggsgrav!$B103)</f>
        <v>6</v>
      </c>
      <c r="AA15" s="39">
        <f>SUMIFS(genetics_rawdata!$K$2:$K$992,genetics_rawdata!$A$2:$A$992,prop_eggsgrav!$A103,genetics_rawdata!$C$2:$C$992,prop_eggsgrav!$B103)</f>
        <v>3</v>
      </c>
      <c r="AB15" s="39">
        <f>SUMIFS(genetics_rawdata!$L$2:$L$992,genetics_rawdata!$A$2:$A$992,prop_eggsgrav!$A103,genetics_rawdata!$C$2:$C$992,prop_eggsgrav!$B103)</f>
        <v>9</v>
      </c>
      <c r="AC15" s="39">
        <f>SUM(Y15+AB15)</f>
        <v>9</v>
      </c>
      <c r="AD15" s="87">
        <f>IF($AC15=0, NA(), Y15/$AC15*100)</f>
        <v>0</v>
      </c>
      <c r="AE15" s="87">
        <f>IF($AC15=0, NA(), Z15/$AC15*100)</f>
        <v>66.666666666666657</v>
      </c>
      <c r="AF15" s="87">
        <f>IF($AC15=0, NA(), AA15/$AC15*100)</f>
        <v>33.333333333333329</v>
      </c>
      <c r="AG15" s="87">
        <f>IF($AC15=0, NA(), AB15/$AC15*100)</f>
        <v>100</v>
      </c>
    </row>
    <row r="16" spans="1:34" s="137" customFormat="1" x14ac:dyDescent="0.35">
      <c r="A16" s="137" t="s">
        <v>2473</v>
      </c>
      <c r="B16" s="138" t="s">
        <v>2</v>
      </c>
      <c r="C16" s="137">
        <v>1</v>
      </c>
      <c r="D16" s="137">
        <v>0</v>
      </c>
      <c r="E16" s="137">
        <v>0</v>
      </c>
      <c r="F16" s="137">
        <v>0</v>
      </c>
      <c r="G16" s="137">
        <v>0</v>
      </c>
      <c r="H16" s="137">
        <v>0</v>
      </c>
      <c r="I16" s="137">
        <v>0</v>
      </c>
      <c r="J16" s="137">
        <v>0</v>
      </c>
      <c r="K16" s="137">
        <v>1</v>
      </c>
      <c r="M16" s="137">
        <v>2.5499999999999998</v>
      </c>
      <c r="Q16" s="139">
        <f>M16/SUM(M15:M20)*100</f>
        <v>10.714285714285712</v>
      </c>
      <c r="R16" s="139">
        <f>SUM(K16:L16)/SUM(K15:L20)*100</f>
        <v>0.24937655860349126</v>
      </c>
      <c r="S16" s="139">
        <f>X16/SUM(X15:X20)*100</f>
        <v>1.023526026779138</v>
      </c>
      <c r="T16" s="137">
        <f>ROUND(S16/100*SUM(K15:L20), 0)</f>
        <v>4</v>
      </c>
      <c r="U16" s="137">
        <f>SUM(T15:T20)</f>
        <v>819</v>
      </c>
      <c r="W16" s="139">
        <f>1/(Q16/100)</f>
        <v>9.3333333333333357</v>
      </c>
      <c r="X16" s="139">
        <f>W16*R16</f>
        <v>2.3275145469659191</v>
      </c>
      <c r="Y16" s="137">
        <f>SUMIFS(genetics_rawdata!$I$2:$I$992,genetics_rawdata!$A$2:$A$992,prop_eggsgrav!$A99,genetics_rawdata!$C$2:$C$992,prop_eggsgrav!$B99)</f>
        <v>0</v>
      </c>
      <c r="Z16" s="137">
        <f>SUMIFS(genetics_rawdata!$J$2:$J$992,genetics_rawdata!$A$2:$A$992,prop_eggsgrav!$A99,genetics_rawdata!$C$2:$C$992,prop_eggsgrav!$B99)</f>
        <v>0</v>
      </c>
      <c r="AA16" s="137">
        <f>SUMIFS(genetics_rawdata!$K$2:$K$992,genetics_rawdata!$A$2:$A$992,prop_eggsgrav!$A99,genetics_rawdata!$C$2:$C$992,prop_eggsgrav!$B99)</f>
        <v>0</v>
      </c>
      <c r="AB16" s="137">
        <f>SUMIFS(genetics_rawdata!$L$2:$L$992,genetics_rawdata!$A$2:$A$992,prop_eggsgrav!$A99,genetics_rawdata!$C$2:$C$992,prop_eggsgrav!$B99)</f>
        <v>0</v>
      </c>
      <c r="AC16" s="137">
        <f>SUM(Y16+AB16)</f>
        <v>0</v>
      </c>
      <c r="AD16" s="139" t="e">
        <f>IF($AC16=0, NA(), Y16/$AC16*100)</f>
        <v>#N/A</v>
      </c>
      <c r="AE16" s="139" t="e">
        <f>IF($AC16=0, NA(), Z16/$AC16*100)</f>
        <v>#N/A</v>
      </c>
      <c r="AF16" s="139" t="e">
        <f>IF($AC16=0, NA(), AA16/$AC16*100)</f>
        <v>#N/A</v>
      </c>
      <c r="AG16" s="139" t="e">
        <f>IF($AC16=0, NA(), AB16/$AC16*100)</f>
        <v>#N/A</v>
      </c>
    </row>
    <row r="17" spans="1:33" s="39" customFormat="1" x14ac:dyDescent="0.35">
      <c r="A17" s="39" t="s">
        <v>2473</v>
      </c>
      <c r="B17" s="118" t="s">
        <v>5</v>
      </c>
      <c r="C17" s="39">
        <v>0</v>
      </c>
      <c r="D17" s="39">
        <v>0</v>
      </c>
      <c r="E17" s="39">
        <v>0</v>
      </c>
      <c r="F17" s="39">
        <v>1</v>
      </c>
      <c r="G17" s="39">
        <v>0</v>
      </c>
      <c r="H17" s="39">
        <v>0</v>
      </c>
      <c r="I17" s="39">
        <v>0</v>
      </c>
      <c r="J17" s="39">
        <v>1</v>
      </c>
      <c r="K17" s="39">
        <v>45</v>
      </c>
      <c r="M17" s="39">
        <v>4.3</v>
      </c>
      <c r="Q17" s="87">
        <f>M17/SUM(M13:M18)*100</f>
        <v>14.675767918088734</v>
      </c>
      <c r="R17" s="87">
        <f>SUM(K17:L17)/SUM(K13:L18)*100</f>
        <v>20.089285714285715</v>
      </c>
      <c r="S17" s="87">
        <f>X17/SUM(X13:X18)*100</f>
        <v>67.055131573591481</v>
      </c>
      <c r="T17" s="39">
        <f>ROUND(S17/100*SUM(K13:L18), 0)</f>
        <v>150</v>
      </c>
      <c r="U17" s="39">
        <f>SUM(T13:T18)</f>
        <v>569</v>
      </c>
      <c r="W17" s="87">
        <f>1/(Q17/100)</f>
        <v>6.8139534883720945</v>
      </c>
      <c r="X17" s="87">
        <f>W17*R17</f>
        <v>136.88745847176082</v>
      </c>
      <c r="Y17" s="39">
        <f>SUMIFS(genetics_rawdata!$I$2:$I$992,genetics_rawdata!$A$2:$A$992,prop_eggsgrav!$A102,genetics_rawdata!$C$2:$C$992,prop_eggsgrav!$B102)</f>
        <v>0</v>
      </c>
      <c r="Z17" s="39">
        <f>SUMIFS(genetics_rawdata!$J$2:$J$992,genetics_rawdata!$A$2:$A$992,prop_eggsgrav!$A102,genetics_rawdata!$C$2:$C$992,prop_eggsgrav!$B102)</f>
        <v>4</v>
      </c>
      <c r="AA17" s="39">
        <f>SUMIFS(genetics_rawdata!$K$2:$K$992,genetics_rawdata!$A$2:$A$992,prop_eggsgrav!$A102,genetics_rawdata!$C$2:$C$992,prop_eggsgrav!$B102)</f>
        <v>4</v>
      </c>
      <c r="AB17" s="39">
        <f>SUMIFS(genetics_rawdata!$L$2:$L$992,genetics_rawdata!$A$2:$A$992,prop_eggsgrav!$A102,genetics_rawdata!$C$2:$C$992,prop_eggsgrav!$B102)</f>
        <v>8</v>
      </c>
      <c r="AC17" s="39">
        <f>SUM(Y17+AB17)</f>
        <v>8</v>
      </c>
      <c r="AD17" s="87">
        <f>IF($AC17=0, NA(), Y17/$AC17*100)</f>
        <v>0</v>
      </c>
      <c r="AE17" s="87">
        <f>IF($AC17=0, NA(), Z17/$AC17*100)</f>
        <v>50</v>
      </c>
      <c r="AF17" s="87">
        <f>IF($AC17=0, NA(), AA17/$AC17*100)</f>
        <v>50</v>
      </c>
      <c r="AG17" s="87">
        <f>IF($AC17=0, NA(), AB17/$AC17*100)</f>
        <v>100</v>
      </c>
    </row>
    <row r="18" spans="1:33" s="39" customFormat="1" x14ac:dyDescent="0.35">
      <c r="A18" s="39" t="s">
        <v>2473</v>
      </c>
      <c r="B18" s="118" t="s">
        <v>1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>
        <v>1</v>
      </c>
      <c r="I18" s="39">
        <v>0</v>
      </c>
      <c r="J18" s="39">
        <v>0</v>
      </c>
      <c r="K18" s="39">
        <v>1</v>
      </c>
      <c r="M18" s="39">
        <v>1.35</v>
      </c>
      <c r="Q18" s="87">
        <f>M18/SUM(M18:M23)*100</f>
        <v>6.3981042654028446</v>
      </c>
      <c r="R18" s="87">
        <f>SUM(K18:L18)/SUM(K18:L23)*100</f>
        <v>4.2122999157540017E-2</v>
      </c>
      <c r="S18" s="87">
        <f>X18/SUM(X18:X23)*100</f>
        <v>0.22121536524821137</v>
      </c>
      <c r="T18" s="39">
        <f>ROUND(S18/100*SUM(K18:L23), 0)</f>
        <v>5</v>
      </c>
      <c r="U18" s="39">
        <f>SUM(T18:T23)</f>
        <v>1899</v>
      </c>
      <c r="W18" s="87">
        <f>1/(Q18/100)</f>
        <v>15.629629629629628</v>
      </c>
      <c r="X18" s="87">
        <f>W18*R18</f>
        <v>0.65836687572155128</v>
      </c>
      <c r="Y18" s="39">
        <f>SUMIFS(genetics_rawdata!$I$2:$I$992,genetics_rawdata!$A$2:$A$992,prop_eggsgrav!$A98,genetics_rawdata!$C$2:$C$992,prop_eggsgrav!$B98)</f>
        <v>0</v>
      </c>
      <c r="Z18" s="39">
        <f>SUMIFS(genetics_rawdata!$J$2:$J$992,genetics_rawdata!$A$2:$A$992,prop_eggsgrav!$A98,genetics_rawdata!$C$2:$C$992,prop_eggsgrav!$B98)</f>
        <v>0</v>
      </c>
      <c r="AA18" s="39">
        <f>SUMIFS(genetics_rawdata!$K$2:$K$992,genetics_rawdata!$A$2:$A$992,prop_eggsgrav!$A98,genetics_rawdata!$C$2:$C$992,prop_eggsgrav!$B98)</f>
        <v>1</v>
      </c>
      <c r="AB18" s="39">
        <f>SUMIFS(genetics_rawdata!$L$2:$L$992,genetics_rawdata!$A$2:$A$992,prop_eggsgrav!$A98,genetics_rawdata!$C$2:$C$992,prop_eggsgrav!$B98)</f>
        <v>1</v>
      </c>
      <c r="AC18" s="39">
        <f>SUM(Y18+AB18)</f>
        <v>1</v>
      </c>
      <c r="AD18" s="87">
        <f>IF($AC18=0, NA(), Y18/$AC18*100)</f>
        <v>0</v>
      </c>
      <c r="AE18" s="87">
        <f>IF($AC18=0, NA(), Z18/$AC18*100)</f>
        <v>0</v>
      </c>
      <c r="AF18" s="87">
        <f>IF($AC18=0, NA(), AA18/$AC18*100)</f>
        <v>100</v>
      </c>
      <c r="AG18" s="87">
        <f>IF($AC18=0, NA(), AB18/$AC18*100)</f>
        <v>100</v>
      </c>
    </row>
    <row r="19" spans="1:33" s="39" customFormat="1" x14ac:dyDescent="0.35">
      <c r="A19" s="39" t="s">
        <v>2473</v>
      </c>
      <c r="B19" s="118" t="s">
        <v>4</v>
      </c>
      <c r="C19" s="39">
        <v>0</v>
      </c>
      <c r="D19" s="39">
        <v>0</v>
      </c>
      <c r="E19" s="39">
        <v>1</v>
      </c>
      <c r="F19" s="39">
        <v>0</v>
      </c>
      <c r="G19" s="39">
        <v>0</v>
      </c>
      <c r="H19" s="39">
        <v>1</v>
      </c>
      <c r="I19" s="39">
        <v>0</v>
      </c>
      <c r="J19" s="39">
        <v>1</v>
      </c>
      <c r="K19" s="39">
        <v>20</v>
      </c>
      <c r="M19" s="39">
        <v>2.1</v>
      </c>
      <c r="Q19" s="87">
        <f>M19/SUM(M16:M21)*100</f>
        <v>8.6597938144329891</v>
      </c>
      <c r="R19" s="87">
        <f>SUM(K19:L19)/SUM(K16:L21)*100</f>
        <v>0.84889643463497455</v>
      </c>
      <c r="S19" s="87">
        <f>X19/SUM(X16:X21)*100</f>
        <v>2.4233396085509198</v>
      </c>
      <c r="T19" s="39">
        <f>ROUND(S19/100*SUM(K16:L21), 0)</f>
        <v>57</v>
      </c>
      <c r="U19" s="39">
        <f>SUM(T16:T21)</f>
        <v>1804</v>
      </c>
      <c r="W19" s="87">
        <f>1/(Q19/100)</f>
        <v>11.547619047619047</v>
      </c>
      <c r="X19" s="87">
        <f>W19*R19</f>
        <v>9.802732638046729</v>
      </c>
      <c r="Y19" s="39">
        <f>SUMIFS(genetics_rawdata!$I$2:$I$992,genetics_rawdata!$A$2:$A$992,prop_eggsgrav!$A101,genetics_rawdata!$C$2:$C$992,prop_eggsgrav!$B101)</f>
        <v>0</v>
      </c>
      <c r="Z19" s="39">
        <f>SUMIFS(genetics_rawdata!$J$2:$J$992,genetics_rawdata!$A$2:$A$992,prop_eggsgrav!$A101,genetics_rawdata!$C$2:$C$992,prop_eggsgrav!$B101)</f>
        <v>2</v>
      </c>
      <c r="AA19" s="39">
        <f>SUMIFS(genetics_rawdata!$K$2:$K$992,genetics_rawdata!$A$2:$A$992,prop_eggsgrav!$A101,genetics_rawdata!$C$2:$C$992,prop_eggsgrav!$B101)</f>
        <v>8</v>
      </c>
      <c r="AB19" s="39">
        <f>SUMIFS(genetics_rawdata!$L$2:$L$992,genetics_rawdata!$A$2:$A$992,prop_eggsgrav!$A101,genetics_rawdata!$C$2:$C$992,prop_eggsgrav!$B101)</f>
        <v>10</v>
      </c>
      <c r="AC19" s="39">
        <f>SUM(Y19+AB19)</f>
        <v>10</v>
      </c>
      <c r="AD19" s="87">
        <f>IF($AC19=0, NA(), Y19/$AC19*100)</f>
        <v>0</v>
      </c>
      <c r="AE19" s="87">
        <f>IF($AC19=0, NA(), Z19/$AC19*100)</f>
        <v>20</v>
      </c>
      <c r="AF19" s="87">
        <f>IF($AC19=0, NA(), AA19/$AC19*100)</f>
        <v>80</v>
      </c>
      <c r="AG19" s="87">
        <f>IF($AC19=0, NA(), AB19/$AC19*100)</f>
        <v>100</v>
      </c>
    </row>
    <row r="20" spans="1:33" s="44" customFormat="1" x14ac:dyDescent="0.35">
      <c r="A20" s="44" t="s">
        <v>214</v>
      </c>
      <c r="B20" s="119" t="s">
        <v>3</v>
      </c>
      <c r="C20" s="44">
        <v>0</v>
      </c>
      <c r="D20" s="44">
        <v>1</v>
      </c>
      <c r="E20" s="44">
        <v>0</v>
      </c>
      <c r="F20" s="44">
        <v>0</v>
      </c>
      <c r="G20" s="44">
        <v>0</v>
      </c>
      <c r="H20" s="44">
        <v>0</v>
      </c>
      <c r="I20" s="44">
        <v>1</v>
      </c>
      <c r="J20" s="44">
        <v>0</v>
      </c>
      <c r="K20" s="44">
        <v>189</v>
      </c>
      <c r="M20" s="44">
        <v>3.5</v>
      </c>
      <c r="Q20" s="88">
        <f>M20/SUM(M18:M23)*100</f>
        <v>16.587677725118485</v>
      </c>
      <c r="R20" s="88">
        <f>SUM(K20:L20)/SUM(K18:L23)*100</f>
        <v>7.9612468407750629</v>
      </c>
      <c r="S20" s="88">
        <f>X20/SUM(X18:X23)*100</f>
        <v>16.12660012659461</v>
      </c>
      <c r="T20" s="44">
        <f>ROUND(S20/100*SUM(K18:L23), 0)</f>
        <v>383</v>
      </c>
      <c r="U20" s="44">
        <f>SUM(T18:T23)</f>
        <v>1899</v>
      </c>
      <c r="W20" s="88">
        <f>1/(Q20/100)</f>
        <v>6.0285714285714276</v>
      </c>
      <c r="X20" s="88">
        <f>W20*R20</f>
        <v>47.994945240101089</v>
      </c>
      <c r="Y20" s="44">
        <f>SUMIFS(genetics_rawdata!$I$2:$I$992,genetics_rawdata!$A$2:$A$992,prop_eggsgrav!$A118,genetics_rawdata!$C$2:$C$992,prop_eggsgrav!$B118)</f>
        <v>0</v>
      </c>
      <c r="Z20" s="44">
        <f>SUMIFS(genetics_rawdata!$J$2:$J$992,genetics_rawdata!$A$2:$A$992,prop_eggsgrav!$A118,genetics_rawdata!$C$2:$C$992,prop_eggsgrav!$B118)</f>
        <v>8</v>
      </c>
      <c r="AA20" s="44">
        <f>SUMIFS(genetics_rawdata!$K$2:$K$992,genetics_rawdata!$A$2:$A$992,prop_eggsgrav!$A118,genetics_rawdata!$C$2:$C$992,prop_eggsgrav!$B118)</f>
        <v>2</v>
      </c>
      <c r="AB20" s="44">
        <f>SUMIFS(genetics_rawdata!$L$2:$L$992,genetics_rawdata!$A$2:$A$992,prop_eggsgrav!$A118,genetics_rawdata!$C$2:$C$992,prop_eggsgrav!$B118)</f>
        <v>10</v>
      </c>
      <c r="AC20" s="44">
        <f>SUM(Y20+AB20)</f>
        <v>10</v>
      </c>
      <c r="AD20" s="88">
        <f>IF($AC20=0, NA(), Y20/$AC20*100)</f>
        <v>0</v>
      </c>
      <c r="AE20" s="88">
        <f>IF($AC20=0, NA(), Z20/$AC20*100)</f>
        <v>80</v>
      </c>
      <c r="AF20" s="88">
        <f>IF($AC20=0, NA(), AA20/$AC20*100)</f>
        <v>20</v>
      </c>
      <c r="AG20" s="88">
        <f>IF($AC20=0, NA(), AB20/$AC20*100)</f>
        <v>100</v>
      </c>
    </row>
    <row r="21" spans="1:33" s="44" customFormat="1" x14ac:dyDescent="0.35">
      <c r="A21" s="44" t="s">
        <v>214</v>
      </c>
      <c r="B21" s="119" t="s">
        <v>6</v>
      </c>
      <c r="C21" s="44">
        <v>0</v>
      </c>
      <c r="D21" s="44">
        <v>0</v>
      </c>
      <c r="E21" s="44">
        <v>0</v>
      </c>
      <c r="F21" s="44">
        <v>0</v>
      </c>
      <c r="G21" s="44">
        <v>1</v>
      </c>
      <c r="H21" s="44">
        <v>0</v>
      </c>
      <c r="I21" s="44">
        <v>1</v>
      </c>
      <c r="J21" s="44">
        <v>1</v>
      </c>
      <c r="K21" s="44">
        <v>2100</v>
      </c>
      <c r="M21" s="44">
        <v>10.45</v>
      </c>
      <c r="Q21" s="88">
        <f>M21/SUM(M16:M21)*100</f>
        <v>43.092783505154635</v>
      </c>
      <c r="R21" s="88">
        <f>SUM(K21:L21)/SUM(K16:L21)*100</f>
        <v>89.134125636672323</v>
      </c>
      <c r="S21" s="88">
        <f>X21/SUM(X16:X21)*100</f>
        <v>51.133625233060087</v>
      </c>
      <c r="T21" s="44">
        <f>ROUND(S21/100*SUM(K16:L21), 0)</f>
        <v>1205</v>
      </c>
      <c r="U21" s="44">
        <f>SUM(T16:T21)</f>
        <v>1804</v>
      </c>
      <c r="W21" s="88">
        <f>1/(Q21/100)</f>
        <v>2.3205741626794261</v>
      </c>
      <c r="X21" s="88">
        <f>W21*R21</f>
        <v>206.84234896548364</v>
      </c>
      <c r="Y21" s="44">
        <f>SUMIFS(genetics_rawdata!$I$2:$I$992,genetics_rawdata!$A$2:$A$992,prop_eggsgrav!$A121,genetics_rawdata!$C$2:$C$992,prop_eggsgrav!$B121)</f>
        <v>3</v>
      </c>
      <c r="Z21" s="44">
        <f>SUMIFS(genetics_rawdata!$J$2:$J$992,genetics_rawdata!$A$2:$A$992,prop_eggsgrav!$A121,genetics_rawdata!$C$2:$C$992,prop_eggsgrav!$B121)</f>
        <v>10</v>
      </c>
      <c r="AA21" s="44">
        <f>SUMIFS(genetics_rawdata!$K$2:$K$992,genetics_rawdata!$A$2:$A$992,prop_eggsgrav!$A121,genetics_rawdata!$C$2:$C$992,prop_eggsgrav!$B121)</f>
        <v>1</v>
      </c>
      <c r="AB21" s="44">
        <f>SUMIFS(genetics_rawdata!$L$2:$L$992,genetics_rawdata!$A$2:$A$992,prop_eggsgrav!$A121,genetics_rawdata!$C$2:$C$992,prop_eggsgrav!$B121)</f>
        <v>8</v>
      </c>
      <c r="AC21" s="44">
        <f>SUM(Y21+AB21)</f>
        <v>11</v>
      </c>
      <c r="AD21" s="88">
        <f>IF($AC21=0, NA(), Y21/$AC21*100)</f>
        <v>27.27272727272727</v>
      </c>
      <c r="AE21" s="88">
        <f>IF($AC21=0, NA(), Z21/$AC21*100)</f>
        <v>90.909090909090907</v>
      </c>
      <c r="AF21" s="88">
        <f>IF($AC21=0, NA(), AA21/$AC21*100)</f>
        <v>9.0909090909090917</v>
      </c>
      <c r="AG21" s="88">
        <f>IF($AC21=0, NA(), AB21/$AC21*100)</f>
        <v>72.727272727272734</v>
      </c>
    </row>
    <row r="22" spans="1:33" s="137" customFormat="1" x14ac:dyDescent="0.35">
      <c r="A22" s="137" t="s">
        <v>214</v>
      </c>
      <c r="B22" s="138" t="s">
        <v>2</v>
      </c>
      <c r="C22" s="137">
        <v>1</v>
      </c>
      <c r="D22" s="137">
        <v>0</v>
      </c>
      <c r="E22" s="137">
        <v>0</v>
      </c>
      <c r="F22" s="137">
        <v>0</v>
      </c>
      <c r="G22" s="137">
        <v>0</v>
      </c>
      <c r="H22" s="137">
        <v>0</v>
      </c>
      <c r="I22" s="137">
        <v>0</v>
      </c>
      <c r="J22" s="137">
        <v>0</v>
      </c>
      <c r="K22" s="137">
        <v>3</v>
      </c>
      <c r="M22" s="137">
        <v>1.9</v>
      </c>
      <c r="Q22" s="139">
        <f>M22/SUM(M21:M26)*100</f>
        <v>9.3827160493827151</v>
      </c>
      <c r="R22" s="139">
        <f>SUM(K22:L22)/SUM(K21:L26)*100</f>
        <v>0.13593112822836431</v>
      </c>
      <c r="S22" s="139">
        <f>X22/SUM(X21:X26)*100</f>
        <v>0.39132195702943984</v>
      </c>
      <c r="T22" s="137">
        <f>ROUND(S22/100*SUM(K21:L26), 0)</f>
        <v>9</v>
      </c>
      <c r="U22" s="137">
        <f>SUM(T21:T26)</f>
        <v>1541</v>
      </c>
      <c r="W22" s="139">
        <f>1/(Q22/100)</f>
        <v>10.657894736842106</v>
      </c>
      <c r="X22" s="139">
        <f>W22*R22</f>
        <v>1.4487396561180934</v>
      </c>
      <c r="Y22" s="137">
        <f>SUMIFS(genetics_rawdata!$I$2:$I$992,genetics_rawdata!$A$2:$A$992,prop_eggsgrav!$A117,genetics_rawdata!$C$2:$C$992,prop_eggsgrav!$B117)</f>
        <v>0</v>
      </c>
      <c r="Z22" s="137">
        <f>SUMIFS(genetics_rawdata!$J$2:$J$992,genetics_rawdata!$A$2:$A$992,prop_eggsgrav!$A117,genetics_rawdata!$C$2:$C$992,prop_eggsgrav!$B117)</f>
        <v>0</v>
      </c>
      <c r="AA22" s="137">
        <f>SUMIFS(genetics_rawdata!$K$2:$K$992,genetics_rawdata!$A$2:$A$992,prop_eggsgrav!$A117,genetics_rawdata!$C$2:$C$992,prop_eggsgrav!$B117)</f>
        <v>0</v>
      </c>
      <c r="AB22" s="137">
        <f>SUMIFS(genetics_rawdata!$L$2:$L$992,genetics_rawdata!$A$2:$A$992,prop_eggsgrav!$A117,genetics_rawdata!$C$2:$C$992,prop_eggsgrav!$B117)</f>
        <v>0</v>
      </c>
      <c r="AC22" s="137">
        <f>SUM(Y22+AB22)</f>
        <v>0</v>
      </c>
      <c r="AD22" s="139" t="e">
        <f>IF($AC22=0, NA(), Y22/$AC22*100)</f>
        <v>#N/A</v>
      </c>
      <c r="AE22" s="139" t="e">
        <f>IF($AC22=0, NA(), Z22/$AC22*100)</f>
        <v>#N/A</v>
      </c>
      <c r="AF22" s="139" t="e">
        <f>IF($AC22=0, NA(), AA22/$AC22*100)</f>
        <v>#N/A</v>
      </c>
      <c r="AG22" s="139" t="e">
        <f>IF($AC22=0, NA(), AB22/$AC22*100)</f>
        <v>#N/A</v>
      </c>
    </row>
    <row r="23" spans="1:33" s="44" customFormat="1" x14ac:dyDescent="0.35">
      <c r="A23" s="44" t="s">
        <v>214</v>
      </c>
      <c r="B23" s="119" t="s">
        <v>5</v>
      </c>
      <c r="C23" s="44">
        <v>0</v>
      </c>
      <c r="D23" s="44">
        <v>0</v>
      </c>
      <c r="E23" s="44">
        <v>0</v>
      </c>
      <c r="F23" s="44">
        <v>1</v>
      </c>
      <c r="G23" s="44">
        <v>0</v>
      </c>
      <c r="H23" s="44">
        <v>0</v>
      </c>
      <c r="I23" s="44">
        <v>0</v>
      </c>
      <c r="J23" s="44">
        <v>1</v>
      </c>
      <c r="K23" s="44">
        <v>61</v>
      </c>
      <c r="M23" s="44">
        <v>1.8</v>
      </c>
      <c r="Q23" s="88">
        <f>M23/SUM(M19:M24)*100</f>
        <v>8.3140877598152443</v>
      </c>
      <c r="R23" s="88">
        <f>SUM(K23:L23)/SUM(K19:L24)*100</f>
        <v>2.5662599915860329</v>
      </c>
      <c r="S23" s="88">
        <f>X23/SUM(X19:X24)*100</f>
        <v>10.104294136741276</v>
      </c>
      <c r="T23" s="44">
        <f>ROUND(S23/100*SUM(K19:L24), 0)</f>
        <v>240</v>
      </c>
      <c r="U23" s="44">
        <f>SUM(T19:T24)</f>
        <v>1898</v>
      </c>
      <c r="W23" s="88">
        <f>1/(Q23/100)</f>
        <v>12.027777777777775</v>
      </c>
      <c r="X23" s="88">
        <f>W23*R23</f>
        <v>30.866404898798667</v>
      </c>
      <c r="Y23" s="44">
        <f>SUMIFS(genetics_rawdata!$I$2:$I$992,genetics_rawdata!$A$2:$A$992,prop_eggsgrav!$A120,genetics_rawdata!$C$2:$C$992,prop_eggsgrav!$B120)</f>
        <v>0</v>
      </c>
      <c r="Z23" s="44">
        <f>SUMIFS(genetics_rawdata!$J$2:$J$992,genetics_rawdata!$A$2:$A$992,prop_eggsgrav!$A120,genetics_rawdata!$C$2:$C$992,prop_eggsgrav!$B120)</f>
        <v>6</v>
      </c>
      <c r="AA23" s="44">
        <f>SUMIFS(genetics_rawdata!$K$2:$K$992,genetics_rawdata!$A$2:$A$992,prop_eggsgrav!$A120,genetics_rawdata!$C$2:$C$992,prop_eggsgrav!$B120)</f>
        <v>4</v>
      </c>
      <c r="AB23" s="44">
        <f>SUMIFS(genetics_rawdata!$L$2:$L$992,genetics_rawdata!$A$2:$A$992,prop_eggsgrav!$A120,genetics_rawdata!$C$2:$C$992,prop_eggsgrav!$B120)</f>
        <v>10</v>
      </c>
      <c r="AC23" s="44">
        <f>SUM(Y23+AB23)</f>
        <v>10</v>
      </c>
      <c r="AD23" s="88">
        <f>IF($AC23=0, NA(), Y23/$AC23*100)</f>
        <v>0</v>
      </c>
      <c r="AE23" s="88">
        <f>IF($AC23=0, NA(), Z23/$AC23*100)</f>
        <v>60</v>
      </c>
      <c r="AF23" s="88">
        <f>IF($AC23=0, NA(), AA23/$AC23*100)</f>
        <v>40</v>
      </c>
      <c r="AG23" s="88">
        <f>IF($AC23=0, NA(), AB23/$AC23*100)</f>
        <v>100</v>
      </c>
    </row>
    <row r="24" spans="1:33" s="137" customFormat="1" x14ac:dyDescent="0.35">
      <c r="A24" s="137" t="s">
        <v>214</v>
      </c>
      <c r="B24" s="138" t="s">
        <v>1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0</v>
      </c>
      <c r="J24" s="137">
        <v>0</v>
      </c>
      <c r="K24" s="137">
        <v>4</v>
      </c>
      <c r="M24" s="137">
        <v>1.9</v>
      </c>
      <c r="Q24" s="139">
        <f>M24/SUM(M24:M29)*100</f>
        <v>15.139442231075694</v>
      </c>
      <c r="R24" s="139">
        <f>SUM(K24:L24)/SUM(K24:L29)*100</f>
        <v>1.2903225806451613</v>
      </c>
      <c r="S24" s="139">
        <f>X24/SUM(X24:X29)*100</f>
        <v>1.2670959271427915</v>
      </c>
      <c r="T24" s="137">
        <f>ROUND(S24/100*SUM(K24:L29), 0)</f>
        <v>4</v>
      </c>
      <c r="U24" s="137">
        <f>SUM(T24:T29)</f>
        <v>400</v>
      </c>
      <c r="W24" s="139">
        <f>1/(Q24/100)</f>
        <v>6.6052631578947381</v>
      </c>
      <c r="X24" s="139">
        <f>W24*R24</f>
        <v>8.5229202037351453</v>
      </c>
      <c r="Y24" s="137">
        <f>SUMIFS(genetics_rawdata!$I$2:$I$992,genetics_rawdata!$A$2:$A$992,prop_eggsgrav!$A116,genetics_rawdata!$C$2:$C$992,prop_eggsgrav!$B116)</f>
        <v>0</v>
      </c>
      <c r="Z24" s="137">
        <f>SUMIFS(genetics_rawdata!$J$2:$J$992,genetics_rawdata!$A$2:$A$992,prop_eggsgrav!$A116,genetics_rawdata!$C$2:$C$992,prop_eggsgrav!$B116)</f>
        <v>0</v>
      </c>
      <c r="AA24" s="137">
        <f>SUMIFS(genetics_rawdata!$K$2:$K$992,genetics_rawdata!$A$2:$A$992,prop_eggsgrav!$A116,genetics_rawdata!$C$2:$C$992,prop_eggsgrav!$B116)</f>
        <v>0</v>
      </c>
      <c r="AB24" s="137">
        <f>SUMIFS(genetics_rawdata!$L$2:$L$992,genetics_rawdata!$A$2:$A$992,prop_eggsgrav!$A116,genetics_rawdata!$C$2:$C$992,prop_eggsgrav!$B116)</f>
        <v>0</v>
      </c>
      <c r="AC24" s="137">
        <f>SUM(Y24+AB24)</f>
        <v>0</v>
      </c>
      <c r="AD24" s="139" t="e">
        <f>IF($AC24=0, NA(), Y24/$AC24*100)</f>
        <v>#N/A</v>
      </c>
      <c r="AE24" s="139" t="e">
        <f>IF($AC24=0, NA(), Z24/$AC24*100)</f>
        <v>#N/A</v>
      </c>
      <c r="AF24" s="139" t="e">
        <f>IF($AC24=0, NA(), AA24/$AC24*100)</f>
        <v>#N/A</v>
      </c>
      <c r="AG24" s="139" t="e">
        <f>IF($AC24=0, NA(), AB24/$AC24*100)</f>
        <v>#N/A</v>
      </c>
    </row>
    <row r="25" spans="1:33" s="44" customFormat="1" x14ac:dyDescent="0.35">
      <c r="A25" s="44" t="s">
        <v>214</v>
      </c>
      <c r="B25" s="119" t="s">
        <v>4</v>
      </c>
      <c r="C25" s="44">
        <v>0</v>
      </c>
      <c r="D25" s="44">
        <v>0</v>
      </c>
      <c r="E25" s="44">
        <v>1</v>
      </c>
      <c r="F25" s="44">
        <v>0</v>
      </c>
      <c r="G25" s="44">
        <v>0</v>
      </c>
      <c r="H25" s="44">
        <v>1</v>
      </c>
      <c r="I25" s="44">
        <v>0</v>
      </c>
      <c r="J25" s="44">
        <v>1</v>
      </c>
      <c r="K25" s="44">
        <v>28</v>
      </c>
      <c r="M25" s="44">
        <v>1.2</v>
      </c>
      <c r="Q25" s="88">
        <f>M25/SUM(M22:M27)*100</f>
        <v>9.0909090909090899</v>
      </c>
      <c r="R25" s="88">
        <f>SUM(K25:L25)/SUM(K22:L27)*100</f>
        <v>9.79020979020979</v>
      </c>
      <c r="S25" s="88">
        <f>X25/SUM(X22:X27)*100</f>
        <v>26.501642255059039</v>
      </c>
      <c r="T25" s="44">
        <f>ROUND(S25/100*SUM(K22:L27), 0)</f>
        <v>76</v>
      </c>
      <c r="U25" s="44">
        <f>SUM(T22:T27)</f>
        <v>507</v>
      </c>
      <c r="W25" s="88">
        <f>1/(Q25/100)</f>
        <v>11.000000000000002</v>
      </c>
      <c r="X25" s="88">
        <f>W25*R25</f>
        <v>107.69230769230771</v>
      </c>
      <c r="Y25" s="44">
        <f>SUMIFS(genetics_rawdata!$I$2:$I$992,genetics_rawdata!$A$2:$A$992,prop_eggsgrav!$A119,genetics_rawdata!$C$2:$C$992,prop_eggsgrav!$B119)</f>
        <v>1</v>
      </c>
      <c r="Z25" s="44">
        <f>SUMIFS(genetics_rawdata!$J$2:$J$992,genetics_rawdata!$A$2:$A$992,prop_eggsgrav!$A119,genetics_rawdata!$C$2:$C$992,prop_eggsgrav!$B119)</f>
        <v>7</v>
      </c>
      <c r="AA25" s="44">
        <f>SUMIFS(genetics_rawdata!$K$2:$K$992,genetics_rawdata!$A$2:$A$992,prop_eggsgrav!$A119,genetics_rawdata!$C$2:$C$992,prop_eggsgrav!$B119)</f>
        <v>1</v>
      </c>
      <c r="AB25" s="44">
        <f>SUMIFS(genetics_rawdata!$L$2:$L$992,genetics_rawdata!$A$2:$A$992,prop_eggsgrav!$A119,genetics_rawdata!$C$2:$C$992,prop_eggsgrav!$B119)</f>
        <v>7</v>
      </c>
      <c r="AC25" s="44">
        <f>SUM(Y25+AB25)</f>
        <v>8</v>
      </c>
      <c r="AD25" s="88">
        <f>IF($AC25=0, NA(), Y25/$AC25*100)</f>
        <v>12.5</v>
      </c>
      <c r="AE25" s="88">
        <f>IF($AC25=0, NA(), Z25/$AC25*100)</f>
        <v>87.5</v>
      </c>
      <c r="AF25" s="88">
        <f>IF($AC25=0, NA(), AA25/$AC25*100)</f>
        <v>12.5</v>
      </c>
      <c r="AG25" s="88">
        <f>IF($AC25=0, NA(), AB25/$AC25*100)</f>
        <v>87.5</v>
      </c>
    </row>
    <row r="26" spans="1:33" s="47" customFormat="1" x14ac:dyDescent="0.35">
      <c r="A26" s="47" t="s">
        <v>282</v>
      </c>
      <c r="B26" s="120" t="s">
        <v>3</v>
      </c>
      <c r="C26" s="47">
        <v>0</v>
      </c>
      <c r="D26" s="47">
        <v>1</v>
      </c>
      <c r="E26" s="47">
        <v>0</v>
      </c>
      <c r="F26" s="47">
        <v>0</v>
      </c>
      <c r="G26" s="47">
        <v>0</v>
      </c>
      <c r="H26" s="47">
        <v>0</v>
      </c>
      <c r="I26" s="47">
        <v>1</v>
      </c>
      <c r="J26" s="47">
        <v>0</v>
      </c>
      <c r="K26" s="47">
        <v>11</v>
      </c>
      <c r="M26" s="47">
        <v>3</v>
      </c>
      <c r="Q26" s="89">
        <f>M26/SUM(M24:M29)*100</f>
        <v>23.904382470119518</v>
      </c>
      <c r="R26" s="89">
        <f>SUM(K26:L26)/SUM(K24:L29)*100</f>
        <v>3.5483870967741935</v>
      </c>
      <c r="S26" s="89">
        <f>X26/SUM(X24:X29)*100</f>
        <v>2.2068587397736956</v>
      </c>
      <c r="T26" s="47">
        <f>ROUND(S26/100*SUM(K24:L29), 0)</f>
        <v>7</v>
      </c>
      <c r="U26" s="47">
        <f>SUM(T24:T29)</f>
        <v>400</v>
      </c>
      <c r="W26" s="89">
        <f>1/(Q26/100)</f>
        <v>4.1833333333333345</v>
      </c>
      <c r="X26" s="89">
        <f>W26*R26</f>
        <v>14.84408602150538</v>
      </c>
      <c r="Y26" s="47">
        <f>SUMIFS(genetics_rawdata!$I$2:$I$992,genetics_rawdata!$A$2:$A$992,prop_eggsgrav!$A88,genetics_rawdata!$C$2:$C$992,prop_eggsgrav!$B88)</f>
        <v>0</v>
      </c>
      <c r="Z26" s="47">
        <f>SUMIFS(genetics_rawdata!$J$2:$J$992,genetics_rawdata!$A$2:$A$992,prop_eggsgrav!$A88,genetics_rawdata!$C$2:$C$992,prop_eggsgrav!$B88)</f>
        <v>2</v>
      </c>
      <c r="AA26" s="47">
        <f>SUMIFS(genetics_rawdata!$K$2:$K$992,genetics_rawdata!$A$2:$A$992,prop_eggsgrav!$A88,genetics_rawdata!$C$2:$C$992,prop_eggsgrav!$B88)</f>
        <v>1</v>
      </c>
      <c r="AB26" s="47">
        <f>SUMIFS(genetics_rawdata!$L$2:$L$992,genetics_rawdata!$A$2:$A$992,prop_eggsgrav!$A88,genetics_rawdata!$C$2:$C$992,prop_eggsgrav!$B88)</f>
        <v>3</v>
      </c>
      <c r="AC26" s="47">
        <f>SUM(Y26+AB26)</f>
        <v>3</v>
      </c>
      <c r="AD26" s="89">
        <f>IF($AC26=0, NA(), Y26/$AC26*100)</f>
        <v>0</v>
      </c>
      <c r="AE26" s="89">
        <f>IF($AC26=0, NA(), Z26/$AC26*100)</f>
        <v>66.666666666666657</v>
      </c>
      <c r="AF26" s="89">
        <f>IF($AC26=0, NA(), AA26/$AC26*100)</f>
        <v>33.333333333333329</v>
      </c>
      <c r="AG26" s="89">
        <f>IF($AC26=0, NA(), AB26/$AC26*100)</f>
        <v>100</v>
      </c>
    </row>
    <row r="27" spans="1:33" s="47" customFormat="1" x14ac:dyDescent="0.35">
      <c r="A27" s="47" t="s">
        <v>282</v>
      </c>
      <c r="B27" s="120" t="s">
        <v>6</v>
      </c>
      <c r="C27" s="47">
        <v>0</v>
      </c>
      <c r="D27" s="47">
        <v>0</v>
      </c>
      <c r="E27" s="47">
        <v>0</v>
      </c>
      <c r="F27" s="47">
        <v>0</v>
      </c>
      <c r="G27" s="47">
        <v>1</v>
      </c>
      <c r="H27" s="47">
        <v>0</v>
      </c>
      <c r="I27" s="47">
        <v>1</v>
      </c>
      <c r="J27" s="47">
        <v>1</v>
      </c>
      <c r="K27" s="47">
        <v>179</v>
      </c>
      <c r="M27" s="47">
        <v>3.4</v>
      </c>
      <c r="Q27" s="89">
        <f>M27/SUM(M22:M27)*100</f>
        <v>25.757575757575758</v>
      </c>
      <c r="R27" s="89">
        <f>SUM(K27:L27)/SUM(K22:L27)*100</f>
        <v>62.587412587412587</v>
      </c>
      <c r="S27" s="89">
        <f>X27/SUM(X22:X27)*100</f>
        <v>59.795722230952528</v>
      </c>
      <c r="T27" s="47">
        <f>ROUND(S27/100*SUM(K22:L27), 0)</f>
        <v>171</v>
      </c>
      <c r="U27" s="47">
        <f>SUM(T22:T27)</f>
        <v>507</v>
      </c>
      <c r="W27" s="89">
        <f>1/(Q27/100)</f>
        <v>3.8823529411764706</v>
      </c>
      <c r="X27" s="89">
        <f>W27*R27</f>
        <v>242.98642533936652</v>
      </c>
      <c r="Y27" s="47">
        <f>SUMIFS(genetics_rawdata!$I$2:$I$992,genetics_rawdata!$A$2:$A$992,prop_eggsgrav!$A91,genetics_rawdata!$C$2:$C$992,prop_eggsgrav!$B91)</f>
        <v>0</v>
      </c>
      <c r="Z27" s="47">
        <f>SUMIFS(genetics_rawdata!$J$2:$J$992,genetics_rawdata!$A$2:$A$992,prop_eggsgrav!$A91,genetics_rawdata!$C$2:$C$992,prop_eggsgrav!$B91)</f>
        <v>5</v>
      </c>
      <c r="AA27" s="47">
        <f>SUMIFS(genetics_rawdata!$K$2:$K$992,genetics_rawdata!$A$2:$A$992,prop_eggsgrav!$A91,genetics_rawdata!$C$2:$C$992,prop_eggsgrav!$B91)</f>
        <v>5</v>
      </c>
      <c r="AB27" s="47">
        <f>SUMIFS(genetics_rawdata!$L$2:$L$992,genetics_rawdata!$A$2:$A$992,prop_eggsgrav!$A91,genetics_rawdata!$C$2:$C$992,prop_eggsgrav!$B91)</f>
        <v>10</v>
      </c>
      <c r="AC27" s="47">
        <f>SUM(Y27+AB27)</f>
        <v>10</v>
      </c>
      <c r="AD27" s="89">
        <f>IF($AC27=0, NA(), Y27/$AC27*100)</f>
        <v>0</v>
      </c>
      <c r="AE27" s="89">
        <f>IF($AC27=0, NA(), Z27/$AC27*100)</f>
        <v>50</v>
      </c>
      <c r="AF27" s="89">
        <f>IF($AC27=0, NA(), AA27/$AC27*100)</f>
        <v>50</v>
      </c>
      <c r="AG27" s="89">
        <f>IF($AC27=0, NA(), AB27/$AC27*100)</f>
        <v>100</v>
      </c>
    </row>
    <row r="28" spans="1:33" s="47" customFormat="1" x14ac:dyDescent="0.35">
      <c r="A28" s="47" t="s">
        <v>282</v>
      </c>
      <c r="B28" s="120" t="s">
        <v>2</v>
      </c>
      <c r="C28" s="47">
        <v>1</v>
      </c>
      <c r="D28" s="47">
        <v>0</v>
      </c>
      <c r="E28" s="47">
        <v>0</v>
      </c>
      <c r="F28" s="47">
        <v>0</v>
      </c>
      <c r="G28" s="47">
        <v>0</v>
      </c>
      <c r="H28" s="47">
        <v>0</v>
      </c>
      <c r="I28" s="47">
        <v>0</v>
      </c>
      <c r="J28" s="47">
        <v>0</v>
      </c>
      <c r="K28" s="47">
        <v>5</v>
      </c>
      <c r="M28" s="47">
        <v>1.9</v>
      </c>
      <c r="Q28" s="89">
        <f>M28/SUM(M27:M32)*100</f>
        <v>14.12639405204461</v>
      </c>
      <c r="R28" s="89">
        <f>SUM(K28:L28)/SUM(K27:L32)*100</f>
        <v>0.9041591320072333</v>
      </c>
      <c r="S28" s="89">
        <f>X28/SUM(X27:X32)*100</f>
        <v>1.1266783935250768</v>
      </c>
      <c r="T28" s="47">
        <f>ROUND(S28/100*SUM(K27:L32), 0)</f>
        <v>6</v>
      </c>
      <c r="U28" s="47">
        <f>SUM(T27:T32)</f>
        <v>797</v>
      </c>
      <c r="W28" s="89">
        <f>1/(Q28/100)</f>
        <v>7.0789473684210522</v>
      </c>
      <c r="X28" s="89">
        <f>W28*R28</f>
        <v>6.4004949081564666</v>
      </c>
      <c r="Y28" s="47">
        <f>SUMIFS(genetics_rawdata!$I$2:$I$992,genetics_rawdata!$A$2:$A$992,prop_eggsgrav!$A87,genetics_rawdata!$C$2:$C$992,prop_eggsgrav!$B87)</f>
        <v>0</v>
      </c>
      <c r="Z28" s="47">
        <f>SUMIFS(genetics_rawdata!$J$2:$J$992,genetics_rawdata!$A$2:$A$992,prop_eggsgrav!$A87,genetics_rawdata!$C$2:$C$992,prop_eggsgrav!$B87)</f>
        <v>2</v>
      </c>
      <c r="AA28" s="47">
        <f>SUMIFS(genetics_rawdata!$K$2:$K$992,genetics_rawdata!$A$2:$A$992,prop_eggsgrav!$A87,genetics_rawdata!$C$2:$C$992,prop_eggsgrav!$B87)</f>
        <v>0</v>
      </c>
      <c r="AB28" s="47">
        <f>SUMIFS(genetics_rawdata!$L$2:$L$992,genetics_rawdata!$A$2:$A$992,prop_eggsgrav!$A87,genetics_rawdata!$C$2:$C$992,prop_eggsgrav!$B87)</f>
        <v>2</v>
      </c>
      <c r="AC28" s="47">
        <f>SUM(Y28+AB28)</f>
        <v>2</v>
      </c>
      <c r="AD28" s="89">
        <f>IF($AC28=0, NA(), Y28/$AC28*100)</f>
        <v>0</v>
      </c>
      <c r="AE28" s="89">
        <f>IF($AC28=0, NA(), Z28/$AC28*100)</f>
        <v>100</v>
      </c>
      <c r="AF28" s="89">
        <f>IF($AC28=0, NA(), AA28/$AC28*100)</f>
        <v>0</v>
      </c>
      <c r="AG28" s="89">
        <f>IF($AC28=0, NA(), AB28/$AC28*100)</f>
        <v>100</v>
      </c>
    </row>
    <row r="29" spans="1:33" s="47" customFormat="1" x14ac:dyDescent="0.35">
      <c r="A29" s="47" t="s">
        <v>282</v>
      </c>
      <c r="B29" s="120" t="s">
        <v>5</v>
      </c>
      <c r="C29" s="47">
        <v>0</v>
      </c>
      <c r="D29" s="47">
        <v>0</v>
      </c>
      <c r="E29" s="47">
        <v>0</v>
      </c>
      <c r="F29" s="47">
        <v>1</v>
      </c>
      <c r="G29" s="47">
        <v>0</v>
      </c>
      <c r="H29" s="47">
        <v>0</v>
      </c>
      <c r="I29" s="47">
        <v>0</v>
      </c>
      <c r="J29" s="47">
        <v>1</v>
      </c>
      <c r="K29" s="47">
        <v>83</v>
      </c>
      <c r="M29" s="47">
        <v>1.1499999999999999</v>
      </c>
      <c r="N29" s="90"/>
      <c r="Q29" s="89">
        <f>M29/SUM(M25:M30)*100</f>
        <v>9.1633466135458157</v>
      </c>
      <c r="R29" s="89">
        <f>SUM(K29:L29)/SUM(K25:L30)*100</f>
        <v>26.7741935483871</v>
      </c>
      <c r="S29" s="89">
        <f>X29/SUM(X25:X30)*100</f>
        <v>43.952233184130385</v>
      </c>
      <c r="T29" s="47">
        <f>ROUND(S29/100*SUM(K25:L30), 0)</f>
        <v>136</v>
      </c>
      <c r="U29" s="47">
        <f>SUM(T25:T30)</f>
        <v>409</v>
      </c>
      <c r="W29" s="89">
        <f>1/(Q29/100)</f>
        <v>10.913043478260871</v>
      </c>
      <c r="X29" s="89">
        <f>W29*R29</f>
        <v>292.18793828892012</v>
      </c>
      <c r="Y29" s="47">
        <f>SUMIFS(genetics_rawdata!$I$2:$I$992,genetics_rawdata!$A$2:$A$992,prop_eggsgrav!$A90,genetics_rawdata!$C$2:$C$992,prop_eggsgrav!$B90)</f>
        <v>0</v>
      </c>
      <c r="Z29" s="47">
        <f>SUMIFS(genetics_rawdata!$J$2:$J$992,genetics_rawdata!$A$2:$A$992,prop_eggsgrav!$A90,genetics_rawdata!$C$2:$C$992,prop_eggsgrav!$B90)</f>
        <v>5</v>
      </c>
      <c r="AA29" s="47">
        <f>SUMIFS(genetics_rawdata!$K$2:$K$992,genetics_rawdata!$A$2:$A$992,prop_eggsgrav!$A90,genetics_rawdata!$C$2:$C$992,prop_eggsgrav!$B90)</f>
        <v>5</v>
      </c>
      <c r="AB29" s="47">
        <f>SUMIFS(genetics_rawdata!$L$2:$L$992,genetics_rawdata!$A$2:$A$992,prop_eggsgrav!$A90,genetics_rawdata!$C$2:$C$992,prop_eggsgrav!$B90)</f>
        <v>10</v>
      </c>
      <c r="AC29" s="47">
        <f>SUM(Y29+AB29)</f>
        <v>10</v>
      </c>
      <c r="AD29" s="89">
        <f>IF($AC29=0, NA(), Y29/$AC29*100)</f>
        <v>0</v>
      </c>
      <c r="AE29" s="89">
        <f>IF($AC29=0, NA(), Z29/$AC29*100)</f>
        <v>50</v>
      </c>
      <c r="AF29" s="89">
        <f>IF($AC29=0, NA(), AA29/$AC29*100)</f>
        <v>50</v>
      </c>
      <c r="AG29" s="89">
        <f>IF($AC29=0, NA(), AB29/$AC29*100)</f>
        <v>100</v>
      </c>
    </row>
    <row r="30" spans="1:33" s="47" customFormat="1" x14ac:dyDescent="0.35">
      <c r="A30" s="47" t="s">
        <v>282</v>
      </c>
      <c r="B30" s="120" t="s">
        <v>1</v>
      </c>
      <c r="C30" s="47">
        <v>0</v>
      </c>
      <c r="D30" s="47">
        <v>0</v>
      </c>
      <c r="E30" s="47">
        <v>0</v>
      </c>
      <c r="F30" s="47">
        <v>0</v>
      </c>
      <c r="G30" s="47">
        <v>0</v>
      </c>
      <c r="H30" s="47">
        <v>1</v>
      </c>
      <c r="I30" s="47">
        <v>0</v>
      </c>
      <c r="J30" s="47">
        <v>0</v>
      </c>
      <c r="K30" s="47">
        <v>4</v>
      </c>
      <c r="M30" s="47">
        <v>1.9</v>
      </c>
      <c r="Q30" s="89">
        <f>M30/SUM(M30:M35)*100</f>
        <v>7.8674948240165632</v>
      </c>
      <c r="R30" s="89">
        <f>SUM(K30:L30)/SUM(K30:L35)*100</f>
        <v>5.3022269353128322E-2</v>
      </c>
      <c r="S30" s="89">
        <f>X30/SUM(X30:X35)*100</f>
        <v>0.17130486241596687</v>
      </c>
      <c r="T30" s="47">
        <f>ROUND(S30/100*SUM(K30:L35), 0)</f>
        <v>13</v>
      </c>
      <c r="U30" s="47">
        <f>SUM(T30:T35)</f>
        <v>5707</v>
      </c>
      <c r="W30" s="89">
        <f>1/(Q30/100)</f>
        <v>12.710526315789474</v>
      </c>
      <c r="X30" s="89">
        <f>W30*R30</f>
        <v>0.67394094993581533</v>
      </c>
      <c r="Y30" s="47">
        <f>SUMIFS(genetics_rawdata!$I$2:$I$992,genetics_rawdata!$A$2:$A$992,prop_eggsgrav!$A86,genetics_rawdata!$C$2:$C$992,prop_eggsgrav!$B86)</f>
        <v>0</v>
      </c>
      <c r="Z30" s="47">
        <f>SUMIFS(genetics_rawdata!$J$2:$J$992,genetics_rawdata!$A$2:$A$992,prop_eggsgrav!$A86,genetics_rawdata!$C$2:$C$992,prop_eggsgrav!$B86)</f>
        <v>2</v>
      </c>
      <c r="AA30" s="47">
        <f>SUMIFS(genetics_rawdata!$K$2:$K$992,genetics_rawdata!$A$2:$A$992,prop_eggsgrav!$A86,genetics_rawdata!$C$2:$C$992,prop_eggsgrav!$B86)</f>
        <v>1</v>
      </c>
      <c r="AB30" s="47">
        <f>SUMIFS(genetics_rawdata!$L$2:$L$992,genetics_rawdata!$A$2:$A$992,prop_eggsgrav!$A86,genetics_rawdata!$C$2:$C$992,prop_eggsgrav!$B86)</f>
        <v>3</v>
      </c>
      <c r="AC30" s="47">
        <f>SUM(Y30+AB30)</f>
        <v>3</v>
      </c>
      <c r="AD30" s="89">
        <f>IF($AC30=0, NA(), Y30/$AC30*100)</f>
        <v>0</v>
      </c>
      <c r="AE30" s="89">
        <f>IF($AC30=0, NA(), Z30/$AC30*100)</f>
        <v>66.666666666666657</v>
      </c>
      <c r="AF30" s="89">
        <f>IF($AC30=0, NA(), AA30/$AC30*100)</f>
        <v>33.333333333333329</v>
      </c>
      <c r="AG30" s="89">
        <f>IF($AC30=0, NA(), AB30/$AC30*100)</f>
        <v>100</v>
      </c>
    </row>
    <row r="31" spans="1:33" s="47" customFormat="1" x14ac:dyDescent="0.35">
      <c r="A31" s="47" t="s">
        <v>282</v>
      </c>
      <c r="B31" s="120" t="s">
        <v>4</v>
      </c>
      <c r="C31" s="47">
        <v>0</v>
      </c>
      <c r="D31" s="47">
        <v>0</v>
      </c>
      <c r="E31" s="47">
        <v>1</v>
      </c>
      <c r="F31" s="47">
        <v>0</v>
      </c>
      <c r="G31" s="47">
        <v>0</v>
      </c>
      <c r="H31" s="47">
        <v>1</v>
      </c>
      <c r="I31" s="47">
        <v>0</v>
      </c>
      <c r="J31" s="47">
        <v>1</v>
      </c>
      <c r="K31" s="47">
        <v>12</v>
      </c>
      <c r="M31" s="47">
        <v>1.3</v>
      </c>
      <c r="Q31" s="89">
        <f>M31/SUM(M28:M33)*100</f>
        <v>6.5989847715736047</v>
      </c>
      <c r="R31" s="89">
        <f>SUM(K31:L31)/SUM(K28:L33)*100</f>
        <v>0.20397756246812851</v>
      </c>
      <c r="S31" s="89">
        <f>X31/SUM(X28:X33)*100</f>
        <v>0.59873113406062151</v>
      </c>
      <c r="T31" s="47">
        <f>ROUND(S31/100*SUM(K28:L33), 0)</f>
        <v>35</v>
      </c>
      <c r="U31" s="47">
        <f>SUM(T28:T33)</f>
        <v>2804</v>
      </c>
      <c r="W31" s="89">
        <f>1/(Q31/100)</f>
        <v>15.153846153846153</v>
      </c>
      <c r="X31" s="89">
        <f>W31*R31</f>
        <v>3.0910446004785626</v>
      </c>
      <c r="Y31" s="47">
        <f>SUMIFS(genetics_rawdata!$I$2:$I$992,genetics_rawdata!$A$2:$A$992,prop_eggsgrav!$A89,genetics_rawdata!$C$2:$C$992,prop_eggsgrav!$B89)</f>
        <v>0</v>
      </c>
      <c r="Z31" s="47">
        <f>SUMIFS(genetics_rawdata!$J$2:$J$992,genetics_rawdata!$A$2:$A$992,prop_eggsgrav!$A89,genetics_rawdata!$C$2:$C$992,prop_eggsgrav!$B89)</f>
        <v>3</v>
      </c>
      <c r="AA31" s="47">
        <f>SUMIFS(genetics_rawdata!$K$2:$K$992,genetics_rawdata!$A$2:$A$992,prop_eggsgrav!$A89,genetics_rawdata!$C$2:$C$992,prop_eggsgrav!$B89)</f>
        <v>1</v>
      </c>
      <c r="AB31" s="47">
        <f>SUMIFS(genetics_rawdata!$L$2:$L$992,genetics_rawdata!$A$2:$A$992,prop_eggsgrav!$A89,genetics_rawdata!$C$2:$C$992,prop_eggsgrav!$B89)</f>
        <v>4</v>
      </c>
      <c r="AC31" s="47">
        <f>SUM(Y31+AB31)</f>
        <v>4</v>
      </c>
      <c r="AD31" s="89">
        <f>IF($AC31=0, NA(), Y31/$AC31*100)</f>
        <v>0</v>
      </c>
      <c r="AE31" s="89">
        <f>IF($AC31=0, NA(), Z31/$AC31*100)</f>
        <v>75</v>
      </c>
      <c r="AF31" s="89">
        <f>IF($AC31=0, NA(), AA31/$AC31*100)</f>
        <v>25</v>
      </c>
      <c r="AG31" s="89">
        <f>IF($AC31=0, NA(), AB31/$AC31*100)</f>
        <v>100</v>
      </c>
    </row>
    <row r="32" spans="1:33" s="50" customFormat="1" x14ac:dyDescent="0.35">
      <c r="A32" s="50" t="s">
        <v>2546</v>
      </c>
      <c r="B32" s="121" t="s">
        <v>3</v>
      </c>
      <c r="C32" s="50">
        <v>0</v>
      </c>
      <c r="D32" s="50">
        <v>1</v>
      </c>
      <c r="E32" s="50">
        <v>0</v>
      </c>
      <c r="F32" s="50">
        <v>0</v>
      </c>
      <c r="G32" s="50">
        <v>0</v>
      </c>
      <c r="H32" s="50">
        <v>0</v>
      </c>
      <c r="I32" s="50">
        <v>1</v>
      </c>
      <c r="J32" s="50">
        <v>0</v>
      </c>
      <c r="K32" s="50">
        <v>270</v>
      </c>
      <c r="M32" s="50">
        <v>3.8</v>
      </c>
      <c r="N32" s="91"/>
      <c r="Q32" s="92">
        <f>M32/SUM(M30:M35)*100</f>
        <v>15.734989648033126</v>
      </c>
      <c r="R32" s="92">
        <f>SUM(K32:L32)/SUM(K30:L35)*100</f>
        <v>3.5790031813361614</v>
      </c>
      <c r="S32" s="92">
        <f>X32/SUM(X30:X35)*100</f>
        <v>5.7815391065388813</v>
      </c>
      <c r="T32" s="50">
        <f>ROUND(S32/100*SUM(K30:L35), 0)</f>
        <v>436</v>
      </c>
      <c r="U32" s="50">
        <f>SUM(T30:T35)</f>
        <v>5707</v>
      </c>
      <c r="W32" s="92">
        <f>1/(Q32/100)</f>
        <v>6.3552631578947372</v>
      </c>
      <c r="X32" s="92">
        <f>W32*R32</f>
        <v>22.745507060333765</v>
      </c>
      <c r="Y32" s="50">
        <f>SUMIFS(genetics_rawdata!$I$2:$I$992,genetics_rawdata!$A$2:$A$992,prop_eggsgrav!$A82,genetics_rawdata!$C$2:$C$992,prop_eggsgrav!$B82)</f>
        <v>0</v>
      </c>
      <c r="Z32" s="50">
        <f>SUMIFS(genetics_rawdata!$J$2:$J$992,genetics_rawdata!$A$2:$A$992,prop_eggsgrav!$A82,genetics_rawdata!$C$2:$C$992,prop_eggsgrav!$B82)</f>
        <v>8</v>
      </c>
      <c r="AA32" s="50">
        <f>SUMIFS(genetics_rawdata!$K$2:$K$992,genetics_rawdata!$A$2:$A$992,prop_eggsgrav!$A82,genetics_rawdata!$C$2:$C$992,prop_eggsgrav!$B82)</f>
        <v>2</v>
      </c>
      <c r="AB32" s="50">
        <f>SUMIFS(genetics_rawdata!$L$2:$L$992,genetics_rawdata!$A$2:$A$992,prop_eggsgrav!$A82,genetics_rawdata!$C$2:$C$992,prop_eggsgrav!$B82)</f>
        <v>10</v>
      </c>
      <c r="AC32" s="50">
        <f>SUM(Y32+AB32)</f>
        <v>10</v>
      </c>
      <c r="AD32" s="92">
        <f>IF($AC32=0, NA(), Y32/$AC32*100)</f>
        <v>0</v>
      </c>
      <c r="AE32" s="92">
        <f>IF($AC32=0, NA(), Z32/$AC32*100)</f>
        <v>80</v>
      </c>
      <c r="AF32" s="92">
        <f>IF($AC32=0, NA(), AA32/$AC32*100)</f>
        <v>20</v>
      </c>
      <c r="AG32" s="92">
        <f>IF($AC32=0, NA(), AB32/$AC32*100)</f>
        <v>100</v>
      </c>
    </row>
    <row r="33" spans="1:37" s="50" customFormat="1" x14ac:dyDescent="0.35">
      <c r="A33" s="50" t="s">
        <v>2546</v>
      </c>
      <c r="B33" s="121" t="s">
        <v>6</v>
      </c>
      <c r="C33" s="50">
        <v>0</v>
      </c>
      <c r="D33" s="50">
        <v>0</v>
      </c>
      <c r="E33" s="50">
        <v>0</v>
      </c>
      <c r="F33" s="50">
        <v>0</v>
      </c>
      <c r="G33" s="50">
        <v>1</v>
      </c>
      <c r="H33" s="50">
        <v>0</v>
      </c>
      <c r="I33" s="50">
        <v>1</v>
      </c>
      <c r="J33" s="50">
        <v>1</v>
      </c>
      <c r="K33" s="50">
        <v>5509</v>
      </c>
      <c r="M33" s="50">
        <v>9.65</v>
      </c>
      <c r="Q33" s="92">
        <f>M33/SUM(M28:M33)*100</f>
        <v>48.984771573604064</v>
      </c>
      <c r="R33" s="92">
        <f>SUM(K33:L33)/SUM(K28:L33)*100</f>
        <v>93.642699303076654</v>
      </c>
      <c r="S33" s="92">
        <f>X33/SUM(X28:X33)*100</f>
        <v>37.028780335077307</v>
      </c>
      <c r="T33" s="50">
        <f>ROUND(S33/100*SUM(K28:L33), 0)</f>
        <v>2178</v>
      </c>
      <c r="U33" s="50">
        <f>SUM(T28:T33)</f>
        <v>2804</v>
      </c>
      <c r="W33" s="92">
        <f>1/(Q33/100)</f>
        <v>2.0414507772020722</v>
      </c>
      <c r="X33" s="92">
        <f>W33*R33</f>
        <v>191.16696127156578</v>
      </c>
      <c r="Y33" s="50">
        <f>SUMIFS(genetics_rawdata!$I$2:$I$992,genetics_rawdata!$A$2:$A$992,prop_eggsgrav!$A85,genetics_rawdata!$C$2:$C$992,prop_eggsgrav!$B85)</f>
        <v>0</v>
      </c>
      <c r="Z33" s="50">
        <f>SUMIFS(genetics_rawdata!$J$2:$J$992,genetics_rawdata!$A$2:$A$992,prop_eggsgrav!$A85,genetics_rawdata!$C$2:$C$992,prop_eggsgrav!$B85)</f>
        <v>7</v>
      </c>
      <c r="AA33" s="50">
        <f>SUMIFS(genetics_rawdata!$K$2:$K$992,genetics_rawdata!$A$2:$A$992,prop_eggsgrav!$A85,genetics_rawdata!$C$2:$C$992,prop_eggsgrav!$B85)</f>
        <v>3</v>
      </c>
      <c r="AB33" s="50">
        <f>SUMIFS(genetics_rawdata!$L$2:$L$992,genetics_rawdata!$A$2:$A$992,prop_eggsgrav!$A85,genetics_rawdata!$C$2:$C$992,prop_eggsgrav!$B85)</f>
        <v>10</v>
      </c>
      <c r="AC33" s="50">
        <f>SUM(Y33+AB33)</f>
        <v>10</v>
      </c>
      <c r="AD33" s="92">
        <f>IF($AC33=0, NA(), Y33/$AC33*100)</f>
        <v>0</v>
      </c>
      <c r="AE33" s="92">
        <f>IF($AC33=0, NA(), Z33/$AC33*100)</f>
        <v>70</v>
      </c>
      <c r="AF33" s="92">
        <f>IF($AC33=0, NA(), AA33/$AC33*100)</f>
        <v>30</v>
      </c>
      <c r="AG33" s="92">
        <f>IF($AC33=0, NA(), AB33/$AC33*100)</f>
        <v>100</v>
      </c>
    </row>
    <row r="34" spans="1:37" s="50" customFormat="1" x14ac:dyDescent="0.35">
      <c r="A34" s="50" t="s">
        <v>2546</v>
      </c>
      <c r="B34" s="121" t="s">
        <v>2</v>
      </c>
      <c r="C34" s="50">
        <v>1</v>
      </c>
      <c r="D34" s="50">
        <v>0</v>
      </c>
      <c r="E34" s="50">
        <v>0</v>
      </c>
      <c r="F34" s="50">
        <v>0</v>
      </c>
      <c r="G34" s="50">
        <v>0</v>
      </c>
      <c r="H34" s="50">
        <v>0</v>
      </c>
      <c r="I34" s="50">
        <v>0</v>
      </c>
      <c r="J34" s="50">
        <v>0</v>
      </c>
      <c r="K34" s="50">
        <v>199</v>
      </c>
      <c r="M34" s="50">
        <v>3.8</v>
      </c>
      <c r="Q34" s="92">
        <f>M34/SUM(M33:M38)*100</f>
        <v>13.309982486865149</v>
      </c>
      <c r="R34" s="92">
        <f>SUM(K34:L34)/SUM(K33:L38)*100</f>
        <v>2.6170436612309311</v>
      </c>
      <c r="S34" s="92">
        <f>X34/SUM(X33:X38)*100</f>
        <v>3.7636752834105653</v>
      </c>
      <c r="T34" s="50">
        <f>ROUND(S34/100*SUM(K33:L38), 0)</f>
        <v>286</v>
      </c>
      <c r="U34" s="50">
        <f>SUM(T33:T38)</f>
        <v>5739</v>
      </c>
      <c r="W34" s="92">
        <f>1/(Q34/100)</f>
        <v>7.5131578947368425</v>
      </c>
      <c r="X34" s="92">
        <f>W34*R34</f>
        <v>19.662262244248179</v>
      </c>
      <c r="Y34" s="50">
        <f>SUMIFS(genetics_rawdata!$I$2:$I$992,genetics_rawdata!$A$2:$A$992,prop_eggsgrav!$A81,genetics_rawdata!$C$2:$C$992,prop_eggsgrav!$B81)</f>
        <v>0</v>
      </c>
      <c r="Z34" s="50">
        <f>SUMIFS(genetics_rawdata!$J$2:$J$992,genetics_rawdata!$A$2:$A$992,prop_eggsgrav!$A81,genetics_rawdata!$C$2:$C$992,prop_eggsgrav!$B81)</f>
        <v>5</v>
      </c>
      <c r="AA34" s="50">
        <f>SUMIFS(genetics_rawdata!$K$2:$K$992,genetics_rawdata!$A$2:$A$992,prop_eggsgrav!$A81,genetics_rawdata!$C$2:$C$992,prop_eggsgrav!$B81)</f>
        <v>5</v>
      </c>
      <c r="AB34" s="50">
        <f>SUMIFS(genetics_rawdata!$L$2:$L$992,genetics_rawdata!$A$2:$A$992,prop_eggsgrav!$A81,genetics_rawdata!$C$2:$C$992,prop_eggsgrav!$B81)</f>
        <v>10</v>
      </c>
      <c r="AC34" s="50">
        <f>SUM(Y34+AB34)</f>
        <v>10</v>
      </c>
      <c r="AD34" s="92">
        <f>IF($AC34=0, NA(), Y34/$AC34*100)</f>
        <v>0</v>
      </c>
      <c r="AE34" s="92">
        <f>IF($AC34=0, NA(), Z34/$AC34*100)</f>
        <v>50</v>
      </c>
      <c r="AF34" s="92">
        <f>IF($AC34=0, NA(), AA34/$AC34*100)</f>
        <v>50</v>
      </c>
      <c r="AG34" s="92">
        <f>IF($AC34=0, NA(), AB34/$AC34*100)</f>
        <v>100</v>
      </c>
    </row>
    <row r="35" spans="1:37" s="50" customFormat="1" x14ac:dyDescent="0.35">
      <c r="A35" s="50" t="s">
        <v>2546</v>
      </c>
      <c r="B35" s="121" t="s">
        <v>5</v>
      </c>
      <c r="C35" s="50">
        <v>0</v>
      </c>
      <c r="D35" s="50">
        <v>0</v>
      </c>
      <c r="E35" s="50">
        <v>0</v>
      </c>
      <c r="F35" s="50">
        <v>1</v>
      </c>
      <c r="G35" s="50">
        <v>0</v>
      </c>
      <c r="H35" s="50">
        <v>0</v>
      </c>
      <c r="I35" s="50">
        <v>0</v>
      </c>
      <c r="J35" s="50">
        <v>1</v>
      </c>
      <c r="K35" s="50">
        <v>1550</v>
      </c>
      <c r="M35" s="50">
        <v>3.7</v>
      </c>
      <c r="Q35" s="92">
        <f>M35/SUM(M31:M36)*100</f>
        <v>12.959719789842383</v>
      </c>
      <c r="R35" s="92">
        <f>SUM(K35:L35)/SUM(K31:L36)*100</f>
        <v>20.227065118099961</v>
      </c>
      <c r="S35" s="92">
        <f>X35/SUM(X31:X36)*100</f>
        <v>36.002633751480239</v>
      </c>
      <c r="T35" s="50">
        <f>ROUND(S35/100*SUM(K31:L36), 0)</f>
        <v>2759</v>
      </c>
      <c r="U35" s="50">
        <f>SUM(T31:T36)</f>
        <v>5775</v>
      </c>
      <c r="W35" s="92">
        <f>1/(Q35/100)</f>
        <v>7.7162162162162149</v>
      </c>
      <c r="X35" s="92">
        <f>W35*R35</f>
        <v>156.07640787074428</v>
      </c>
      <c r="Y35" s="50">
        <f>SUMIFS(genetics_rawdata!$I$2:$I$992,genetics_rawdata!$A$2:$A$992,prop_eggsgrav!$A84,genetics_rawdata!$C$2:$C$992,prop_eggsgrav!$B84)</f>
        <v>1</v>
      </c>
      <c r="Z35" s="50">
        <f>SUMIFS(genetics_rawdata!$J$2:$J$992,genetics_rawdata!$A$2:$A$992,prop_eggsgrav!$A84,genetics_rawdata!$C$2:$C$992,prop_eggsgrav!$B84)</f>
        <v>8</v>
      </c>
      <c r="AA35" s="50">
        <f>SUMIFS(genetics_rawdata!$K$2:$K$992,genetics_rawdata!$A$2:$A$992,prop_eggsgrav!$A84,genetics_rawdata!$C$2:$C$992,prop_eggsgrav!$B84)</f>
        <v>2</v>
      </c>
      <c r="AB35" s="50">
        <f>SUMIFS(genetics_rawdata!$L$2:$L$992,genetics_rawdata!$A$2:$A$992,prop_eggsgrav!$A84,genetics_rawdata!$C$2:$C$992,prop_eggsgrav!$B84)</f>
        <v>9</v>
      </c>
      <c r="AC35" s="50">
        <f>SUM(Y35+AB35)</f>
        <v>10</v>
      </c>
      <c r="AD35" s="92">
        <f>IF($AC35=0, NA(), Y35/$AC35*100)</f>
        <v>10</v>
      </c>
      <c r="AE35" s="92">
        <f>IF($AC35=0, NA(), Z35/$AC35*100)</f>
        <v>80</v>
      </c>
      <c r="AF35" s="92">
        <f>IF($AC35=0, NA(), AA35/$AC35*100)</f>
        <v>20</v>
      </c>
      <c r="AG35" s="92">
        <f>IF($AC35=0, NA(), AB35/$AC35*100)</f>
        <v>90</v>
      </c>
    </row>
    <row r="36" spans="1:37" s="50" customFormat="1" x14ac:dyDescent="0.35">
      <c r="A36" s="50" t="s">
        <v>2546</v>
      </c>
      <c r="B36" s="121" t="s">
        <v>1</v>
      </c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50">
        <v>1</v>
      </c>
      <c r="I36" s="50">
        <v>0</v>
      </c>
      <c r="J36" s="50">
        <v>0</v>
      </c>
      <c r="K36" s="50">
        <v>123</v>
      </c>
      <c r="M36" s="50">
        <v>6.3</v>
      </c>
      <c r="Q36" s="92">
        <f>M36/SUM(M36:M41)*100</f>
        <v>36</v>
      </c>
      <c r="R36" s="92">
        <f>SUM(K36:L36)/SUM(K36:L41)*100</f>
        <v>14.677804295942721</v>
      </c>
      <c r="S36" s="92">
        <f>X36/SUM(X36:X41)*100</f>
        <v>9.6307434996515653</v>
      </c>
      <c r="T36" s="50">
        <f>ROUND(S36/100*SUM(K36:L41), 0)</f>
        <v>81</v>
      </c>
      <c r="U36" s="50">
        <f>SUM(T36:T41)</f>
        <v>1301</v>
      </c>
      <c r="W36" s="92">
        <f>1/(Q36/100)</f>
        <v>2.7777777777777777</v>
      </c>
      <c r="X36" s="92">
        <f>W36*R36</f>
        <v>40.771678599840889</v>
      </c>
      <c r="Y36" s="50">
        <f>SUMIFS(genetics_rawdata!$I$2:$I$992,genetics_rawdata!$A$2:$A$992,prop_eggsgrav!$A80,genetics_rawdata!$C$2:$C$992,prop_eggsgrav!$B80)</f>
        <v>0</v>
      </c>
      <c r="Z36" s="50">
        <f>SUMIFS(genetics_rawdata!$J$2:$J$992,genetics_rawdata!$A$2:$A$992,prop_eggsgrav!$A80,genetics_rawdata!$C$2:$C$992,prop_eggsgrav!$B80)</f>
        <v>1</v>
      </c>
      <c r="AA36" s="50">
        <f>SUMIFS(genetics_rawdata!$K$2:$K$992,genetics_rawdata!$A$2:$A$992,prop_eggsgrav!$A80,genetics_rawdata!$C$2:$C$992,prop_eggsgrav!$B80)</f>
        <v>2</v>
      </c>
      <c r="AB36" s="50">
        <f>SUMIFS(genetics_rawdata!$L$2:$L$992,genetics_rawdata!$A$2:$A$992,prop_eggsgrav!$A80,genetics_rawdata!$C$2:$C$992,prop_eggsgrav!$B80)</f>
        <v>3</v>
      </c>
      <c r="AC36" s="50">
        <f>SUM(Y36+AB36)</f>
        <v>3</v>
      </c>
      <c r="AD36" s="92">
        <f>IF($AC36=0, NA(), Y36/$AC36*100)</f>
        <v>0</v>
      </c>
      <c r="AE36" s="92">
        <f>IF($AC36=0, NA(), Z36/$AC36*100)</f>
        <v>33.333333333333329</v>
      </c>
      <c r="AF36" s="92">
        <f>IF($AC36=0, NA(), AA36/$AC36*100)</f>
        <v>66.666666666666657</v>
      </c>
      <c r="AG36" s="92">
        <f>IF($AC36=0, NA(), AB36/$AC36*100)</f>
        <v>100</v>
      </c>
    </row>
    <row r="37" spans="1:37" s="50" customFormat="1" x14ac:dyDescent="0.35">
      <c r="A37" s="50" t="s">
        <v>2546</v>
      </c>
      <c r="B37" s="121" t="s">
        <v>4</v>
      </c>
      <c r="C37" s="50">
        <v>0</v>
      </c>
      <c r="D37" s="50">
        <v>0</v>
      </c>
      <c r="E37" s="50">
        <v>1</v>
      </c>
      <c r="F37" s="50">
        <v>0</v>
      </c>
      <c r="G37" s="50">
        <v>0</v>
      </c>
      <c r="H37" s="50">
        <v>1</v>
      </c>
      <c r="I37" s="50">
        <v>0</v>
      </c>
      <c r="J37" s="50">
        <v>1</v>
      </c>
      <c r="K37" s="50">
        <v>150</v>
      </c>
      <c r="M37" s="50">
        <v>2.5</v>
      </c>
      <c r="Q37" s="92">
        <f>M37/SUM(M34:M39)*100</f>
        <v>11.627906976744185</v>
      </c>
      <c r="R37" s="92">
        <f>SUM(K37:L37)/SUM(K34:L39)*100</f>
        <v>6.5245759025663332</v>
      </c>
      <c r="S37" s="92">
        <f>X37/SUM(X34:X39)*100</f>
        <v>13.867280102082344</v>
      </c>
      <c r="T37" s="50">
        <f>ROUND(S37/100*SUM(K34:L39), 0)</f>
        <v>319</v>
      </c>
      <c r="U37" s="50">
        <f>SUM(T34:T39)</f>
        <v>3978</v>
      </c>
      <c r="W37" s="92">
        <f>1/(Q37/100)</f>
        <v>8.6</v>
      </c>
      <c r="X37" s="92">
        <f>W37*R37</f>
        <v>56.11135276207046</v>
      </c>
      <c r="Y37" s="50">
        <f>SUMIFS(genetics_rawdata!$I$2:$I$992,genetics_rawdata!$A$2:$A$992,prop_eggsgrav!$A83,genetics_rawdata!$C$2:$C$992,prop_eggsgrav!$B83)</f>
        <v>0</v>
      </c>
      <c r="Z37" s="50">
        <f>SUMIFS(genetics_rawdata!$J$2:$J$992,genetics_rawdata!$A$2:$A$992,prop_eggsgrav!$A83,genetics_rawdata!$C$2:$C$992,prop_eggsgrav!$B83)</f>
        <v>6</v>
      </c>
      <c r="AA37" s="50">
        <f>SUMIFS(genetics_rawdata!$K$2:$K$992,genetics_rawdata!$A$2:$A$992,prop_eggsgrav!$A83,genetics_rawdata!$C$2:$C$992,prop_eggsgrav!$B83)</f>
        <v>3</v>
      </c>
      <c r="AB37" s="50">
        <f>SUMIFS(genetics_rawdata!$L$2:$L$992,genetics_rawdata!$A$2:$A$992,prop_eggsgrav!$A83,genetics_rawdata!$C$2:$C$992,prop_eggsgrav!$B83)</f>
        <v>9</v>
      </c>
      <c r="AC37" s="50">
        <f>SUM(Y37+AB37)</f>
        <v>9</v>
      </c>
      <c r="AD37" s="92">
        <f>IF($AC37=0, NA(), Y37/$AC37*100)</f>
        <v>0</v>
      </c>
      <c r="AE37" s="92">
        <f>IF($AC37=0, NA(), Z37/$AC37*100)</f>
        <v>66.666666666666657</v>
      </c>
      <c r="AF37" s="92">
        <f>IF($AC37=0, NA(), AA37/$AC37*100)</f>
        <v>33.333333333333329</v>
      </c>
      <c r="AG37" s="92">
        <f>IF($AC37=0, NA(), AB37/$AC37*100)</f>
        <v>100</v>
      </c>
    </row>
    <row r="38" spans="1:37" s="52" customFormat="1" x14ac:dyDescent="0.35">
      <c r="A38" s="52" t="s">
        <v>94</v>
      </c>
      <c r="B38" s="122" t="s">
        <v>3</v>
      </c>
      <c r="C38" s="52">
        <v>0</v>
      </c>
      <c r="D38" s="52">
        <v>1</v>
      </c>
      <c r="E38" s="52">
        <v>0</v>
      </c>
      <c r="F38" s="52">
        <v>0</v>
      </c>
      <c r="G38" s="52">
        <v>0</v>
      </c>
      <c r="H38" s="52">
        <v>0</v>
      </c>
      <c r="I38" s="52">
        <v>1</v>
      </c>
      <c r="J38" s="52">
        <v>0</v>
      </c>
      <c r="K38" s="52">
        <v>46</v>
      </c>
      <c r="L38" s="52">
        <v>27</v>
      </c>
      <c r="M38" s="52">
        <v>2.6</v>
      </c>
      <c r="N38" s="52">
        <v>10.199999999999999</v>
      </c>
      <c r="O38" s="93" t="e">
        <f>$L38/SUM($L$8:$L$13)*100</f>
        <v>#DIV/0!</v>
      </c>
      <c r="P38" s="93">
        <f>$K38/SUM($K$8:$K$13)*100</f>
        <v>0.8110014104372355</v>
      </c>
      <c r="Q38" s="93">
        <f>M38/SUM(M36:M41)*100</f>
        <v>14.857142857142858</v>
      </c>
      <c r="R38" s="93">
        <f>SUM(K38:L38)/SUM(K36:L41)*100</f>
        <v>8.7112171837708843</v>
      </c>
      <c r="S38" s="93">
        <f>X38/SUM(X36:X41)*100</f>
        <v>13.849840323607744</v>
      </c>
      <c r="T38" s="52">
        <f>ROUND(S38/100*SUM(K36:L41), 0)</f>
        <v>116</v>
      </c>
      <c r="U38" s="52">
        <f>SUM(T36:T41)</f>
        <v>1301</v>
      </c>
      <c r="V38" s="52">
        <v>147</v>
      </c>
      <c r="W38" s="93">
        <f>1/(Q38/100)</f>
        <v>6.7307692307692308</v>
      </c>
      <c r="X38" s="93">
        <f>W38*R38</f>
        <v>58.63319258307326</v>
      </c>
      <c r="Y38" s="52">
        <f>SUMIFS(genetics_rawdata!$I$2:$I$992,genetics_rawdata!$A$2:$A$992,prop_eggsgrav!$A10,genetics_rawdata!$C$2:$C$992,prop_eggsgrav!$B10)</f>
        <v>0</v>
      </c>
      <c r="Z38" s="52">
        <f>SUMIFS(genetics_rawdata!$J$2:$J$992,genetics_rawdata!$A$2:$A$992,prop_eggsgrav!$A10,genetics_rawdata!$C$2:$C$992,prop_eggsgrav!$B10)</f>
        <v>6</v>
      </c>
      <c r="AA38" s="52">
        <f>SUMIFS(genetics_rawdata!$K$2:$K$992,genetics_rawdata!$A$2:$A$992,prop_eggsgrav!$A10,genetics_rawdata!$C$2:$C$992,prop_eggsgrav!$B10)</f>
        <v>4</v>
      </c>
      <c r="AB38" s="52">
        <f>SUMIFS(genetics_rawdata!$L$2:$L$992,genetics_rawdata!$A$2:$A$992,prop_eggsgrav!$A10,genetics_rawdata!$C$2:$C$992,prop_eggsgrav!$B10)</f>
        <v>10</v>
      </c>
      <c r="AC38" s="52">
        <f>SUM(Y38+AB38)</f>
        <v>10</v>
      </c>
      <c r="AD38" s="93">
        <f>IF($AC38=0, NA(), Y38/$AC38*100)</f>
        <v>0</v>
      </c>
      <c r="AE38" s="93">
        <f>IF($AC38=0, NA(), Z38/$AC38*100)</f>
        <v>60</v>
      </c>
      <c r="AF38" s="93">
        <f>IF($AC38=0, NA(), AA38/$AC38*100)</f>
        <v>40</v>
      </c>
      <c r="AG38" s="93">
        <f>IF($AC38=0, NA(), AB38/$AC38*100)</f>
        <v>100</v>
      </c>
    </row>
    <row r="39" spans="1:37" s="52" customFormat="1" x14ac:dyDescent="0.35">
      <c r="A39" s="52" t="s">
        <v>94</v>
      </c>
      <c r="B39" s="122" t="s">
        <v>6</v>
      </c>
      <c r="C39" s="52">
        <v>0</v>
      </c>
      <c r="D39" s="52">
        <v>0</v>
      </c>
      <c r="E39" s="52">
        <v>0</v>
      </c>
      <c r="F39" s="52">
        <v>0</v>
      </c>
      <c r="G39" s="52">
        <v>1</v>
      </c>
      <c r="H39" s="52">
        <v>0</v>
      </c>
      <c r="I39" s="52">
        <v>1</v>
      </c>
      <c r="J39" s="52">
        <v>1</v>
      </c>
      <c r="K39" s="52">
        <v>144</v>
      </c>
      <c r="L39" s="52">
        <v>60</v>
      </c>
      <c r="M39" s="52">
        <v>2.6</v>
      </c>
      <c r="N39" s="52">
        <v>10.199999999999999</v>
      </c>
      <c r="O39" s="93" t="e">
        <f>$L39/SUM($L$8:$L$13)*100</f>
        <v>#DIV/0!</v>
      </c>
      <c r="P39" s="93">
        <f>$K39/SUM($K$8:$K$13)*100</f>
        <v>2.5387870239774331</v>
      </c>
      <c r="Q39" s="93">
        <f>M39/SUM(M34:M39)*100</f>
        <v>12.093023255813952</v>
      </c>
      <c r="R39" s="93">
        <f>SUM(K39:L39)/SUM(K34:L39)*100</f>
        <v>8.8734232274902123</v>
      </c>
      <c r="S39" s="93">
        <f>X39/SUM(X34:X39)*100</f>
        <v>18.134135518107684</v>
      </c>
      <c r="T39" s="52">
        <f>ROUND(S39/100*SUM(K34:L39), 0)</f>
        <v>417</v>
      </c>
      <c r="U39" s="52">
        <f>SUM(T34:T39)</f>
        <v>3978</v>
      </c>
      <c r="V39" s="52">
        <v>147</v>
      </c>
      <c r="W39" s="93">
        <f>1/(Q39/100)</f>
        <v>8.2692307692307701</v>
      </c>
      <c r="X39" s="93">
        <f>W39*R39</f>
        <v>73.376384381169075</v>
      </c>
      <c r="Y39" s="52">
        <f>SUMIFS(genetics_rawdata!$I$2:$I$992,genetics_rawdata!$A$2:$A$992,prop_eggsgrav!$A13,genetics_rawdata!$C$2:$C$992,prop_eggsgrav!$B13)</f>
        <v>0</v>
      </c>
      <c r="Z39" s="52">
        <f>SUMIFS(genetics_rawdata!$J$2:$J$992,genetics_rawdata!$A$2:$A$992,prop_eggsgrav!$A13,genetics_rawdata!$C$2:$C$992,prop_eggsgrav!$B13)</f>
        <v>4</v>
      </c>
      <c r="AA39" s="52">
        <f>SUMIFS(genetics_rawdata!$K$2:$K$992,genetics_rawdata!$A$2:$A$992,prop_eggsgrav!$A13,genetics_rawdata!$C$2:$C$992,prop_eggsgrav!$B13)</f>
        <v>6</v>
      </c>
      <c r="AB39" s="52">
        <f>SUMIFS(genetics_rawdata!$L$2:$L$992,genetics_rawdata!$A$2:$A$992,prop_eggsgrav!$A13,genetics_rawdata!$C$2:$C$992,prop_eggsgrav!$B13)</f>
        <v>10</v>
      </c>
      <c r="AC39" s="52">
        <f>SUM(Y39+AB39)</f>
        <v>10</v>
      </c>
      <c r="AD39" s="93">
        <f>IF($AC39=0, NA(), Y39/$AC39*100)</f>
        <v>0</v>
      </c>
      <c r="AE39" s="93">
        <f>IF($AC39=0, NA(), Z39/$AC39*100)</f>
        <v>40</v>
      </c>
      <c r="AF39" s="93">
        <f>IF($AC39=0, NA(), AA39/$AC39*100)</f>
        <v>60</v>
      </c>
      <c r="AG39" s="93">
        <f>IF($AC39=0, NA(), AB39/$AC39*100)</f>
        <v>100</v>
      </c>
    </row>
    <row r="40" spans="1:37" s="52" customFormat="1" x14ac:dyDescent="0.35">
      <c r="A40" s="52" t="s">
        <v>94</v>
      </c>
      <c r="B40" s="122" t="s">
        <v>2</v>
      </c>
      <c r="C40" s="52">
        <v>1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0</v>
      </c>
      <c r="J40" s="52">
        <v>0</v>
      </c>
      <c r="K40" s="52">
        <v>1</v>
      </c>
      <c r="L40" s="52">
        <v>1</v>
      </c>
      <c r="M40" s="52">
        <v>1</v>
      </c>
      <c r="N40" s="52">
        <v>10.199999999999999</v>
      </c>
      <c r="O40" s="93" t="e">
        <f>$L40/SUM($L$8:$L$13)*100</f>
        <v>#DIV/0!</v>
      </c>
      <c r="P40" s="93">
        <f>$K40/SUM($K$8:$K$13)*100</f>
        <v>1.763046544428773E-2</v>
      </c>
      <c r="Q40" s="93">
        <f>M40/SUM(M39:M44)*100</f>
        <v>7.782101167315175</v>
      </c>
      <c r="R40" s="93">
        <f>SUM(K40:L40)/SUM(K39:L44)*100</f>
        <v>0.2544529262086514</v>
      </c>
      <c r="S40" s="93">
        <f>X40/SUM(X39:X44)*100</f>
        <v>1.0695675550882957</v>
      </c>
      <c r="T40" s="52">
        <f>ROUND(S40/100*SUM(K39:L44), 0)</f>
        <v>8</v>
      </c>
      <c r="U40" s="52">
        <f>SUM(T39:T44)</f>
        <v>1281</v>
      </c>
      <c r="V40" s="52">
        <v>147</v>
      </c>
      <c r="W40" s="93">
        <f>1/(Q40/100)</f>
        <v>12.85</v>
      </c>
      <c r="X40" s="93">
        <f>W40*R40</f>
        <v>3.2697201017811706</v>
      </c>
      <c r="Y40" s="52">
        <f>SUMIFS(genetics_rawdata!$I$2:$I$992,genetics_rawdata!$A$2:$A$992,prop_eggsgrav!$A9,genetics_rawdata!$C$2:$C$992,prop_eggsgrav!$B9)</f>
        <v>0</v>
      </c>
      <c r="Z40" s="52">
        <f>SUMIFS(genetics_rawdata!$J$2:$J$992,genetics_rawdata!$A$2:$A$992,prop_eggsgrav!$A9,genetics_rawdata!$C$2:$C$992,prop_eggsgrav!$B9)</f>
        <v>0</v>
      </c>
      <c r="AA40" s="52">
        <f>SUMIFS(genetics_rawdata!$K$2:$K$992,genetics_rawdata!$A$2:$A$992,prop_eggsgrav!$A9,genetics_rawdata!$C$2:$C$992,prop_eggsgrav!$B9)</f>
        <v>1</v>
      </c>
      <c r="AB40" s="52">
        <f>SUMIFS(genetics_rawdata!$L$2:$L$992,genetics_rawdata!$A$2:$A$992,prop_eggsgrav!$A9,genetics_rawdata!$C$2:$C$992,prop_eggsgrav!$B9)</f>
        <v>1</v>
      </c>
      <c r="AC40" s="52">
        <f>SUM(Y40+AB40)</f>
        <v>1</v>
      </c>
      <c r="AD40" s="93">
        <f>IF($AC40=0, NA(), Y40/$AC40*100)</f>
        <v>0</v>
      </c>
      <c r="AE40" s="93">
        <f>IF($AC40=0, NA(), Z40/$AC40*100)</f>
        <v>0</v>
      </c>
      <c r="AF40" s="93">
        <f>IF($AC40=0, NA(), AA40/$AC40*100)</f>
        <v>100</v>
      </c>
      <c r="AG40" s="93">
        <f>IF($AC40=0, NA(), AB40/$AC40*100)</f>
        <v>100</v>
      </c>
      <c r="AK40" s="94"/>
    </row>
    <row r="41" spans="1:37" s="52" customFormat="1" x14ac:dyDescent="0.35">
      <c r="A41" s="52" t="s">
        <v>94</v>
      </c>
      <c r="B41" s="122" t="s">
        <v>5</v>
      </c>
      <c r="C41" s="52">
        <v>0</v>
      </c>
      <c r="D41" s="52">
        <v>0</v>
      </c>
      <c r="E41" s="52">
        <v>0</v>
      </c>
      <c r="F41" s="52">
        <v>1</v>
      </c>
      <c r="G41" s="52">
        <v>0</v>
      </c>
      <c r="H41" s="52">
        <v>0</v>
      </c>
      <c r="I41" s="52">
        <v>0</v>
      </c>
      <c r="J41" s="52">
        <v>1</v>
      </c>
      <c r="K41" s="52">
        <v>239</v>
      </c>
      <c r="L41" s="52">
        <v>47</v>
      </c>
      <c r="M41" s="52">
        <v>2.5</v>
      </c>
      <c r="N41" s="52">
        <v>10.199999999999999</v>
      </c>
      <c r="O41" s="93" t="e">
        <f>$L41/SUM($L$8:$L$13)*100</f>
        <v>#DIV/0!</v>
      </c>
      <c r="P41" s="93">
        <f>$K41/SUM($K$8:$K$13)*100</f>
        <v>4.2136812411847666</v>
      </c>
      <c r="Q41" s="93">
        <f>M41/SUM(M37:M42)*100</f>
        <v>20.408163265306122</v>
      </c>
      <c r="R41" s="93">
        <f>SUM(K41:L41)/SUM(K37:L42)*100</f>
        <v>39.017735334242836</v>
      </c>
      <c r="S41" s="93">
        <f>X41/SUM(X37:X42)*100</f>
        <v>49.156272199957165</v>
      </c>
      <c r="T41" s="52">
        <f>ROUND(S41/100*SUM(K37:L42), 0)</f>
        <v>360</v>
      </c>
      <c r="U41" s="52">
        <f>SUM(T37:T42)</f>
        <v>1310</v>
      </c>
      <c r="V41" s="52">
        <v>147</v>
      </c>
      <c r="W41" s="93">
        <f>1/(Q41/100)</f>
        <v>4.8999999999999995</v>
      </c>
      <c r="X41" s="93">
        <f>W41*R41</f>
        <v>191.18690313778987</v>
      </c>
      <c r="Y41" s="52">
        <f>SUMIFS(genetics_rawdata!$I$2:$I$992,genetics_rawdata!$A$2:$A$992,prop_eggsgrav!$A12,genetics_rawdata!$C$2:$C$992,prop_eggsgrav!$B12)</f>
        <v>0</v>
      </c>
      <c r="Z41" s="52">
        <f>SUMIFS(genetics_rawdata!$J$2:$J$992,genetics_rawdata!$A$2:$A$992,prop_eggsgrav!$A12,genetics_rawdata!$C$2:$C$992,prop_eggsgrav!$B12)</f>
        <v>2</v>
      </c>
      <c r="AA41" s="52">
        <f>SUMIFS(genetics_rawdata!$K$2:$K$992,genetics_rawdata!$A$2:$A$992,prop_eggsgrav!$A12,genetics_rawdata!$C$2:$C$992,prop_eggsgrav!$B12)</f>
        <v>8</v>
      </c>
      <c r="AB41" s="52">
        <f>SUMIFS(genetics_rawdata!$L$2:$L$992,genetics_rawdata!$A$2:$A$992,prop_eggsgrav!$A12,genetics_rawdata!$C$2:$C$992,prop_eggsgrav!$B12)</f>
        <v>10</v>
      </c>
      <c r="AC41" s="52">
        <f>SUM(Y41+AB41)</f>
        <v>10</v>
      </c>
      <c r="AD41" s="93">
        <f>IF($AC41=0, NA(), Y41/$AC41*100)</f>
        <v>0</v>
      </c>
      <c r="AE41" s="93">
        <f>IF($AC41=0, NA(), Z41/$AC41*100)</f>
        <v>20</v>
      </c>
      <c r="AF41" s="93">
        <f>IF($AC41=0, NA(), AA41/$AC41*100)</f>
        <v>80</v>
      </c>
      <c r="AG41" s="93">
        <f>IF($AC41=0, NA(), AB41/$AC41*100)</f>
        <v>100</v>
      </c>
    </row>
    <row r="42" spans="1:37" s="52" customFormat="1" x14ac:dyDescent="0.35">
      <c r="A42" s="52" t="s">
        <v>94</v>
      </c>
      <c r="B42" s="122" t="s">
        <v>1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1</v>
      </c>
      <c r="I42" s="52">
        <v>0</v>
      </c>
      <c r="J42" s="52">
        <v>0</v>
      </c>
      <c r="K42" s="52">
        <v>15</v>
      </c>
      <c r="L42" s="52">
        <v>3</v>
      </c>
      <c r="M42" s="52">
        <v>1.05</v>
      </c>
      <c r="N42" s="52">
        <v>10.199999999999999</v>
      </c>
      <c r="O42" s="93" t="e">
        <f>$L42/SUM($L$8:$L$13)*100</f>
        <v>#DIV/0!</v>
      </c>
      <c r="P42" s="93">
        <f>$K42/SUM($K$8:$K$13)*100</f>
        <v>0.26445698166431592</v>
      </c>
      <c r="Q42" s="93">
        <f>M42/SUM(M42:M47)*100</f>
        <v>5.6756756756756763</v>
      </c>
      <c r="R42" s="93">
        <f>SUM(K42:L42)/SUM(K42:L47)*100</f>
        <v>0.36093843994385399</v>
      </c>
      <c r="S42" s="93">
        <f>X42/SUM(X42:X47)*100</f>
        <v>1.7995424582979629</v>
      </c>
      <c r="T42" s="52">
        <f>ROUND(S42/100*SUM(K42:L47), 0)</f>
        <v>90</v>
      </c>
      <c r="U42" s="52">
        <f>SUM(T42:T47)</f>
        <v>4160</v>
      </c>
      <c r="V42" s="52">
        <v>147</v>
      </c>
      <c r="W42" s="93">
        <f>1/(Q42/100)</f>
        <v>17.619047619047617</v>
      </c>
      <c r="X42" s="93">
        <f>W42*R42</f>
        <v>6.3593915609155216</v>
      </c>
      <c r="Y42" s="52">
        <f>SUMIFS(genetics_rawdata!$I$2:$I$992,genetics_rawdata!$A$2:$A$992,prop_eggsgrav!$A8,genetics_rawdata!$C$2:$C$992,prop_eggsgrav!$B8)</f>
        <v>0</v>
      </c>
      <c r="Z42" s="52">
        <f>SUMIFS(genetics_rawdata!$J$2:$J$992,genetics_rawdata!$A$2:$A$992,prop_eggsgrav!$A8,genetics_rawdata!$C$2:$C$992,prop_eggsgrav!$B8)</f>
        <v>0</v>
      </c>
      <c r="AA42" s="52">
        <f>SUMIFS(genetics_rawdata!$K$2:$K$992,genetics_rawdata!$A$2:$A$992,prop_eggsgrav!$A8,genetics_rawdata!$C$2:$C$992,prop_eggsgrav!$B8)</f>
        <v>10</v>
      </c>
      <c r="AB42" s="52">
        <f>SUMIFS(genetics_rawdata!$L$2:$L$992,genetics_rawdata!$A$2:$A$992,prop_eggsgrav!$A8,genetics_rawdata!$C$2:$C$992,prop_eggsgrav!$B8)</f>
        <v>10</v>
      </c>
      <c r="AC42" s="52">
        <f>SUM(Y42+AB42)</f>
        <v>10</v>
      </c>
      <c r="AD42" s="93">
        <f>IF($AC42=0, NA(), Y42/$AC42*100)</f>
        <v>0</v>
      </c>
      <c r="AE42" s="93">
        <f>IF($AC42=0, NA(), Z42/$AC42*100)</f>
        <v>0</v>
      </c>
      <c r="AF42" s="93">
        <f>IF($AC42=0, NA(), AA42/$AC42*100)</f>
        <v>100</v>
      </c>
      <c r="AG42" s="93">
        <f>IF($AC42=0, NA(), AB42/$AC42*100)</f>
        <v>100</v>
      </c>
    </row>
    <row r="43" spans="1:37" s="52" customFormat="1" x14ac:dyDescent="0.35">
      <c r="A43" s="52" t="s">
        <v>94</v>
      </c>
      <c r="B43" s="122" t="s">
        <v>4</v>
      </c>
      <c r="C43" s="52">
        <v>0</v>
      </c>
      <c r="D43" s="52">
        <v>0</v>
      </c>
      <c r="E43" s="52">
        <v>1</v>
      </c>
      <c r="F43" s="52">
        <v>0</v>
      </c>
      <c r="G43" s="52">
        <v>0</v>
      </c>
      <c r="H43" s="52">
        <v>1</v>
      </c>
      <c r="I43" s="52">
        <v>0</v>
      </c>
      <c r="J43" s="52">
        <v>1</v>
      </c>
      <c r="K43" s="52">
        <v>41</v>
      </c>
      <c r="L43" s="52">
        <v>9</v>
      </c>
      <c r="M43" s="52">
        <v>1.7</v>
      </c>
      <c r="N43" s="52">
        <v>10.199999999999999</v>
      </c>
      <c r="O43" s="93" t="e">
        <f>$L43/SUM($L$8:$L$13)*100</f>
        <v>#DIV/0!</v>
      </c>
      <c r="P43" s="93">
        <f>$K43/SUM($K$8:$K$13)*100</f>
        <v>0.72284908321579688</v>
      </c>
      <c r="Q43" s="93">
        <f>M43/SUM(M40:M45)*100</f>
        <v>10</v>
      </c>
      <c r="R43" s="93">
        <f>SUM(K43:L43)/SUM(K40:L45)*100</f>
        <v>1.0552975939214857</v>
      </c>
      <c r="S43" s="93">
        <f>X43/SUM(X40:X45)*100</f>
        <v>2.3283226864095696</v>
      </c>
      <c r="T43" s="52">
        <f>ROUND(S43/100*SUM(K40:L45), 0)</f>
        <v>110</v>
      </c>
      <c r="U43" s="52">
        <f>SUM(T40:T45)</f>
        <v>3173</v>
      </c>
      <c r="V43" s="52">
        <v>147</v>
      </c>
      <c r="W43" s="93">
        <f>1/(Q43/100)</f>
        <v>10</v>
      </c>
      <c r="X43" s="93">
        <f>W43*R43</f>
        <v>10.552975939214857</v>
      </c>
      <c r="Y43" s="52">
        <f>SUMIFS(genetics_rawdata!$I$2:$I$992,genetics_rawdata!$A$2:$A$992,prop_eggsgrav!$A11,genetics_rawdata!$C$2:$C$992,prop_eggsgrav!$B11)</f>
        <v>1</v>
      </c>
      <c r="Z43" s="52">
        <f>SUMIFS(genetics_rawdata!$J$2:$J$992,genetics_rawdata!$A$2:$A$992,prop_eggsgrav!$A11,genetics_rawdata!$C$2:$C$992,prop_eggsgrav!$B11)</f>
        <v>3</v>
      </c>
      <c r="AA43" s="52">
        <f>SUMIFS(genetics_rawdata!$K$2:$K$992,genetics_rawdata!$A$2:$A$992,prop_eggsgrav!$A11,genetics_rawdata!$C$2:$C$992,prop_eggsgrav!$B11)</f>
        <v>7</v>
      </c>
      <c r="AB43" s="52">
        <f>SUMIFS(genetics_rawdata!$L$2:$L$992,genetics_rawdata!$A$2:$A$992,prop_eggsgrav!$A11,genetics_rawdata!$C$2:$C$992,prop_eggsgrav!$B11)</f>
        <v>9</v>
      </c>
      <c r="AC43" s="52">
        <f>SUM(Y43+AB43)</f>
        <v>10</v>
      </c>
      <c r="AD43" s="93">
        <f>IF($AC43=0, NA(), Y43/$AC43*100)</f>
        <v>10</v>
      </c>
      <c r="AE43" s="93">
        <f>IF($AC43=0, NA(), Z43/$AC43*100)</f>
        <v>30</v>
      </c>
      <c r="AF43" s="93">
        <f>IF($AC43=0, NA(), AA43/$AC43*100)</f>
        <v>70</v>
      </c>
      <c r="AG43" s="93">
        <f>IF($AC43=0, NA(), AB43/$AC43*100)</f>
        <v>90</v>
      </c>
    </row>
    <row r="44" spans="1:37" s="55" customFormat="1" x14ac:dyDescent="0.35">
      <c r="A44" s="55" t="s">
        <v>267</v>
      </c>
      <c r="B44" s="123" t="s">
        <v>3</v>
      </c>
      <c r="C44" s="55">
        <v>0</v>
      </c>
      <c r="D44" s="55">
        <v>1</v>
      </c>
      <c r="E44" s="55">
        <v>0</v>
      </c>
      <c r="F44" s="55">
        <v>0</v>
      </c>
      <c r="G44" s="55">
        <v>0</v>
      </c>
      <c r="H44" s="55">
        <v>0</v>
      </c>
      <c r="I44" s="55">
        <v>1</v>
      </c>
      <c r="J44" s="55">
        <v>0</v>
      </c>
      <c r="K44" s="55">
        <v>226</v>
      </c>
      <c r="M44" s="55">
        <v>4</v>
      </c>
      <c r="N44" s="95"/>
      <c r="Q44" s="96">
        <f>M44/SUM(M42:M47)*100</f>
        <v>21.621621621621621</v>
      </c>
      <c r="R44" s="96">
        <f>SUM(K44:L44)/SUM(K42:L47)*100</f>
        <v>4.5317826348506118</v>
      </c>
      <c r="S44" s="96">
        <f>X44/SUM(X42:X47)*100</f>
        <v>5.9309920188070384</v>
      </c>
      <c r="T44" s="55">
        <f>ROUND(S44/100*SUM(K42:L47), 0)</f>
        <v>296</v>
      </c>
      <c r="U44" s="55">
        <f>SUM(T42:T47)</f>
        <v>4160</v>
      </c>
      <c r="W44" s="96">
        <f>1/(Q44/100)</f>
        <v>4.625</v>
      </c>
      <c r="X44" s="96">
        <f>W44*R44</f>
        <v>20.95949468618408</v>
      </c>
      <c r="Y44" s="55">
        <f>SUMIFS(genetics_rawdata!$I$2:$I$992,genetics_rawdata!$A$2:$A$992,prop_eggsgrav!$A70,genetics_rawdata!$C$2:$C$992,prop_eggsgrav!$B70)</f>
        <v>0</v>
      </c>
      <c r="Z44" s="55">
        <f>SUMIFS(genetics_rawdata!$J$2:$J$992,genetics_rawdata!$A$2:$A$992,prop_eggsgrav!$A70,genetics_rawdata!$C$2:$C$992,prop_eggsgrav!$B70)</f>
        <v>2</v>
      </c>
      <c r="AA44" s="55">
        <f>SUMIFS(genetics_rawdata!$K$2:$K$992,genetics_rawdata!$A$2:$A$992,prop_eggsgrav!$A70,genetics_rawdata!$C$2:$C$992,prop_eggsgrav!$B70)</f>
        <v>5</v>
      </c>
      <c r="AB44" s="55">
        <f>SUMIFS(genetics_rawdata!$L$2:$L$992,genetics_rawdata!$A$2:$A$992,prop_eggsgrav!$A70,genetics_rawdata!$C$2:$C$992,prop_eggsgrav!$B70)</f>
        <v>7</v>
      </c>
      <c r="AC44" s="55">
        <f>SUM(Y44+AB44)</f>
        <v>7</v>
      </c>
      <c r="AD44" s="96">
        <f>IF($AC44=0, NA(), Y44/$AC44*100)</f>
        <v>0</v>
      </c>
      <c r="AE44" s="96">
        <f>IF($AC44=0, NA(), Z44/$AC44*100)</f>
        <v>28.571428571428569</v>
      </c>
      <c r="AF44" s="96">
        <f>IF($AC44=0, NA(), AA44/$AC44*100)</f>
        <v>71.428571428571431</v>
      </c>
      <c r="AG44" s="96">
        <f>IF($AC44=0, NA(), AB44/$AC44*100)</f>
        <v>100</v>
      </c>
    </row>
    <row r="45" spans="1:37" s="55" customFormat="1" x14ac:dyDescent="0.35">
      <c r="A45" s="55" t="s">
        <v>267</v>
      </c>
      <c r="B45" s="123" t="s">
        <v>6</v>
      </c>
      <c r="C45" s="55">
        <v>0</v>
      </c>
      <c r="D45" s="55">
        <v>0</v>
      </c>
      <c r="E45" s="55">
        <v>0</v>
      </c>
      <c r="F45" s="55">
        <v>0</v>
      </c>
      <c r="G45" s="55">
        <v>1</v>
      </c>
      <c r="H45" s="55">
        <v>0</v>
      </c>
      <c r="I45" s="55">
        <v>1</v>
      </c>
      <c r="J45" s="55">
        <v>1</v>
      </c>
      <c r="K45" s="55">
        <v>4156</v>
      </c>
      <c r="M45" s="55">
        <v>6.75</v>
      </c>
      <c r="Q45" s="96">
        <f>M45/SUM(M40:M45)*100</f>
        <v>39.705882352941174</v>
      </c>
      <c r="R45" s="96">
        <f>SUM(K45:L45)/SUM(K40:L45)*100</f>
        <v>87.716336006753906</v>
      </c>
      <c r="S45" s="96">
        <f>X45/SUM(X40:X45)*100</f>
        <v>48.740934648950798</v>
      </c>
      <c r="T45" s="55">
        <f>ROUND(S45/100*SUM(K40:L45), 0)</f>
        <v>2309</v>
      </c>
      <c r="U45" s="55">
        <f>SUM(T40:T45)</f>
        <v>3173</v>
      </c>
      <c r="W45" s="96">
        <f>1/(Q45/100)</f>
        <v>2.5185185185185186</v>
      </c>
      <c r="X45" s="96">
        <f>W45*R45</f>
        <v>220.91521660960242</v>
      </c>
      <c r="Y45" s="55">
        <f>SUMIFS(genetics_rawdata!$I$2:$I$992,genetics_rawdata!$A$2:$A$992,prop_eggsgrav!$A73,genetics_rawdata!$C$2:$C$992,prop_eggsgrav!$B73)</f>
        <v>0</v>
      </c>
      <c r="Z45" s="55">
        <f>SUMIFS(genetics_rawdata!$J$2:$J$992,genetics_rawdata!$A$2:$A$992,prop_eggsgrav!$A73,genetics_rawdata!$C$2:$C$992,prop_eggsgrav!$B73)</f>
        <v>0</v>
      </c>
      <c r="AA45" s="55">
        <f>SUMIFS(genetics_rawdata!$K$2:$K$992,genetics_rawdata!$A$2:$A$992,prop_eggsgrav!$A73,genetics_rawdata!$C$2:$C$992,prop_eggsgrav!$B73)</f>
        <v>7</v>
      </c>
      <c r="AB45" s="55">
        <f>SUMIFS(genetics_rawdata!$L$2:$L$992,genetics_rawdata!$A$2:$A$992,prop_eggsgrav!$A73,genetics_rawdata!$C$2:$C$992,prop_eggsgrav!$B73)</f>
        <v>7</v>
      </c>
      <c r="AC45" s="55">
        <f>SUM(Y45+AB45)</f>
        <v>7</v>
      </c>
      <c r="AD45" s="96">
        <f>IF($AC45=0, NA(), Y45/$AC45*100)</f>
        <v>0</v>
      </c>
      <c r="AE45" s="96">
        <f>IF($AC45=0, NA(), Z45/$AC45*100)</f>
        <v>0</v>
      </c>
      <c r="AF45" s="96">
        <f>IF($AC45=0, NA(), AA45/$AC45*100)</f>
        <v>100</v>
      </c>
      <c r="AG45" s="96">
        <f>IF($AC45=0, NA(), AB45/$AC45*100)</f>
        <v>100</v>
      </c>
    </row>
    <row r="46" spans="1:37" s="137" customFormat="1" x14ac:dyDescent="0.35">
      <c r="A46" s="137" t="s">
        <v>267</v>
      </c>
      <c r="B46" s="138" t="s">
        <v>2</v>
      </c>
      <c r="C46" s="137">
        <v>1</v>
      </c>
      <c r="D46" s="137">
        <v>0</v>
      </c>
      <c r="E46" s="137">
        <v>0</v>
      </c>
      <c r="F46" s="137">
        <v>0</v>
      </c>
      <c r="G46" s="137">
        <v>0</v>
      </c>
      <c r="H46" s="137">
        <v>0</v>
      </c>
      <c r="I46" s="137">
        <v>0</v>
      </c>
      <c r="J46" s="137">
        <v>0</v>
      </c>
      <c r="K46" s="137">
        <v>0</v>
      </c>
      <c r="M46" s="137">
        <v>2.75</v>
      </c>
      <c r="Q46" s="139">
        <f>M46/SUM(M45:M50)*100</f>
        <v>15.277777777777779</v>
      </c>
      <c r="R46" s="139">
        <f>SUM(K46:L46)/SUM(K45:L50)*100</f>
        <v>0</v>
      </c>
      <c r="S46" s="139">
        <f>X46/SUM(X45:X50)*100</f>
        <v>0</v>
      </c>
      <c r="T46" s="137">
        <f>ROUND(S46/100*SUM(K45:L50), 0)</f>
        <v>0</v>
      </c>
      <c r="U46" s="137">
        <f>SUM(T45:T50)</f>
        <v>7287</v>
      </c>
      <c r="W46" s="139">
        <f>1/(Q46/100)</f>
        <v>6.545454545454545</v>
      </c>
      <c r="X46" s="139">
        <f>W46*R46</f>
        <v>0</v>
      </c>
      <c r="Y46" s="137">
        <f>SUMIFS(genetics_rawdata!$I$2:$I$992,genetics_rawdata!$A$2:$A$992,prop_eggsgrav!$A69,genetics_rawdata!$C$2:$C$992,prop_eggsgrav!$B69)</f>
        <v>0</v>
      </c>
      <c r="Z46" s="137">
        <f>SUMIFS(genetics_rawdata!$J$2:$J$992,genetics_rawdata!$A$2:$A$992,prop_eggsgrav!$A69,genetics_rawdata!$C$2:$C$992,prop_eggsgrav!$B69)</f>
        <v>0</v>
      </c>
      <c r="AA46" s="137">
        <f>SUMIFS(genetics_rawdata!$K$2:$K$992,genetics_rawdata!$A$2:$A$992,prop_eggsgrav!$A69,genetics_rawdata!$C$2:$C$992,prop_eggsgrav!$B69)</f>
        <v>0</v>
      </c>
      <c r="AB46" s="137">
        <f>SUMIFS(genetics_rawdata!$L$2:$L$992,genetics_rawdata!$A$2:$A$992,prop_eggsgrav!$A69,genetics_rawdata!$C$2:$C$992,prop_eggsgrav!$B69)</f>
        <v>0</v>
      </c>
      <c r="AC46" s="137">
        <f>SUM(Y46+AB46)</f>
        <v>0</v>
      </c>
      <c r="AD46" s="139" t="e">
        <f>IF($AC46=0, NA(), Y46/$AC46*100)</f>
        <v>#N/A</v>
      </c>
      <c r="AE46" s="139" t="e">
        <f>IF($AC46=0, NA(), Z46/$AC46*100)</f>
        <v>#N/A</v>
      </c>
      <c r="AF46" s="139" t="e">
        <f>IF($AC46=0, NA(), AA46/$AC46*100)</f>
        <v>#N/A</v>
      </c>
      <c r="AG46" s="139" t="e">
        <f>IF($AC46=0, NA(), AB46/$AC46*100)</f>
        <v>#N/A</v>
      </c>
    </row>
    <row r="47" spans="1:37" s="55" customFormat="1" x14ac:dyDescent="0.35">
      <c r="A47" s="55" t="s">
        <v>267</v>
      </c>
      <c r="B47" s="123" t="s">
        <v>5</v>
      </c>
      <c r="C47" s="55">
        <v>0</v>
      </c>
      <c r="D47" s="55">
        <v>0</v>
      </c>
      <c r="E47" s="55">
        <v>0</v>
      </c>
      <c r="F47" s="55">
        <v>1</v>
      </c>
      <c r="G47" s="55">
        <v>0</v>
      </c>
      <c r="H47" s="55">
        <v>0</v>
      </c>
      <c r="I47" s="55">
        <v>0</v>
      </c>
      <c r="J47" s="55">
        <v>1</v>
      </c>
      <c r="K47" s="55">
        <v>537</v>
      </c>
      <c r="M47" s="55">
        <v>2.25</v>
      </c>
      <c r="Q47" s="96">
        <f>M47/SUM(M43:M48)*100</f>
        <v>11.421319796954316</v>
      </c>
      <c r="R47" s="96">
        <f>SUM(K47:L47)/SUM(K43:L48)*100</f>
        <v>10.804828973843058</v>
      </c>
      <c r="S47" s="96">
        <f>X47/SUM(X43:X48)*100</f>
        <v>27.255496789562304</v>
      </c>
      <c r="T47" s="55">
        <f>ROUND(S47/100*SUM(K43:L48), 0)</f>
        <v>1355</v>
      </c>
      <c r="U47" s="55">
        <f>SUM(T43:T48)</f>
        <v>4071</v>
      </c>
      <c r="W47" s="96">
        <f>1/(Q47/100)</f>
        <v>8.7555555555555546</v>
      </c>
      <c r="X47" s="96">
        <f>W47*R47</f>
        <v>94.602280348759209</v>
      </c>
      <c r="Y47" s="55">
        <f>SUMIFS(genetics_rawdata!$I$2:$I$992,genetics_rawdata!$A$2:$A$992,prop_eggsgrav!$A72,genetics_rawdata!$C$2:$C$992,prop_eggsgrav!$B72)</f>
        <v>0</v>
      </c>
      <c r="Z47" s="55">
        <f>SUMIFS(genetics_rawdata!$J$2:$J$992,genetics_rawdata!$A$2:$A$992,prop_eggsgrav!$A72,genetics_rawdata!$C$2:$C$992,prop_eggsgrav!$B72)</f>
        <v>3</v>
      </c>
      <c r="AA47" s="55">
        <f>SUMIFS(genetics_rawdata!$K$2:$K$992,genetics_rawdata!$A$2:$A$992,prop_eggsgrav!$A72,genetics_rawdata!$C$2:$C$992,prop_eggsgrav!$B72)</f>
        <v>5</v>
      </c>
      <c r="AB47" s="55">
        <f>SUMIFS(genetics_rawdata!$L$2:$L$992,genetics_rawdata!$A$2:$A$992,prop_eggsgrav!$A72,genetics_rawdata!$C$2:$C$992,prop_eggsgrav!$B72)</f>
        <v>8</v>
      </c>
      <c r="AC47" s="55">
        <f>SUM(Y47+AB47)</f>
        <v>8</v>
      </c>
      <c r="AD47" s="96">
        <f>IF($AC47=0, NA(), Y47/$AC47*100)</f>
        <v>0</v>
      </c>
      <c r="AE47" s="96">
        <f>IF($AC47=0, NA(), Z47/$AC47*100)</f>
        <v>37.5</v>
      </c>
      <c r="AF47" s="96">
        <f>IF($AC47=0, NA(), AA47/$AC47*100)</f>
        <v>62.5</v>
      </c>
      <c r="AG47" s="96">
        <f>IF($AC47=0, NA(), AB47/$AC47*100)</f>
        <v>100</v>
      </c>
    </row>
    <row r="48" spans="1:37" s="55" customFormat="1" x14ac:dyDescent="0.35">
      <c r="A48" s="55" t="s">
        <v>267</v>
      </c>
      <c r="B48" s="123" t="s">
        <v>1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  <c r="H48" s="55">
        <v>1</v>
      </c>
      <c r="I48" s="55">
        <v>0</v>
      </c>
      <c r="J48" s="55">
        <v>0</v>
      </c>
      <c r="K48" s="55">
        <v>1</v>
      </c>
      <c r="M48" s="55">
        <v>2.25</v>
      </c>
      <c r="Q48" s="96">
        <f>M48/SUM(M48:M53)*100</f>
        <v>16.917293233082706</v>
      </c>
      <c r="R48" s="96">
        <f>SUM(K48:L48)/SUM(K48:L53)*100</f>
        <v>1.0886131069018071E-2</v>
      </c>
      <c r="S48" s="96">
        <f>X48/SUM(X48:X53)*100</f>
        <v>1.1021592897768431E-2</v>
      </c>
      <c r="T48" s="55">
        <f>ROUND(S48/100*SUM(K48:L53), 0)</f>
        <v>1</v>
      </c>
      <c r="U48" s="55">
        <f>SUM(T48:T53)</f>
        <v>8762</v>
      </c>
      <c r="W48" s="96">
        <f>1/(Q48/100)</f>
        <v>5.9111111111111114</v>
      </c>
      <c r="X48" s="96">
        <f>W48*R48</f>
        <v>6.4349130319084596E-2</v>
      </c>
      <c r="Y48" s="55">
        <f>SUMIFS(genetics_rawdata!$I$2:$I$992,genetics_rawdata!$A$2:$A$992,prop_eggsgrav!$A68,genetics_rawdata!$C$2:$C$992,prop_eggsgrav!$B68)</f>
        <v>0</v>
      </c>
      <c r="Z48" s="55">
        <f>SUMIFS(genetics_rawdata!$J$2:$J$992,genetics_rawdata!$A$2:$A$992,prop_eggsgrav!$A68,genetics_rawdata!$C$2:$C$992,prop_eggsgrav!$B68)</f>
        <v>0</v>
      </c>
      <c r="AA48" s="55">
        <f>SUMIFS(genetics_rawdata!$K$2:$K$992,genetics_rawdata!$A$2:$A$992,prop_eggsgrav!$A68,genetics_rawdata!$C$2:$C$992,prop_eggsgrav!$B68)</f>
        <v>1</v>
      </c>
      <c r="AB48" s="55">
        <f>SUMIFS(genetics_rawdata!$L$2:$L$992,genetics_rawdata!$A$2:$A$992,prop_eggsgrav!$A68,genetics_rawdata!$C$2:$C$992,prop_eggsgrav!$B68)</f>
        <v>1</v>
      </c>
      <c r="AC48" s="55">
        <f>SUM(Y48+AB48)</f>
        <v>1</v>
      </c>
      <c r="AD48" s="96">
        <f>IF($AC48=0, NA(), Y48/$AC48*100)</f>
        <v>0</v>
      </c>
      <c r="AE48" s="96">
        <f>IF($AC48=0, NA(), Z48/$AC48*100)</f>
        <v>0</v>
      </c>
      <c r="AF48" s="96">
        <f>IF($AC48=0, NA(), AA48/$AC48*100)</f>
        <v>100</v>
      </c>
      <c r="AG48" s="96">
        <f>IF($AC48=0, NA(), AB48/$AC48*100)</f>
        <v>100</v>
      </c>
    </row>
    <row r="49" spans="1:33" s="55" customFormat="1" x14ac:dyDescent="0.35">
      <c r="A49" s="55" t="s">
        <v>267</v>
      </c>
      <c r="B49" s="123" t="s">
        <v>4</v>
      </c>
      <c r="C49" s="55">
        <v>0</v>
      </c>
      <c r="D49" s="55">
        <v>0</v>
      </c>
      <c r="E49" s="55">
        <v>1</v>
      </c>
      <c r="F49" s="55">
        <v>0</v>
      </c>
      <c r="G49" s="55">
        <v>0</v>
      </c>
      <c r="H49" s="55">
        <v>1</v>
      </c>
      <c r="I49" s="55">
        <v>0</v>
      </c>
      <c r="J49" s="55">
        <v>1</v>
      </c>
      <c r="K49" s="55">
        <v>780</v>
      </c>
      <c r="M49" s="55">
        <v>2</v>
      </c>
      <c r="Q49" s="96">
        <f>M49/SUM(M46:M51)*100</f>
        <v>13.468013468013467</v>
      </c>
      <c r="R49" s="96">
        <f>SUM(K49:L49)/SUM(K46:L51)*100</f>
        <v>9.220948102612601</v>
      </c>
      <c r="S49" s="96">
        <f>X49/SUM(X46:X51)*100</f>
        <v>12.112809043919141</v>
      </c>
      <c r="T49" s="55">
        <f>ROUND(S49/100*SUM(K46:L51), 0)</f>
        <v>1025</v>
      </c>
      <c r="U49" s="55">
        <f>SUM(T46:T51)</f>
        <v>8526</v>
      </c>
      <c r="W49" s="96">
        <f>1/(Q49/100)</f>
        <v>7.4249999999999998</v>
      </c>
      <c r="X49" s="96">
        <f>W49*R49</f>
        <v>68.465539661898561</v>
      </c>
      <c r="Y49" s="55">
        <f>SUMIFS(genetics_rawdata!$I$2:$I$992,genetics_rawdata!$A$2:$A$992,prop_eggsgrav!$A71,genetics_rawdata!$C$2:$C$992,prop_eggsgrav!$B71)</f>
        <v>0</v>
      </c>
      <c r="Z49" s="55">
        <f>SUMIFS(genetics_rawdata!$J$2:$J$992,genetics_rawdata!$A$2:$A$992,prop_eggsgrav!$A71,genetics_rawdata!$C$2:$C$992,prop_eggsgrav!$B71)</f>
        <v>7</v>
      </c>
      <c r="AA49" s="55">
        <f>SUMIFS(genetics_rawdata!$K$2:$K$992,genetics_rawdata!$A$2:$A$992,prop_eggsgrav!$A71,genetics_rawdata!$C$2:$C$992,prop_eggsgrav!$B71)</f>
        <v>3</v>
      </c>
      <c r="AB49" s="55">
        <f>SUMIFS(genetics_rawdata!$L$2:$L$992,genetics_rawdata!$A$2:$A$992,prop_eggsgrav!$A71,genetics_rawdata!$C$2:$C$992,prop_eggsgrav!$B71)</f>
        <v>10</v>
      </c>
      <c r="AC49" s="55">
        <f>SUM(Y49+AB49)</f>
        <v>10</v>
      </c>
      <c r="AD49" s="96">
        <f>IF($AC49=0, NA(), Y49/$AC49*100)</f>
        <v>0</v>
      </c>
      <c r="AE49" s="96">
        <f>IF($AC49=0, NA(), Z49/$AC49*100)</f>
        <v>70</v>
      </c>
      <c r="AF49" s="96">
        <f>IF($AC49=0, NA(), AA49/$AC49*100)</f>
        <v>30</v>
      </c>
      <c r="AG49" s="96">
        <f>IF($AC49=0, NA(), AB49/$AC49*100)</f>
        <v>100</v>
      </c>
    </row>
    <row r="50" spans="1:33" s="58" customFormat="1" x14ac:dyDescent="0.35">
      <c r="A50" s="58" t="s">
        <v>36</v>
      </c>
      <c r="B50" s="124" t="s">
        <v>3</v>
      </c>
      <c r="C50" s="58">
        <v>0</v>
      </c>
      <c r="D50" s="58">
        <v>1</v>
      </c>
      <c r="E50" s="58">
        <v>0</v>
      </c>
      <c r="F50" s="58">
        <v>0</v>
      </c>
      <c r="G50" s="58">
        <v>0</v>
      </c>
      <c r="H50" s="58">
        <v>0</v>
      </c>
      <c r="I50" s="58">
        <v>1</v>
      </c>
      <c r="J50" s="58">
        <v>0</v>
      </c>
      <c r="K50" s="58">
        <v>1260</v>
      </c>
      <c r="L50" s="58">
        <v>1020</v>
      </c>
      <c r="M50" s="58">
        <v>2</v>
      </c>
      <c r="N50" s="58">
        <v>13</v>
      </c>
      <c r="O50" s="97">
        <f>$L50/SUM($L$50:$L$55)*100</f>
        <v>34.764826175869118</v>
      </c>
      <c r="P50" s="97">
        <f>$K50/SUM($K$50:$K$55)*100</f>
        <v>17.969195664575015</v>
      </c>
      <c r="Q50" s="97">
        <f>M50/SUM(M48:M53)*100</f>
        <v>15.037593984962406</v>
      </c>
      <c r="R50" s="97">
        <f>SUM(K50:L50)/SUM(K48:L53)*100</f>
        <v>24.820378837361201</v>
      </c>
      <c r="S50" s="97">
        <f>X50/SUM(X48:X53)*100</f>
        <v>28.270385782776032</v>
      </c>
      <c r="T50" s="58">
        <f>ROUND(S50/100*SUM(K48:L53), 0)</f>
        <v>2597</v>
      </c>
      <c r="U50" s="58">
        <f>SUM(T48:T53)</f>
        <v>8762</v>
      </c>
      <c r="V50" s="58">
        <v>2934</v>
      </c>
      <c r="W50" s="97">
        <f>1/(Q50/100)</f>
        <v>6.65</v>
      </c>
      <c r="X50" s="97">
        <f>W50*R50</f>
        <v>165.055519268452</v>
      </c>
      <c r="Y50" s="58">
        <f>SUMIFS(genetics_rawdata!$I$2:$I$992,genetics_rawdata!$A$2:$A$992,prop_eggsgrav!$A52,genetics_rawdata!$C$2:$C$992,prop_eggsgrav!$B52)</f>
        <v>5</v>
      </c>
      <c r="Z50" s="58">
        <f>SUMIFS(genetics_rawdata!$J$2:$J$992,genetics_rawdata!$A$2:$A$992,prop_eggsgrav!$A52,genetics_rawdata!$C$2:$C$992,prop_eggsgrav!$B52)</f>
        <v>6</v>
      </c>
      <c r="AA50" s="58">
        <f>SUMIFS(genetics_rawdata!$K$2:$K$992,genetics_rawdata!$A$2:$A$992,prop_eggsgrav!$A52,genetics_rawdata!$C$2:$C$992,prop_eggsgrav!$B52)</f>
        <v>4</v>
      </c>
      <c r="AB50" s="58">
        <f>SUMIFS(genetics_rawdata!$L$2:$L$992,genetics_rawdata!$A$2:$A$992,prop_eggsgrav!$A52,genetics_rawdata!$C$2:$C$992,prop_eggsgrav!$B52)</f>
        <v>5</v>
      </c>
      <c r="AC50" s="58">
        <f>SUM(Y50+AB50)</f>
        <v>10</v>
      </c>
      <c r="AD50" s="97">
        <f>IF($AC50=0, NA(), Y50/$AC50*100)</f>
        <v>50</v>
      </c>
      <c r="AE50" s="97">
        <f>IF($AC50=0, NA(), Z50/$AC50*100)</f>
        <v>60</v>
      </c>
      <c r="AF50" s="97">
        <f>IF($AC50=0, NA(), AA50/$AC50*100)</f>
        <v>40</v>
      </c>
      <c r="AG50" s="97">
        <f>IF($AC50=0, NA(), AB50/$AC50*100)</f>
        <v>50</v>
      </c>
    </row>
    <row r="51" spans="1:33" s="58" customFormat="1" x14ac:dyDescent="0.35">
      <c r="A51" s="58" t="s">
        <v>36</v>
      </c>
      <c r="B51" s="124" t="s">
        <v>6</v>
      </c>
      <c r="C51" s="58">
        <v>0</v>
      </c>
      <c r="D51" s="58">
        <v>0</v>
      </c>
      <c r="E51" s="58">
        <v>0</v>
      </c>
      <c r="F51" s="58">
        <v>0</v>
      </c>
      <c r="G51" s="58">
        <v>1</v>
      </c>
      <c r="H51" s="58">
        <v>0</v>
      </c>
      <c r="I51" s="58">
        <v>1</v>
      </c>
      <c r="J51" s="58">
        <v>1</v>
      </c>
      <c r="K51" s="58">
        <v>2948</v>
      </c>
      <c r="L51" s="58">
        <v>1913</v>
      </c>
      <c r="M51" s="58">
        <v>3.6</v>
      </c>
      <c r="N51" s="58">
        <v>13</v>
      </c>
      <c r="O51" s="97">
        <f>$L51/SUM($L$50:$L$55)*100</f>
        <v>65.201090661213357</v>
      </c>
      <c r="P51" s="97">
        <f>$K51/SUM($K$50:$K$55)*100</f>
        <v>42.042213348545346</v>
      </c>
      <c r="Q51" s="97">
        <f>M51/SUM(M46:M51)*100</f>
        <v>24.242424242424242</v>
      </c>
      <c r="R51" s="97">
        <f>SUM(K51:L51)/SUM(K46:L51)*100</f>
        <v>57.465421444615203</v>
      </c>
      <c r="S51" s="97">
        <f>X51/SUM(X46:X51)*100</f>
        <v>41.937581739665916</v>
      </c>
      <c r="T51" s="58">
        <f>ROUND(S51/100*SUM(K46:L51), 0)</f>
        <v>3548</v>
      </c>
      <c r="U51" s="58">
        <f>SUM(T46:T51)</f>
        <v>8526</v>
      </c>
      <c r="V51" s="58">
        <v>2934</v>
      </c>
      <c r="W51" s="97">
        <f>1/(Q51/100)</f>
        <v>4.125</v>
      </c>
      <c r="X51" s="97">
        <f>W51*R51</f>
        <v>237.04486345903771</v>
      </c>
      <c r="Y51" s="58">
        <f>SUMIFS(genetics_rawdata!$I$2:$I$992,genetics_rawdata!$A$2:$A$992,prop_eggsgrav!$A55,genetics_rawdata!$C$2:$C$992,prop_eggsgrav!$B55)</f>
        <v>2</v>
      </c>
      <c r="Z51" s="58">
        <f>SUMIFS(genetics_rawdata!$J$2:$J$992,genetics_rawdata!$A$2:$A$992,prop_eggsgrav!$A55,genetics_rawdata!$C$2:$C$992,prop_eggsgrav!$B55)</f>
        <v>5</v>
      </c>
      <c r="AA51" s="58">
        <f>SUMIFS(genetics_rawdata!$K$2:$K$992,genetics_rawdata!$A$2:$A$992,prop_eggsgrav!$A55,genetics_rawdata!$C$2:$C$992,prop_eggsgrav!$B55)</f>
        <v>4</v>
      </c>
      <c r="AB51" s="58">
        <f>SUMIFS(genetics_rawdata!$L$2:$L$992,genetics_rawdata!$A$2:$A$992,prop_eggsgrav!$A55,genetics_rawdata!$C$2:$C$992,prop_eggsgrav!$B55)</f>
        <v>7</v>
      </c>
      <c r="AC51" s="58">
        <f>SUM(Y51+AB51)</f>
        <v>9</v>
      </c>
      <c r="AD51" s="97">
        <f>IF($AC51=0, NA(), Y51/$AC51*100)</f>
        <v>22.222222222222221</v>
      </c>
      <c r="AE51" s="97">
        <f>IF($AC51=0, NA(), Z51/$AC51*100)</f>
        <v>55.555555555555557</v>
      </c>
      <c r="AF51" s="97">
        <f>IF($AC51=0, NA(), AA51/$AC51*100)</f>
        <v>44.444444444444443</v>
      </c>
      <c r="AG51" s="97">
        <f>IF($AC51=0, NA(), AB51/$AC51*100)</f>
        <v>77.777777777777786</v>
      </c>
    </row>
    <row r="52" spans="1:33" s="58" customFormat="1" x14ac:dyDescent="0.35">
      <c r="A52" s="58" t="s">
        <v>36</v>
      </c>
      <c r="B52" s="124" t="s">
        <v>2</v>
      </c>
      <c r="C52" s="58">
        <v>1</v>
      </c>
      <c r="D52" s="58">
        <v>0</v>
      </c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8">
        <v>0</v>
      </c>
      <c r="K52" s="58">
        <v>450</v>
      </c>
      <c r="L52" s="58">
        <v>0</v>
      </c>
      <c r="M52" s="58">
        <v>1.9</v>
      </c>
      <c r="N52" s="58">
        <v>13</v>
      </c>
      <c r="O52" s="97">
        <f>$L52/SUM($L$50:$L$55)*100</f>
        <v>0</v>
      </c>
      <c r="P52" s="97">
        <f>$K52/SUM($K$50:$K$55)*100</f>
        <v>6.4175698802053622</v>
      </c>
      <c r="Q52" s="97">
        <f>M52/SUM(M51:M56)*100</f>
        <v>13.858497447118889</v>
      </c>
      <c r="R52" s="97">
        <f>SUM(K52:L52)/SUM(K51:L56)*100</f>
        <v>5.7892705519104597</v>
      </c>
      <c r="S52" s="97">
        <f>X52/SUM(X51:X56)*100</f>
        <v>6.0784146644340256</v>
      </c>
      <c r="T52" s="58">
        <f>ROUND(S52/100*SUM(K51:L56), 0)</f>
        <v>472</v>
      </c>
      <c r="U52" s="58">
        <f>SUM(T51:T56)</f>
        <v>8556</v>
      </c>
      <c r="V52" s="58">
        <v>2934</v>
      </c>
      <c r="W52" s="97">
        <f>1/(Q52/100)</f>
        <v>7.2157894736842119</v>
      </c>
      <c r="X52" s="97">
        <f>W52*R52</f>
        <v>41.774157508785486</v>
      </c>
      <c r="Y52" s="58">
        <f>SUMIFS(genetics_rawdata!$I$2:$I$992,genetics_rawdata!$A$2:$A$992,prop_eggsgrav!$A51,genetics_rawdata!$C$2:$C$992,prop_eggsgrav!$B51)</f>
        <v>2</v>
      </c>
      <c r="Z52" s="58">
        <f>SUMIFS(genetics_rawdata!$J$2:$J$992,genetics_rawdata!$A$2:$A$992,prop_eggsgrav!$A51,genetics_rawdata!$C$2:$C$992,prop_eggsgrav!$B51)</f>
        <v>4</v>
      </c>
      <c r="AA52" s="58">
        <f>SUMIFS(genetics_rawdata!$K$2:$K$992,genetics_rawdata!$A$2:$A$992,prop_eggsgrav!$A51,genetics_rawdata!$C$2:$C$992,prop_eggsgrav!$B51)</f>
        <v>6</v>
      </c>
      <c r="AB52" s="58">
        <f>SUMIFS(genetics_rawdata!$L$2:$L$992,genetics_rawdata!$A$2:$A$992,prop_eggsgrav!$A51,genetics_rawdata!$C$2:$C$992,prop_eggsgrav!$B51)</f>
        <v>8</v>
      </c>
      <c r="AC52" s="58">
        <f>SUM(Y52+AB52)</f>
        <v>10</v>
      </c>
      <c r="AD52" s="97">
        <f>IF($AC52=0, NA(), Y52/$AC52*100)</f>
        <v>20</v>
      </c>
      <c r="AE52" s="97">
        <f>IF($AC52=0, NA(), Z52/$AC52*100)</f>
        <v>40</v>
      </c>
      <c r="AF52" s="97">
        <f>IF($AC52=0, NA(), AA52/$AC52*100)</f>
        <v>60</v>
      </c>
      <c r="AG52" s="97">
        <f>IF($AC52=0, NA(), AB52/$AC52*100)</f>
        <v>80</v>
      </c>
    </row>
    <row r="53" spans="1:33" s="58" customFormat="1" x14ac:dyDescent="0.35">
      <c r="A53" s="58" t="s">
        <v>36</v>
      </c>
      <c r="B53" s="124" t="s">
        <v>5</v>
      </c>
      <c r="C53" s="58">
        <v>0</v>
      </c>
      <c r="D53" s="58">
        <v>0</v>
      </c>
      <c r="E53" s="58">
        <v>0</v>
      </c>
      <c r="F53" s="58">
        <v>1</v>
      </c>
      <c r="G53" s="58">
        <v>0</v>
      </c>
      <c r="H53" s="58">
        <v>0</v>
      </c>
      <c r="I53" s="58">
        <v>0</v>
      </c>
      <c r="J53" s="58">
        <v>1</v>
      </c>
      <c r="K53" s="58">
        <v>814</v>
      </c>
      <c r="L53" s="58">
        <v>0</v>
      </c>
      <c r="M53" s="58">
        <v>1.55</v>
      </c>
      <c r="N53" s="58">
        <v>13</v>
      </c>
      <c r="O53" s="97">
        <f>$L53/SUM($L$50:$L$55)*100</f>
        <v>0</v>
      </c>
      <c r="P53" s="97">
        <f>$K53/SUM($K$50:$K$55)*100</f>
        <v>11.608670849971478</v>
      </c>
      <c r="Q53" s="97">
        <f>M53/SUM(M49:M54)*100</f>
        <v>12.390087929656273</v>
      </c>
      <c r="R53" s="97">
        <f>SUM(K53:L53)/SUM(K49:L54)*100</f>
        <v>8.8516746411483265</v>
      </c>
      <c r="S53" s="97">
        <f>X53/SUM(X49:X54)*100</f>
        <v>12.171509134522704</v>
      </c>
      <c r="T53" s="58">
        <f>ROUND(S53/100*SUM(K49:L54), 0)</f>
        <v>1119</v>
      </c>
      <c r="U53" s="58">
        <f>SUM(T49:T54)</f>
        <v>8792</v>
      </c>
      <c r="V53" s="58">
        <v>2934</v>
      </c>
      <c r="W53" s="97">
        <f>1/(Q53/100)</f>
        <v>8.0709677419354851</v>
      </c>
      <c r="X53" s="97">
        <f>W53*R53</f>
        <v>71.441580490816506</v>
      </c>
      <c r="Y53" s="58">
        <f>SUMIFS(genetics_rawdata!$I$2:$I$992,genetics_rawdata!$A$2:$A$992,prop_eggsgrav!$A54,genetics_rawdata!$C$2:$C$992,prop_eggsgrav!$B54)</f>
        <v>2</v>
      </c>
      <c r="Z53" s="58">
        <f>SUMIFS(genetics_rawdata!$J$2:$J$992,genetics_rawdata!$A$2:$A$992,prop_eggsgrav!$A54,genetics_rawdata!$C$2:$C$992,prop_eggsgrav!$B54)</f>
        <v>7</v>
      </c>
      <c r="AA53" s="58">
        <f>SUMIFS(genetics_rawdata!$K$2:$K$992,genetics_rawdata!$A$2:$A$992,prop_eggsgrav!$A54,genetics_rawdata!$C$2:$C$992,prop_eggsgrav!$B54)</f>
        <v>2</v>
      </c>
      <c r="AB53" s="58">
        <f>SUMIFS(genetics_rawdata!$L$2:$L$992,genetics_rawdata!$A$2:$A$992,prop_eggsgrav!$A54,genetics_rawdata!$C$2:$C$992,prop_eggsgrav!$B54)</f>
        <v>7</v>
      </c>
      <c r="AC53" s="58">
        <f>SUM(Y53+AB53)</f>
        <v>9</v>
      </c>
      <c r="AD53" s="97">
        <f>IF($AC53=0, NA(), Y53/$AC53*100)</f>
        <v>22.222222222222221</v>
      </c>
      <c r="AE53" s="97">
        <f>IF($AC53=0, NA(), Z53/$AC53*100)</f>
        <v>77.777777777777786</v>
      </c>
      <c r="AF53" s="97">
        <f>IF($AC53=0, NA(), AA53/$AC53*100)</f>
        <v>22.222222222222221</v>
      </c>
      <c r="AG53" s="97">
        <f>IF($AC53=0, NA(), AB53/$AC53*100)</f>
        <v>77.777777777777786</v>
      </c>
    </row>
    <row r="54" spans="1:33" s="58" customFormat="1" x14ac:dyDescent="0.35">
      <c r="A54" s="58" t="s">
        <v>36</v>
      </c>
      <c r="B54" s="124" t="s">
        <v>1</v>
      </c>
      <c r="C54" s="58">
        <v>0</v>
      </c>
      <c r="D54" s="58">
        <v>0</v>
      </c>
      <c r="E54" s="58">
        <v>0</v>
      </c>
      <c r="F54" s="58">
        <v>0</v>
      </c>
      <c r="G54" s="58">
        <v>0</v>
      </c>
      <c r="H54" s="58">
        <v>1</v>
      </c>
      <c r="I54" s="58">
        <v>0</v>
      </c>
      <c r="J54" s="58">
        <v>0</v>
      </c>
      <c r="K54" s="58">
        <v>10</v>
      </c>
      <c r="L54" s="58">
        <v>1</v>
      </c>
      <c r="M54" s="58">
        <v>1.46</v>
      </c>
      <c r="N54" s="58">
        <v>13</v>
      </c>
      <c r="O54" s="97">
        <f>$L54/SUM($L$50:$L$55)*100</f>
        <v>3.4083162917518749E-2</v>
      </c>
      <c r="P54" s="97">
        <f>$K54/SUM($K$50:$K$55)*100</f>
        <v>0.1426126640045636</v>
      </c>
      <c r="Q54" s="97">
        <f>M54/SUM(M54:M59)*100</f>
        <v>7.6041666666666679</v>
      </c>
      <c r="R54" s="97">
        <f>SUM(K54:L54)/SUM(K54:L59)*100</f>
        <v>0.24149286498353459</v>
      </c>
      <c r="S54" s="97">
        <f>X54/SUM(X54:X59)*100</f>
        <v>0.68839767782869321</v>
      </c>
      <c r="T54" s="58">
        <f>ROUND(S54/100*SUM(K54:L59), 0)</f>
        <v>31</v>
      </c>
      <c r="U54" s="58">
        <f>SUM(T54:T59)</f>
        <v>4699</v>
      </c>
      <c r="V54" s="58">
        <v>2934</v>
      </c>
      <c r="W54" s="97">
        <f>1/(Q54/100)</f>
        <v>13.150684931506849</v>
      </c>
      <c r="X54" s="97">
        <f>W54*R54</f>
        <v>3.1757965806053861</v>
      </c>
      <c r="Y54" s="58">
        <f>SUMIFS(genetics_rawdata!$I$2:$I$992,genetics_rawdata!$A$2:$A$992,prop_eggsgrav!$A50,genetics_rawdata!$C$2:$C$992,prop_eggsgrav!$B50)</f>
        <v>0</v>
      </c>
      <c r="Z54" s="58">
        <f>SUMIFS(genetics_rawdata!$J$2:$J$992,genetics_rawdata!$A$2:$A$992,prop_eggsgrav!$A50,genetics_rawdata!$C$2:$C$992,prop_eggsgrav!$B50)</f>
        <v>2</v>
      </c>
      <c r="AA54" s="58">
        <f>SUMIFS(genetics_rawdata!$K$2:$K$992,genetics_rawdata!$A$2:$A$992,prop_eggsgrav!$A50,genetics_rawdata!$C$2:$C$992,prop_eggsgrav!$B50)</f>
        <v>7</v>
      </c>
      <c r="AB54" s="58">
        <f>SUMIFS(genetics_rawdata!$L$2:$L$992,genetics_rawdata!$A$2:$A$992,prop_eggsgrav!$A50,genetics_rawdata!$C$2:$C$992,prop_eggsgrav!$B50)</f>
        <v>9</v>
      </c>
      <c r="AC54" s="58">
        <f>SUM(Y54+AB54)</f>
        <v>9</v>
      </c>
      <c r="AD54" s="97">
        <f>IF($AC54=0, NA(), Y54/$AC54*100)</f>
        <v>0</v>
      </c>
      <c r="AE54" s="97">
        <f>IF($AC54=0, NA(), Z54/$AC54*100)</f>
        <v>22.222222222222221</v>
      </c>
      <c r="AF54" s="97">
        <f>IF($AC54=0, NA(), AA54/$AC54*100)</f>
        <v>77.777777777777786</v>
      </c>
      <c r="AG54" s="97">
        <f>IF($AC54=0, NA(), AB54/$AC54*100)</f>
        <v>100</v>
      </c>
    </row>
    <row r="55" spans="1:33" s="58" customFormat="1" x14ac:dyDescent="0.35">
      <c r="A55" s="58" t="s">
        <v>36</v>
      </c>
      <c r="B55" s="124" t="s">
        <v>4</v>
      </c>
      <c r="C55" s="58">
        <v>0</v>
      </c>
      <c r="D55" s="58">
        <v>0</v>
      </c>
      <c r="E55" s="58">
        <v>1</v>
      </c>
      <c r="F55" s="58">
        <v>0</v>
      </c>
      <c r="G55" s="58">
        <v>0</v>
      </c>
      <c r="H55" s="58">
        <v>1</v>
      </c>
      <c r="I55" s="58">
        <v>0</v>
      </c>
      <c r="J55" s="58">
        <v>1</v>
      </c>
      <c r="K55" s="58">
        <v>1530</v>
      </c>
      <c r="L55" s="58">
        <v>0</v>
      </c>
      <c r="M55" s="58">
        <v>1.4</v>
      </c>
      <c r="N55" s="58">
        <v>13</v>
      </c>
      <c r="O55" s="97">
        <f>$L55/SUM($L$50:$L$55)*100</f>
        <v>0</v>
      </c>
      <c r="P55" s="97">
        <f>$K55/SUM($K$50:$K$55)*100</f>
        <v>21.819737592698232</v>
      </c>
      <c r="Q55" s="97">
        <f>M55/SUM(M52:M57)*100</f>
        <v>8.1823495032144944</v>
      </c>
      <c r="R55" s="97">
        <f>SUM(K55:L55)/SUM(K52:L57)*100</f>
        <v>26.34297520661157</v>
      </c>
      <c r="S55" s="97">
        <f>X55/SUM(X52:X57)*100</f>
        <v>56.276203661383427</v>
      </c>
      <c r="T55" s="58">
        <f>ROUND(S55/100*SUM(K52:L57), 0)</f>
        <v>3269</v>
      </c>
      <c r="U55" s="58">
        <f>SUM(T52:T57)</f>
        <v>6245</v>
      </c>
      <c r="V55" s="58">
        <v>2934</v>
      </c>
      <c r="W55" s="97">
        <f>1/(Q55/100)</f>
        <v>12.221428571428572</v>
      </c>
      <c r="X55" s="97">
        <f>W55*R55</f>
        <v>321.94878984651712</v>
      </c>
      <c r="Y55" s="58">
        <f>SUMIFS(genetics_rawdata!$I$2:$I$992,genetics_rawdata!$A$2:$A$992,prop_eggsgrav!$A53,genetics_rawdata!$C$2:$C$992,prop_eggsgrav!$B53)</f>
        <v>4</v>
      </c>
      <c r="Z55" s="58">
        <f>SUMIFS(genetics_rawdata!$J$2:$J$992,genetics_rawdata!$A$2:$A$992,prop_eggsgrav!$A53,genetics_rawdata!$C$2:$C$992,prop_eggsgrav!$B53)</f>
        <v>6</v>
      </c>
      <c r="AA55" s="58">
        <f>SUMIFS(genetics_rawdata!$K$2:$K$992,genetics_rawdata!$A$2:$A$992,prop_eggsgrav!$A53,genetics_rawdata!$C$2:$C$992,prop_eggsgrav!$B53)</f>
        <v>4</v>
      </c>
      <c r="AB55" s="58">
        <f>SUMIFS(genetics_rawdata!$L$2:$L$992,genetics_rawdata!$A$2:$A$992,prop_eggsgrav!$A53,genetics_rawdata!$C$2:$C$992,prop_eggsgrav!$B53)</f>
        <v>6</v>
      </c>
      <c r="AC55" s="58">
        <f>SUM(Y55+AB55)</f>
        <v>10</v>
      </c>
      <c r="AD55" s="97">
        <f>IF($AC55=0, NA(), Y55/$AC55*100)</f>
        <v>40</v>
      </c>
      <c r="AE55" s="97">
        <f>IF($AC55=0, NA(), Z55/$AC55*100)</f>
        <v>60</v>
      </c>
      <c r="AF55" s="97">
        <f>IF($AC55=0, NA(), AA55/$AC55*100)</f>
        <v>40</v>
      </c>
      <c r="AG55" s="97">
        <f>IF($AC55=0, NA(), AB55/$AC55*100)</f>
        <v>60</v>
      </c>
    </row>
    <row r="56" spans="1:33" s="60" customFormat="1" x14ac:dyDescent="0.35">
      <c r="A56" s="60" t="s">
        <v>13</v>
      </c>
      <c r="B56" s="125" t="s">
        <v>3</v>
      </c>
      <c r="C56" s="60">
        <v>0</v>
      </c>
      <c r="D56" s="60">
        <v>1</v>
      </c>
      <c r="E56" s="60">
        <v>0</v>
      </c>
      <c r="F56" s="60">
        <v>0</v>
      </c>
      <c r="G56" s="60">
        <v>0</v>
      </c>
      <c r="H56" s="60">
        <v>0</v>
      </c>
      <c r="I56" s="60">
        <v>1</v>
      </c>
      <c r="J56" s="60">
        <v>0</v>
      </c>
      <c r="K56" s="60">
        <v>39</v>
      </c>
      <c r="L56" s="60">
        <v>68</v>
      </c>
      <c r="M56" s="60">
        <v>3.8</v>
      </c>
      <c r="N56" s="60">
        <v>11</v>
      </c>
      <c r="O56" s="98">
        <f>$L56/SUM($L$56:$L$61)*100</f>
        <v>64.15094339622641</v>
      </c>
      <c r="P56" s="98">
        <f>$K56/SUM($K$56:$K$61)*100</f>
        <v>1.3397457918241156</v>
      </c>
      <c r="Q56" s="98">
        <f>M56/SUM(M54:M59)*100</f>
        <v>19.791666666666664</v>
      </c>
      <c r="R56" s="98">
        <f>SUM(K56:L56)/SUM(K54:L59)*100</f>
        <v>2.3490669593852909</v>
      </c>
      <c r="S56" s="98">
        <f>X56/SUM(X54:X59)*100</f>
        <v>2.5727628045549875</v>
      </c>
      <c r="T56" s="60">
        <f>ROUND(S56/100*SUM(K54:L59), 0)</f>
        <v>117</v>
      </c>
      <c r="U56" s="60">
        <f>SUM(T54:T59)</f>
        <v>4699</v>
      </c>
      <c r="V56" s="60">
        <v>106</v>
      </c>
      <c r="W56" s="98">
        <f>1/(Q56/100)</f>
        <v>5.052631578947369</v>
      </c>
      <c r="X56" s="98">
        <f>W56*R56</f>
        <v>11.868969900051997</v>
      </c>
      <c r="Y56" s="60">
        <f>SUMIFS(genetics_rawdata!$I$2:$I$992,genetics_rawdata!$A$2:$A$992,prop_eggsgrav!$A58,genetics_rawdata!$C$2:$C$992,prop_eggsgrav!$B58)</f>
        <v>4</v>
      </c>
      <c r="Z56" s="60">
        <f>SUMIFS(genetics_rawdata!$J$2:$J$992,genetics_rawdata!$A$2:$A$992,prop_eggsgrav!$A58,genetics_rawdata!$C$2:$C$992,prop_eggsgrav!$B58)</f>
        <v>4</v>
      </c>
      <c r="AA56" s="60">
        <f>SUMIFS(genetics_rawdata!$K$2:$K$992,genetics_rawdata!$A$2:$A$992,prop_eggsgrav!$A58,genetics_rawdata!$C$2:$C$992,prop_eggsgrav!$B58)</f>
        <v>6</v>
      </c>
      <c r="AB56" s="60">
        <f>SUMIFS(genetics_rawdata!$L$2:$L$992,genetics_rawdata!$A$2:$A$992,prop_eggsgrav!$A58,genetics_rawdata!$C$2:$C$992,prop_eggsgrav!$B58)</f>
        <v>6</v>
      </c>
      <c r="AC56" s="60">
        <f>SUM(Y56+AB56)</f>
        <v>10</v>
      </c>
      <c r="AD56" s="98">
        <f>IF($AC56=0, NA(), Y56/$AC56*100)</f>
        <v>40</v>
      </c>
      <c r="AE56" s="98">
        <f>IF($AC56=0, NA(), Z56/$AC56*100)</f>
        <v>40</v>
      </c>
      <c r="AF56" s="98">
        <f>IF($AC56=0, NA(), AA56/$AC56*100)</f>
        <v>60</v>
      </c>
      <c r="AG56" s="98">
        <f>IF($AC56=0, NA(), AB56/$AC56*100)</f>
        <v>60</v>
      </c>
    </row>
    <row r="57" spans="1:33" s="60" customFormat="1" x14ac:dyDescent="0.35">
      <c r="A57" s="60" t="s">
        <v>13</v>
      </c>
      <c r="B57" s="125" t="s">
        <v>6</v>
      </c>
      <c r="C57" s="60">
        <v>0</v>
      </c>
      <c r="D57" s="60">
        <v>0</v>
      </c>
      <c r="E57" s="60">
        <v>0</v>
      </c>
      <c r="F57" s="60">
        <v>0</v>
      </c>
      <c r="G57" s="60">
        <v>1</v>
      </c>
      <c r="H57" s="60">
        <v>0</v>
      </c>
      <c r="I57" s="60">
        <v>1</v>
      </c>
      <c r="J57" s="60">
        <v>1</v>
      </c>
      <c r="K57" s="60">
        <v>2858</v>
      </c>
      <c r="L57" s="60">
        <v>38</v>
      </c>
      <c r="M57" s="60">
        <v>7</v>
      </c>
      <c r="N57" s="60">
        <v>11</v>
      </c>
      <c r="O57" s="98">
        <f>$L57/SUM($L$56:$L$61)*100</f>
        <v>35.849056603773583</v>
      </c>
      <c r="P57" s="98">
        <f>$K57/SUM($K$56:$K$61)*100</f>
        <v>98.17931982136723</v>
      </c>
      <c r="Q57" s="98">
        <f>M57/SUM(M52:M57)*100</f>
        <v>40.911747516072474</v>
      </c>
      <c r="R57" s="98">
        <f>SUM(K57:L57)/SUM(K52:L57)*100</f>
        <v>49.862258953168045</v>
      </c>
      <c r="S57" s="98">
        <f>X57/SUM(X52:X57)*100</f>
        <v>21.304037359917182</v>
      </c>
      <c r="T57" s="60">
        <f>ROUND(S57/100*SUM(K52:L57), 0)</f>
        <v>1237</v>
      </c>
      <c r="U57" s="60">
        <f>SUM(T52:T57)</f>
        <v>6245</v>
      </c>
      <c r="V57" s="60">
        <v>106</v>
      </c>
      <c r="W57" s="98">
        <f>1/(Q57/100)</f>
        <v>2.4442857142857144</v>
      </c>
      <c r="X57" s="98">
        <f>W57*R57</f>
        <v>121.87760724124361</v>
      </c>
      <c r="Y57" s="60">
        <f>SUMIFS(genetics_rawdata!$I$2:$I$992,genetics_rawdata!$A$2:$A$992,prop_eggsgrav!$A61,genetics_rawdata!$C$2:$C$992,prop_eggsgrav!$B61)</f>
        <v>4</v>
      </c>
      <c r="Z57" s="60">
        <f>SUMIFS(genetics_rawdata!$J$2:$J$992,genetics_rawdata!$A$2:$A$992,prop_eggsgrav!$A61,genetics_rawdata!$C$2:$C$992,prop_eggsgrav!$B61)</f>
        <v>9</v>
      </c>
      <c r="AA57" s="60">
        <f>SUMIFS(genetics_rawdata!$K$2:$K$992,genetics_rawdata!$A$2:$A$992,prop_eggsgrav!$A61,genetics_rawdata!$C$2:$C$992,prop_eggsgrav!$B61)</f>
        <v>1</v>
      </c>
      <c r="AB57" s="60">
        <f>SUMIFS(genetics_rawdata!$L$2:$L$992,genetics_rawdata!$A$2:$A$992,prop_eggsgrav!$A61,genetics_rawdata!$C$2:$C$992,prop_eggsgrav!$B61)</f>
        <v>6</v>
      </c>
      <c r="AC57" s="60">
        <f>SUM(Y57+AB57)</f>
        <v>10</v>
      </c>
      <c r="AD57" s="98">
        <f>IF($AC57=0, NA(), Y57/$AC57*100)</f>
        <v>40</v>
      </c>
      <c r="AE57" s="98">
        <f>IF($AC57=0, NA(), Z57/$AC57*100)</f>
        <v>90</v>
      </c>
      <c r="AF57" s="98">
        <f>IF($AC57=0, NA(), AA57/$AC57*100)</f>
        <v>10</v>
      </c>
      <c r="AG57" s="98">
        <f>IF($AC57=0, NA(), AB57/$AC57*100)</f>
        <v>60</v>
      </c>
    </row>
    <row r="58" spans="1:33" s="60" customFormat="1" x14ac:dyDescent="0.35">
      <c r="A58" s="60" t="s">
        <v>13</v>
      </c>
      <c r="B58" s="125" t="s">
        <v>2</v>
      </c>
      <c r="C58" s="60">
        <v>1</v>
      </c>
      <c r="D58" s="60">
        <v>0</v>
      </c>
      <c r="E58" s="60">
        <v>0</v>
      </c>
      <c r="F58" s="60">
        <v>0</v>
      </c>
      <c r="G58" s="60">
        <v>0</v>
      </c>
      <c r="H58" s="60">
        <v>0</v>
      </c>
      <c r="I58" s="60">
        <v>0</v>
      </c>
      <c r="J58" s="60">
        <v>0</v>
      </c>
      <c r="K58" s="60">
        <v>7</v>
      </c>
      <c r="L58" s="60">
        <v>0</v>
      </c>
      <c r="M58" s="60">
        <v>2.95</v>
      </c>
      <c r="N58" s="60">
        <v>11</v>
      </c>
      <c r="O58" s="98">
        <f>$L58/SUM($L$56:$L$61)*100</f>
        <v>0</v>
      </c>
      <c r="P58" s="98">
        <f>$K58/SUM($K$56:$K$61)*100</f>
        <v>0.24046719340432843</v>
      </c>
      <c r="Q58" s="98">
        <f>M58/SUM(M57:M62)*100</f>
        <v>10.634462869502524</v>
      </c>
      <c r="R58" s="98">
        <f>SUM(K58:L58)/SUM(K57:L62)*100</f>
        <v>0.18671645772205922</v>
      </c>
      <c r="S58" s="98">
        <f>X58/SUM(X57:X62)*100</f>
        <v>1.0137383401756923</v>
      </c>
      <c r="T58" s="60">
        <f>ROUND(S58/100*SUM(K57:L62), 0)</f>
        <v>38</v>
      </c>
      <c r="U58" s="60">
        <f>SUM(T57:T62)</f>
        <v>1798</v>
      </c>
      <c r="V58" s="60">
        <v>106</v>
      </c>
      <c r="W58" s="98">
        <f>1/(Q58/100)</f>
        <v>9.4033898305084733</v>
      </c>
      <c r="X58" s="98">
        <f>W58*R58</f>
        <v>1.7557676397321771</v>
      </c>
      <c r="Y58" s="60">
        <f>SUMIFS(genetics_rawdata!$I$2:$I$992,genetics_rawdata!$A$2:$A$992,prop_eggsgrav!$A57,genetics_rawdata!$C$2:$C$992,prop_eggsgrav!$B57)</f>
        <v>1</v>
      </c>
      <c r="Z58" s="60">
        <f>SUMIFS(genetics_rawdata!$J$2:$J$992,genetics_rawdata!$A$2:$A$992,prop_eggsgrav!$A57,genetics_rawdata!$C$2:$C$992,prop_eggsgrav!$B57)</f>
        <v>4</v>
      </c>
      <c r="AA58" s="60">
        <f>SUMIFS(genetics_rawdata!$K$2:$K$992,genetics_rawdata!$A$2:$A$992,prop_eggsgrav!$A57,genetics_rawdata!$C$2:$C$992,prop_eggsgrav!$B57)</f>
        <v>3</v>
      </c>
      <c r="AB58" s="60">
        <f>SUMIFS(genetics_rawdata!$L$2:$L$992,genetics_rawdata!$A$2:$A$992,prop_eggsgrav!$A57,genetics_rawdata!$C$2:$C$992,prop_eggsgrav!$B57)</f>
        <v>6</v>
      </c>
      <c r="AC58" s="60">
        <f>SUM(Y58+AB58)</f>
        <v>7</v>
      </c>
      <c r="AD58" s="98">
        <f>IF($AC58=0, NA(), Y58/$AC58*100)</f>
        <v>14.285714285714285</v>
      </c>
      <c r="AE58" s="98">
        <f>IF($AC58=0, NA(), Z58/$AC58*100)</f>
        <v>57.142857142857139</v>
      </c>
      <c r="AF58" s="98">
        <f>IF($AC58=0, NA(), AA58/$AC58*100)</f>
        <v>42.857142857142854</v>
      </c>
      <c r="AG58" s="98">
        <f>IF($AC58=0, NA(), AB58/$AC58*100)</f>
        <v>85.714285714285708</v>
      </c>
    </row>
    <row r="59" spans="1:33" s="60" customFormat="1" x14ac:dyDescent="0.35">
      <c r="A59" s="60" t="s">
        <v>13</v>
      </c>
      <c r="B59" s="125" t="s">
        <v>5</v>
      </c>
      <c r="C59" s="60">
        <v>0</v>
      </c>
      <c r="D59" s="60">
        <v>0</v>
      </c>
      <c r="E59" s="60">
        <v>0</v>
      </c>
      <c r="F59" s="60">
        <v>1</v>
      </c>
      <c r="G59" s="60">
        <v>0</v>
      </c>
      <c r="H59" s="60">
        <v>0</v>
      </c>
      <c r="I59" s="60">
        <v>0</v>
      </c>
      <c r="J59" s="60">
        <v>1</v>
      </c>
      <c r="K59" s="60">
        <v>4</v>
      </c>
      <c r="L59" s="60">
        <v>0</v>
      </c>
      <c r="M59" s="60">
        <v>2.59</v>
      </c>
      <c r="N59" s="60">
        <v>11</v>
      </c>
      <c r="O59" s="98">
        <f>$L59/SUM($L$56:$L$61)*100</f>
        <v>0</v>
      </c>
      <c r="P59" s="98">
        <f>$K59/SUM($K$56:$K$61)*100</f>
        <v>0.13740982480247338</v>
      </c>
      <c r="Q59" s="98">
        <f>M59/SUM(M55:M60)*100</f>
        <v>12.487945998071361</v>
      </c>
      <c r="R59" s="98">
        <f>SUM(K59:L59)/SUM(K55:L60)*100</f>
        <v>8.8008800880088001E-2</v>
      </c>
      <c r="S59" s="98">
        <f>X59/SUM(X55:X60)*100</f>
        <v>0.15376232282363378</v>
      </c>
      <c r="T59" s="60">
        <f>ROUND(S59/100*SUM(K55:L60), 0)</f>
        <v>7</v>
      </c>
      <c r="U59" s="60">
        <f>SUM(T55:T60)</f>
        <v>4670</v>
      </c>
      <c r="V59" s="60">
        <v>106</v>
      </c>
      <c r="W59" s="98">
        <f>1/(Q59/100)</f>
        <v>8.0077220077220073</v>
      </c>
      <c r="X59" s="98">
        <f>W59*R59</f>
        <v>0.70475001168070461</v>
      </c>
      <c r="Y59" s="60">
        <f>SUMIFS(genetics_rawdata!$I$2:$I$992,genetics_rawdata!$A$2:$A$992,prop_eggsgrav!$A60,genetics_rawdata!$C$2:$C$992,prop_eggsgrav!$B60)</f>
        <v>0</v>
      </c>
      <c r="Z59" s="60">
        <f>SUMIFS(genetics_rawdata!$J$2:$J$992,genetics_rawdata!$A$2:$A$992,prop_eggsgrav!$A60,genetics_rawdata!$C$2:$C$992,prop_eggsgrav!$B60)</f>
        <v>1</v>
      </c>
      <c r="AA59" s="60">
        <f>SUMIFS(genetics_rawdata!$K$2:$K$992,genetics_rawdata!$A$2:$A$992,prop_eggsgrav!$A60,genetics_rawdata!$C$2:$C$992,prop_eggsgrav!$B60)</f>
        <v>0</v>
      </c>
      <c r="AB59" s="60">
        <f>SUMIFS(genetics_rawdata!$L$2:$L$992,genetics_rawdata!$A$2:$A$992,prop_eggsgrav!$A60,genetics_rawdata!$C$2:$C$992,prop_eggsgrav!$B60)</f>
        <v>1</v>
      </c>
      <c r="AC59" s="60">
        <f>SUM(Y59+AB59)</f>
        <v>1</v>
      </c>
      <c r="AD59" s="98">
        <f>IF($AC59=0, NA(), Y59/$AC59*100)</f>
        <v>0</v>
      </c>
      <c r="AE59" s="98">
        <f>IF($AC59=0, NA(), Z59/$AC59*100)</f>
        <v>100</v>
      </c>
      <c r="AF59" s="98">
        <f>IF($AC59=0, NA(), AA59/$AC59*100)</f>
        <v>0</v>
      </c>
      <c r="AG59" s="98">
        <f>IF($AC59=0, NA(), AB59/$AC59*100)</f>
        <v>100</v>
      </c>
    </row>
    <row r="60" spans="1:33" s="60" customFormat="1" x14ac:dyDescent="0.35">
      <c r="A60" s="60" t="s">
        <v>13</v>
      </c>
      <c r="B60" s="125" t="s">
        <v>1</v>
      </c>
      <c r="C60" s="60">
        <v>0</v>
      </c>
      <c r="D60" s="60">
        <v>0</v>
      </c>
      <c r="E60" s="60">
        <v>0</v>
      </c>
      <c r="F60" s="60">
        <v>0</v>
      </c>
      <c r="G60" s="60">
        <v>0</v>
      </c>
      <c r="H60" s="60">
        <v>1</v>
      </c>
      <c r="I60" s="60">
        <v>0</v>
      </c>
      <c r="J60" s="60">
        <v>0</v>
      </c>
      <c r="K60" s="60">
        <v>1</v>
      </c>
      <c r="L60" s="60">
        <v>0</v>
      </c>
      <c r="M60" s="60">
        <v>3</v>
      </c>
      <c r="N60" s="60">
        <v>11</v>
      </c>
      <c r="O60" s="98">
        <f>$L60/SUM($L$56:$L$61)*100</f>
        <v>0</v>
      </c>
      <c r="P60" s="98">
        <f>$K60/SUM($K$56:$K$61)*100</f>
        <v>3.4352456200618345E-2</v>
      </c>
      <c r="Q60" s="98">
        <f>M60/SUM(M60:M65)*100</f>
        <v>9.7879282218597066</v>
      </c>
      <c r="R60" s="98">
        <f>SUM(K60:L60)/SUM(K60:L65)*100</f>
        <v>1.7752529735487306E-2</v>
      </c>
      <c r="S60" s="98">
        <f>X60/SUM(X60:X65)*100</f>
        <v>3.4012743212273107E-2</v>
      </c>
      <c r="T60" s="60">
        <f>ROUND(S60/100*SUM(K60:L65), 0)</f>
        <v>2</v>
      </c>
      <c r="U60" s="60">
        <f>SUM(T60:T65)</f>
        <v>5354</v>
      </c>
      <c r="V60" s="60">
        <v>106</v>
      </c>
      <c r="W60" s="98">
        <f>1/(Q60/100)</f>
        <v>10.216666666666667</v>
      </c>
      <c r="X60" s="98">
        <f>W60*R60</f>
        <v>0.18137167879756197</v>
      </c>
      <c r="Y60" s="60">
        <f>SUMIFS(genetics_rawdata!$I$2:$I$992,genetics_rawdata!$A$2:$A$992,prop_eggsgrav!$A56,genetics_rawdata!$C$2:$C$992,prop_eggsgrav!$B56)</f>
        <v>0</v>
      </c>
      <c r="Z60" s="60">
        <f>SUMIFS(genetics_rawdata!$J$2:$J$992,genetics_rawdata!$A$2:$A$992,prop_eggsgrav!$A56,genetics_rawdata!$C$2:$C$992,prop_eggsgrav!$B56)</f>
        <v>0</v>
      </c>
      <c r="AA60" s="60">
        <f>SUMIFS(genetics_rawdata!$K$2:$K$992,genetics_rawdata!$A$2:$A$992,prop_eggsgrav!$A56,genetics_rawdata!$C$2:$C$992,prop_eggsgrav!$B56)</f>
        <v>1</v>
      </c>
      <c r="AB60" s="60">
        <f>SUMIFS(genetics_rawdata!$L$2:$L$992,genetics_rawdata!$A$2:$A$992,prop_eggsgrav!$A56,genetics_rawdata!$C$2:$C$992,prop_eggsgrav!$B56)</f>
        <v>1</v>
      </c>
      <c r="AC60" s="60">
        <f>SUM(Y60+AB60)</f>
        <v>1</v>
      </c>
      <c r="AD60" s="98">
        <f>IF($AC60=0, NA(), Y60/$AC60*100)</f>
        <v>0</v>
      </c>
      <c r="AE60" s="98">
        <f>IF($AC60=0, NA(), Z60/$AC60*100)</f>
        <v>0</v>
      </c>
      <c r="AF60" s="98">
        <f>IF($AC60=0, NA(), AA60/$AC60*100)</f>
        <v>100</v>
      </c>
      <c r="AG60" s="98">
        <f>IF($AC60=0, NA(), AB60/$AC60*100)</f>
        <v>100</v>
      </c>
    </row>
    <row r="61" spans="1:33" s="137" customFormat="1" x14ac:dyDescent="0.35">
      <c r="A61" s="137" t="s">
        <v>13</v>
      </c>
      <c r="B61" s="138" t="s">
        <v>4</v>
      </c>
      <c r="C61" s="137">
        <v>0</v>
      </c>
      <c r="D61" s="137">
        <v>0</v>
      </c>
      <c r="E61" s="137">
        <v>1</v>
      </c>
      <c r="F61" s="137">
        <v>0</v>
      </c>
      <c r="G61" s="137">
        <v>0</v>
      </c>
      <c r="H61" s="137">
        <v>1</v>
      </c>
      <c r="I61" s="137">
        <v>0</v>
      </c>
      <c r="J61" s="137">
        <v>1</v>
      </c>
      <c r="K61" s="137">
        <v>2</v>
      </c>
      <c r="L61" s="137">
        <v>0</v>
      </c>
      <c r="M61" s="137">
        <v>2.7</v>
      </c>
      <c r="N61" s="137">
        <v>11</v>
      </c>
      <c r="O61" s="139">
        <f>$L61/SUM($L$56:$L$61)*100</f>
        <v>0</v>
      </c>
      <c r="P61" s="139">
        <f>$K61/SUM($K$56:$K$61)*100</f>
        <v>6.870491240123669E-2</v>
      </c>
      <c r="Q61" s="139">
        <f>M61/SUM(M58:M63)*100</f>
        <v>9.5609065155807382</v>
      </c>
      <c r="R61" s="139">
        <f>SUM(K61:L61)/SUM(K58:L63)*100</f>
        <v>5.9648076349537733E-2</v>
      </c>
      <c r="S61" s="139">
        <f>X61/SUM(X58:X63)*100</f>
        <v>0.18787822880317531</v>
      </c>
      <c r="T61" s="137">
        <f>ROUND(S61/100*SUM(K58:L63), 0)</f>
        <v>6</v>
      </c>
      <c r="U61" s="137">
        <f>SUM(T58:T63)</f>
        <v>3396</v>
      </c>
      <c r="V61" s="137">
        <v>106</v>
      </c>
      <c r="W61" s="139">
        <f>1/(Q61/100)</f>
        <v>10.459259259259257</v>
      </c>
      <c r="X61" s="139">
        <f>W61*R61</f>
        <v>0.62387469485590563</v>
      </c>
      <c r="Y61" s="137">
        <f>SUMIFS(genetics_rawdata!$I$2:$I$992,genetics_rawdata!$A$2:$A$992,prop_eggsgrav!$A59,genetics_rawdata!$C$2:$C$992,prop_eggsgrav!$B59)</f>
        <v>0</v>
      </c>
      <c r="Z61" s="137">
        <f>SUMIFS(genetics_rawdata!$J$2:$J$992,genetics_rawdata!$A$2:$A$992,prop_eggsgrav!$A59,genetics_rawdata!$C$2:$C$992,prop_eggsgrav!$B59)</f>
        <v>0</v>
      </c>
      <c r="AA61" s="137">
        <f>SUMIFS(genetics_rawdata!$K$2:$K$992,genetics_rawdata!$A$2:$A$992,prop_eggsgrav!$A59,genetics_rawdata!$C$2:$C$992,prop_eggsgrav!$B59)</f>
        <v>0</v>
      </c>
      <c r="AB61" s="137">
        <f>SUMIFS(genetics_rawdata!$L$2:$L$992,genetics_rawdata!$A$2:$A$992,prop_eggsgrav!$A59,genetics_rawdata!$C$2:$C$992,prop_eggsgrav!$B59)</f>
        <v>0</v>
      </c>
      <c r="AC61" s="137">
        <f>SUM(Y61+AB61)</f>
        <v>0</v>
      </c>
      <c r="AD61" s="139" t="e">
        <f>IF($AC61=0, NA(), Y61/$AC61*100)</f>
        <v>#N/A</v>
      </c>
      <c r="AE61" s="139" t="e">
        <f>IF($AC61=0, NA(), Z61/$AC61*100)</f>
        <v>#N/A</v>
      </c>
      <c r="AF61" s="139" t="e">
        <f>IF($AC61=0, NA(), AA61/$AC61*100)</f>
        <v>#N/A</v>
      </c>
      <c r="AG61" s="139" t="e">
        <f>IF($AC61=0, NA(), AB61/$AC61*100)</f>
        <v>#N/A</v>
      </c>
    </row>
    <row r="62" spans="1:33" s="63" customFormat="1" x14ac:dyDescent="0.35">
      <c r="A62" s="63" t="s">
        <v>248</v>
      </c>
      <c r="B62" s="126" t="s">
        <v>3</v>
      </c>
      <c r="C62" s="63">
        <v>0</v>
      </c>
      <c r="D62" s="63">
        <v>1</v>
      </c>
      <c r="E62" s="63">
        <v>0</v>
      </c>
      <c r="F62" s="63">
        <v>0</v>
      </c>
      <c r="G62" s="63">
        <v>0</v>
      </c>
      <c r="H62" s="63">
        <v>0</v>
      </c>
      <c r="I62" s="63">
        <v>1</v>
      </c>
      <c r="J62" s="63">
        <v>0</v>
      </c>
      <c r="K62" s="63">
        <v>839</v>
      </c>
      <c r="M62" s="63">
        <v>9.5</v>
      </c>
      <c r="O62" s="99"/>
      <c r="P62" s="99"/>
      <c r="Q62" s="99">
        <f>M62/SUM(M60:M65)*100</f>
        <v>30.995106035889069</v>
      </c>
      <c r="R62" s="99">
        <f>SUM(K62:L62)/SUM(K60:L65)*100</f>
        <v>14.894372448073851</v>
      </c>
      <c r="S62" s="99">
        <f>X62/SUM(X60:X65)*100</f>
        <v>9.0115868068727814</v>
      </c>
      <c r="T62" s="63">
        <f>ROUND(S62/100*SUM(K60:L65), 0)</f>
        <v>508</v>
      </c>
      <c r="U62" s="63">
        <f>SUM(T60:T65)</f>
        <v>5354</v>
      </c>
      <c r="W62" s="99">
        <f>1/(Q62/100)</f>
        <v>3.2263157894736842</v>
      </c>
      <c r="X62" s="99">
        <f>W62*R62</f>
        <v>48.053949003522476</v>
      </c>
      <c r="Y62" s="63">
        <f>SUMIFS(genetics_rawdata!$I$2:$I$992,genetics_rawdata!$A$2:$A$992,prop_eggsgrav!$A64,genetics_rawdata!$C$2:$C$992,prop_eggsgrav!$B64)</f>
        <v>7</v>
      </c>
      <c r="Z62" s="63">
        <f>SUMIFS(genetics_rawdata!$J$2:$J$992,genetics_rawdata!$A$2:$A$992,prop_eggsgrav!$A64,genetics_rawdata!$C$2:$C$992,prop_eggsgrav!$B64)</f>
        <v>8</v>
      </c>
      <c r="AA62" s="63">
        <f>SUMIFS(genetics_rawdata!$K$2:$K$992,genetics_rawdata!$A$2:$A$992,prop_eggsgrav!$A64,genetics_rawdata!$C$2:$C$992,prop_eggsgrav!$B64)</f>
        <v>2</v>
      </c>
      <c r="AB62" s="63">
        <f>SUMIFS(genetics_rawdata!$L$2:$L$992,genetics_rawdata!$A$2:$A$992,prop_eggsgrav!$A64,genetics_rawdata!$C$2:$C$992,prop_eggsgrav!$B64)</f>
        <v>3</v>
      </c>
      <c r="AC62" s="63">
        <f>SUM(Y62+AB62)</f>
        <v>10</v>
      </c>
      <c r="AD62" s="99">
        <f>IF($AC62=0, NA(), Y62/$AC62*100)</f>
        <v>70</v>
      </c>
      <c r="AE62" s="99">
        <f>IF($AC62=0, NA(), Z62/$AC62*100)</f>
        <v>80</v>
      </c>
      <c r="AF62" s="99">
        <f>IF($AC62=0, NA(), AA62/$AC62*100)</f>
        <v>20</v>
      </c>
      <c r="AG62" s="99">
        <f>IF($AC62=0, NA(), AB62/$AC62*100)</f>
        <v>30</v>
      </c>
    </row>
    <row r="63" spans="1:33" s="63" customFormat="1" x14ac:dyDescent="0.35">
      <c r="A63" s="63" t="s">
        <v>248</v>
      </c>
      <c r="B63" s="126" t="s">
        <v>6</v>
      </c>
      <c r="C63" s="63">
        <v>0</v>
      </c>
      <c r="D63" s="63">
        <v>0</v>
      </c>
      <c r="E63" s="63">
        <v>0</v>
      </c>
      <c r="F63" s="63">
        <v>0</v>
      </c>
      <c r="G63" s="63">
        <v>1</v>
      </c>
      <c r="H63" s="63">
        <v>0</v>
      </c>
      <c r="I63" s="63">
        <v>1</v>
      </c>
      <c r="J63" s="63">
        <v>1</v>
      </c>
      <c r="K63" s="63">
        <v>2500</v>
      </c>
      <c r="M63" s="63">
        <v>7.5</v>
      </c>
      <c r="Q63" s="99">
        <f>M63/SUM(M58:M63)*100</f>
        <v>26.558073654390935</v>
      </c>
      <c r="R63" s="99">
        <f>SUM(K63:L63)/SUM(K58:L63)*100</f>
        <v>74.560095436922154</v>
      </c>
      <c r="S63" s="99">
        <f>X63/SUM(X58:X63)*100</f>
        <v>84.545202961428885</v>
      </c>
      <c r="T63" s="63">
        <f>ROUND(S63/100*SUM(K58:L63), 0)</f>
        <v>2835</v>
      </c>
      <c r="U63" s="63">
        <f>SUM(T58:T63)</f>
        <v>3396</v>
      </c>
      <c r="W63" s="99">
        <f>1/(Q63/100)</f>
        <v>3.7653333333333334</v>
      </c>
      <c r="X63" s="99">
        <f>W63*R63</f>
        <v>280.74361268515753</v>
      </c>
      <c r="Y63" s="63">
        <f>SUMIFS(genetics_rawdata!$I$2:$I$992,genetics_rawdata!$A$2:$A$992,prop_eggsgrav!$A67,genetics_rawdata!$C$2:$C$992,prop_eggsgrav!$B67)</f>
        <v>0</v>
      </c>
      <c r="Z63" s="63">
        <f>SUMIFS(genetics_rawdata!$J$2:$J$992,genetics_rawdata!$A$2:$A$992,prop_eggsgrav!$A67,genetics_rawdata!$C$2:$C$992,prop_eggsgrav!$B67)</f>
        <v>1</v>
      </c>
      <c r="AA63" s="63">
        <f>SUMIFS(genetics_rawdata!$K$2:$K$992,genetics_rawdata!$A$2:$A$992,prop_eggsgrav!$A67,genetics_rawdata!$C$2:$C$992,prop_eggsgrav!$B67)</f>
        <v>5</v>
      </c>
      <c r="AB63" s="63">
        <f>SUMIFS(genetics_rawdata!$L$2:$L$992,genetics_rawdata!$A$2:$A$992,prop_eggsgrav!$A67,genetics_rawdata!$C$2:$C$992,prop_eggsgrav!$B67)</f>
        <v>6</v>
      </c>
      <c r="AC63" s="63">
        <f>SUM(Y63+AB63)</f>
        <v>6</v>
      </c>
      <c r="AD63" s="99">
        <f>IF($AC63=0, NA(), Y63/$AC63*100)</f>
        <v>0</v>
      </c>
      <c r="AE63" s="99">
        <f>IF($AC63=0, NA(), Z63/$AC63*100)</f>
        <v>16.666666666666664</v>
      </c>
      <c r="AF63" s="99">
        <f>IF($AC63=0, NA(), AA63/$AC63*100)</f>
        <v>83.333333333333343</v>
      </c>
      <c r="AG63" s="99">
        <f>IF($AC63=0, NA(), AB63/$AC63*100)</f>
        <v>100</v>
      </c>
    </row>
    <row r="64" spans="1:33" s="63" customFormat="1" x14ac:dyDescent="0.35">
      <c r="A64" s="63" t="s">
        <v>248</v>
      </c>
      <c r="B64" s="126" t="s">
        <v>2</v>
      </c>
      <c r="C64" s="63">
        <v>1</v>
      </c>
      <c r="D64" s="63">
        <v>0</v>
      </c>
      <c r="E64" s="63">
        <v>0</v>
      </c>
      <c r="F64" s="63">
        <v>0</v>
      </c>
      <c r="G64" s="63">
        <v>0</v>
      </c>
      <c r="H64" s="63">
        <v>0</v>
      </c>
      <c r="I64" s="63">
        <v>0</v>
      </c>
      <c r="J64" s="63">
        <v>0</v>
      </c>
      <c r="K64" s="63">
        <v>1196</v>
      </c>
      <c r="M64" s="63">
        <v>4</v>
      </c>
      <c r="O64" s="99"/>
      <c r="P64" s="99"/>
      <c r="Q64" s="99">
        <f>M64/SUM(M63:M68)*100</f>
        <v>15.0093808630394</v>
      </c>
      <c r="R64" s="99">
        <f>SUM(K64:L64)/SUM(K63:L68)*100</f>
        <v>14.371545301610189</v>
      </c>
      <c r="S64" s="99">
        <f>X64/SUM(X63:X68)*100</f>
        <v>11.004189354477965</v>
      </c>
      <c r="T64" s="63">
        <f>ROUND(S64/100*SUM(K63:L68), 0)</f>
        <v>916</v>
      </c>
      <c r="U64" s="63">
        <f>SUM(T63:T68)</f>
        <v>8171</v>
      </c>
      <c r="W64" s="99">
        <f>1/(Q64/100)</f>
        <v>6.6624999999999996</v>
      </c>
      <c r="X64" s="99">
        <f>W64*R64</f>
        <v>95.75042057197787</v>
      </c>
      <c r="Y64" s="63">
        <f>SUMIFS(genetics_rawdata!$I$2:$I$992,genetics_rawdata!$A$2:$A$992,prop_eggsgrav!$A63,genetics_rawdata!$C$2:$C$992,prop_eggsgrav!$B63)</f>
        <v>2</v>
      </c>
      <c r="Z64" s="63">
        <f>SUMIFS(genetics_rawdata!$J$2:$J$992,genetics_rawdata!$A$2:$A$992,prop_eggsgrav!$A63,genetics_rawdata!$C$2:$C$992,prop_eggsgrav!$B63)</f>
        <v>6</v>
      </c>
      <c r="AA64" s="63">
        <f>SUMIFS(genetics_rawdata!$K$2:$K$992,genetics_rawdata!$A$2:$A$992,prop_eggsgrav!$A63,genetics_rawdata!$C$2:$C$992,prop_eggsgrav!$B63)</f>
        <v>1</v>
      </c>
      <c r="AB64" s="63">
        <f>SUMIFS(genetics_rawdata!$L$2:$L$992,genetics_rawdata!$A$2:$A$992,prop_eggsgrav!$A63,genetics_rawdata!$C$2:$C$992,prop_eggsgrav!$B63)</f>
        <v>5</v>
      </c>
      <c r="AC64" s="63">
        <f>SUM(Y64+AB64)</f>
        <v>7</v>
      </c>
      <c r="AD64" s="99">
        <f>IF($AC64=0, NA(), Y64/$AC64*100)</f>
        <v>28.571428571428569</v>
      </c>
      <c r="AE64" s="99">
        <f>IF($AC64=0, NA(), Z64/$AC64*100)</f>
        <v>85.714285714285708</v>
      </c>
      <c r="AF64" s="99">
        <f>IF($AC64=0, NA(), AA64/$AC64*100)</f>
        <v>14.285714285714285</v>
      </c>
      <c r="AG64" s="99">
        <f>IF($AC64=0, NA(), AB64/$AC64*100)</f>
        <v>71.428571428571431</v>
      </c>
    </row>
    <row r="65" spans="1:33" s="63" customFormat="1" x14ac:dyDescent="0.35">
      <c r="A65" s="63" t="s">
        <v>248</v>
      </c>
      <c r="B65" s="126" t="s">
        <v>5</v>
      </c>
      <c r="C65" s="63">
        <v>0</v>
      </c>
      <c r="D65" s="63">
        <v>0</v>
      </c>
      <c r="E65" s="63">
        <v>0</v>
      </c>
      <c r="F65" s="63">
        <v>1</v>
      </c>
      <c r="G65" s="63">
        <v>0</v>
      </c>
      <c r="H65" s="63">
        <v>0</v>
      </c>
      <c r="I65" s="63">
        <v>0</v>
      </c>
      <c r="J65" s="63">
        <v>1</v>
      </c>
      <c r="K65" s="63">
        <v>1095</v>
      </c>
      <c r="M65" s="63">
        <v>3.95</v>
      </c>
      <c r="Q65" s="99">
        <f>M65/SUM(M61:M66)*100</f>
        <v>12.480252764612954</v>
      </c>
      <c r="R65" s="99">
        <f>SUM(K65:L65)/SUM(K61:L66)*100</f>
        <v>13.465322183964584</v>
      </c>
      <c r="S65" s="99">
        <f>X65/SUM(X61:X66)*100</f>
        <v>13.366534960451418</v>
      </c>
      <c r="T65" s="63">
        <f>ROUND(S65/100*SUM(K61:L66), 0)</f>
        <v>1087</v>
      </c>
      <c r="U65" s="63">
        <f>SUM(T61:T66)</f>
        <v>7583</v>
      </c>
      <c r="W65" s="99">
        <f>1/(Q65/100)</f>
        <v>8.0126582278481013</v>
      </c>
      <c r="X65" s="99">
        <f>W65*R65</f>
        <v>107.89302458796939</v>
      </c>
      <c r="Y65" s="63">
        <f>SUMIFS(genetics_rawdata!$I$2:$I$992,genetics_rawdata!$A$2:$A$992,prop_eggsgrav!$A66,genetics_rawdata!$C$2:$C$992,prop_eggsgrav!$B66)</f>
        <v>1</v>
      </c>
      <c r="Z65" s="63">
        <f>SUMIFS(genetics_rawdata!$J$2:$J$992,genetics_rawdata!$A$2:$A$992,prop_eggsgrav!$A66,genetics_rawdata!$C$2:$C$992,prop_eggsgrav!$B66)</f>
        <v>2</v>
      </c>
      <c r="AA65" s="63">
        <f>SUMIFS(genetics_rawdata!$K$2:$K$992,genetics_rawdata!$A$2:$A$992,prop_eggsgrav!$A66,genetics_rawdata!$C$2:$C$992,prop_eggsgrav!$B66)</f>
        <v>4</v>
      </c>
      <c r="AB65" s="63">
        <f>SUMIFS(genetics_rawdata!$L$2:$L$992,genetics_rawdata!$A$2:$A$992,prop_eggsgrav!$A66,genetics_rawdata!$C$2:$C$992,prop_eggsgrav!$B66)</f>
        <v>5</v>
      </c>
      <c r="AC65" s="63">
        <f>SUM(Y65+AB65)</f>
        <v>6</v>
      </c>
      <c r="AD65" s="99">
        <f>IF($AC65=0, NA(), Y65/$AC65*100)</f>
        <v>16.666666666666664</v>
      </c>
      <c r="AE65" s="99">
        <f>IF($AC65=0, NA(), Z65/$AC65*100)</f>
        <v>33.333333333333329</v>
      </c>
      <c r="AF65" s="99">
        <f>IF($AC65=0, NA(), AA65/$AC65*100)</f>
        <v>66.666666666666657</v>
      </c>
      <c r="AG65" s="99">
        <f>IF($AC65=0, NA(), AB65/$AC65*100)</f>
        <v>83.333333333333343</v>
      </c>
    </row>
    <row r="66" spans="1:33" s="63" customFormat="1" x14ac:dyDescent="0.35">
      <c r="A66" s="63" t="s">
        <v>248</v>
      </c>
      <c r="B66" s="126" t="s">
        <v>1</v>
      </c>
      <c r="C66" s="63">
        <v>0</v>
      </c>
      <c r="D66" s="63">
        <v>0</v>
      </c>
      <c r="E66" s="63">
        <v>0</v>
      </c>
      <c r="F66" s="63">
        <v>0</v>
      </c>
      <c r="G66" s="63">
        <v>0</v>
      </c>
      <c r="H66" s="63">
        <v>1</v>
      </c>
      <c r="I66" s="63">
        <v>0</v>
      </c>
      <c r="J66" s="63">
        <v>0</v>
      </c>
      <c r="K66" s="63">
        <v>2500</v>
      </c>
      <c r="M66" s="63">
        <v>4</v>
      </c>
      <c r="O66" s="99"/>
      <c r="P66" s="99"/>
      <c r="Q66" s="99">
        <f>M66/SUM(M66:M71)*100</f>
        <v>17.391304347826086</v>
      </c>
      <c r="R66" s="99">
        <f>SUM(K66:L66)/SUM(K66:L71)*100</f>
        <v>47.67353165522502</v>
      </c>
      <c r="S66" s="99">
        <f>X66/SUM(X66:X71)*100</f>
        <v>42.53906762863847</v>
      </c>
      <c r="T66" s="63">
        <f>ROUND(S66/100*SUM(K66:L71), 0)</f>
        <v>2231</v>
      </c>
      <c r="U66" s="63">
        <f>SUM(T66:T71)</f>
        <v>5204</v>
      </c>
      <c r="W66" s="99">
        <f>1/(Q66/100)</f>
        <v>5.75</v>
      </c>
      <c r="X66" s="99">
        <f>W66*R66</f>
        <v>274.12280701754389</v>
      </c>
      <c r="Y66" s="63">
        <f>SUMIFS(genetics_rawdata!$I$2:$I$992,genetics_rawdata!$A$2:$A$992,prop_eggsgrav!$A62,genetics_rawdata!$C$2:$C$992,prop_eggsgrav!$B62)</f>
        <v>0</v>
      </c>
      <c r="Z66" s="63">
        <f>SUMIFS(genetics_rawdata!$J$2:$J$992,genetics_rawdata!$A$2:$A$992,prop_eggsgrav!$A62,genetics_rawdata!$C$2:$C$992,prop_eggsgrav!$B62)</f>
        <v>8</v>
      </c>
      <c r="AA66" s="63">
        <f>SUMIFS(genetics_rawdata!$K$2:$K$992,genetics_rawdata!$A$2:$A$992,prop_eggsgrav!$A62,genetics_rawdata!$C$2:$C$992,prop_eggsgrav!$B62)</f>
        <v>2</v>
      </c>
      <c r="AB66" s="63">
        <f>SUMIFS(genetics_rawdata!$L$2:$L$992,genetics_rawdata!$A$2:$A$992,prop_eggsgrav!$A62,genetics_rawdata!$C$2:$C$992,prop_eggsgrav!$B62)</f>
        <v>10</v>
      </c>
      <c r="AC66" s="63">
        <f>SUM(Y66+AB66)</f>
        <v>10</v>
      </c>
      <c r="AD66" s="99">
        <f>IF($AC66=0, NA(), Y66/$AC66*100)</f>
        <v>0</v>
      </c>
      <c r="AE66" s="99">
        <f>IF($AC66=0, NA(), Z66/$AC66*100)</f>
        <v>80</v>
      </c>
      <c r="AF66" s="99">
        <f>IF($AC66=0, NA(), AA66/$AC66*100)</f>
        <v>20</v>
      </c>
      <c r="AG66" s="99">
        <f>IF($AC66=0, NA(), AB66/$AC66*100)</f>
        <v>100</v>
      </c>
    </row>
    <row r="67" spans="1:33" s="63" customFormat="1" x14ac:dyDescent="0.35">
      <c r="A67" s="63" t="s">
        <v>248</v>
      </c>
      <c r="B67" s="126" t="s">
        <v>4</v>
      </c>
      <c r="C67" s="63">
        <v>0</v>
      </c>
      <c r="D67" s="63">
        <v>0</v>
      </c>
      <c r="E67" s="63">
        <v>1</v>
      </c>
      <c r="F67" s="63">
        <v>0</v>
      </c>
      <c r="G67" s="63">
        <v>0</v>
      </c>
      <c r="H67" s="63">
        <v>1</v>
      </c>
      <c r="I67" s="63">
        <v>0</v>
      </c>
      <c r="J67" s="63">
        <v>1</v>
      </c>
      <c r="K67" s="63">
        <v>850</v>
      </c>
      <c r="M67" s="63">
        <v>3.75</v>
      </c>
      <c r="Q67" s="99">
        <f>M67/SUM(M64:M69)*100</f>
        <v>14.677103718199611</v>
      </c>
      <c r="R67" s="99">
        <f>SUM(K67:L67)/SUM(K64:L69)*100</f>
        <v>13.004895960832313</v>
      </c>
      <c r="S67" s="99">
        <f>X67/SUM(X64:X69)*100</f>
        <v>13.998019702077782</v>
      </c>
      <c r="T67" s="63">
        <f>ROUND(S67/100*SUM(K64:L69), 0)</f>
        <v>915</v>
      </c>
      <c r="U67" s="63">
        <f>SUM(T64:T69)</f>
        <v>5786</v>
      </c>
      <c r="W67" s="99">
        <f>1/(Q67/100)</f>
        <v>6.8133333333333326</v>
      </c>
      <c r="X67" s="99">
        <f>W67*R67</f>
        <v>88.606691146470808</v>
      </c>
      <c r="Y67" s="63">
        <f>SUMIFS(genetics_rawdata!$I$2:$I$992,genetics_rawdata!$A$2:$A$992,prop_eggsgrav!$A65,genetics_rawdata!$C$2:$C$992,prop_eggsgrav!$B65)</f>
        <v>0</v>
      </c>
      <c r="Z67" s="63">
        <f>SUMIFS(genetics_rawdata!$J$2:$J$992,genetics_rawdata!$A$2:$A$992,prop_eggsgrav!$A65,genetics_rawdata!$C$2:$C$992,prop_eggsgrav!$B65)</f>
        <v>3</v>
      </c>
      <c r="AA67" s="63">
        <f>SUMIFS(genetics_rawdata!$K$2:$K$992,genetics_rawdata!$A$2:$A$992,prop_eggsgrav!$A65,genetics_rawdata!$C$2:$C$992,prop_eggsgrav!$B65)</f>
        <v>7</v>
      </c>
      <c r="AB67" s="63">
        <f>SUMIFS(genetics_rawdata!$L$2:$L$992,genetics_rawdata!$A$2:$A$992,prop_eggsgrav!$A65,genetics_rawdata!$C$2:$C$992,prop_eggsgrav!$B65)</f>
        <v>10</v>
      </c>
      <c r="AC67" s="63">
        <f>SUM(Y67+AB67)</f>
        <v>10</v>
      </c>
      <c r="AD67" s="99">
        <f>IF($AC67=0, NA(), Y67/$AC67*100)</f>
        <v>0</v>
      </c>
      <c r="AE67" s="99">
        <f>IF($AC67=0, NA(), Z67/$AC67*100)</f>
        <v>30</v>
      </c>
      <c r="AF67" s="99">
        <f>IF($AC67=0, NA(), AA67/$AC67*100)</f>
        <v>70</v>
      </c>
      <c r="AG67" s="99">
        <f>IF($AC67=0, NA(), AB67/$AC67*100)</f>
        <v>100</v>
      </c>
    </row>
    <row r="68" spans="1:33" s="64" customFormat="1" x14ac:dyDescent="0.35">
      <c r="A68" s="64" t="s">
        <v>2059</v>
      </c>
      <c r="B68" s="127" t="s">
        <v>3</v>
      </c>
      <c r="C68" s="64">
        <v>0</v>
      </c>
      <c r="D68" s="64">
        <v>1</v>
      </c>
      <c r="E68" s="64">
        <v>0</v>
      </c>
      <c r="F68" s="64">
        <v>0</v>
      </c>
      <c r="G68" s="64">
        <v>0</v>
      </c>
      <c r="H68" s="64">
        <v>0</v>
      </c>
      <c r="I68" s="64">
        <v>1</v>
      </c>
      <c r="J68" s="64">
        <v>0</v>
      </c>
      <c r="K68" s="64">
        <v>181</v>
      </c>
      <c r="M68" s="64">
        <v>3.45</v>
      </c>
      <c r="Q68" s="100">
        <f>M68/SUM(M66:M71)*100</f>
        <v>15</v>
      </c>
      <c r="R68" s="100">
        <f>SUM(K68:L68)/SUM(K66:L71)*100</f>
        <v>3.4515636918382913</v>
      </c>
      <c r="S68" s="100">
        <f>X68/SUM(X66:X71)*100</f>
        <v>3.5708156478996229</v>
      </c>
      <c r="T68" s="64">
        <f>ROUND(S68/100*SUM(K66:L71), 0)</f>
        <v>187</v>
      </c>
      <c r="U68" s="64">
        <f>SUM(T66:T71)</f>
        <v>5204</v>
      </c>
      <c r="W68" s="100">
        <f>1/(Q68/100)</f>
        <v>6.666666666666667</v>
      </c>
      <c r="X68" s="100">
        <f>W68*R68</f>
        <v>23.010424612255274</v>
      </c>
      <c r="Y68" s="64">
        <f>SUMIFS(genetics_rawdata!$I$2:$I$992,genetics_rawdata!$A$2:$A$992,prop_eggsgrav!$A112,genetics_rawdata!$C$2:$C$992,prop_eggsgrav!$B112)</f>
        <v>5</v>
      </c>
      <c r="Z68" s="64">
        <f>SUMIFS(genetics_rawdata!$J$2:$J$992,genetics_rawdata!$A$2:$A$992,prop_eggsgrav!$A112,genetics_rawdata!$C$2:$C$992,prop_eggsgrav!$B112)</f>
        <v>7</v>
      </c>
      <c r="AA68" s="64">
        <f>SUMIFS(genetics_rawdata!$K$2:$K$992,genetics_rawdata!$A$2:$A$992,prop_eggsgrav!$A112,genetics_rawdata!$C$2:$C$992,prop_eggsgrav!$B112)</f>
        <v>3</v>
      </c>
      <c r="AB68" s="64">
        <f>SUMIFS(genetics_rawdata!$L$2:$L$992,genetics_rawdata!$A$2:$A$992,prop_eggsgrav!$A112,genetics_rawdata!$C$2:$C$992,prop_eggsgrav!$B112)</f>
        <v>5</v>
      </c>
      <c r="AC68" s="64">
        <f>SUM(Y68+AB68)</f>
        <v>10</v>
      </c>
      <c r="AD68" s="100">
        <f>IF($AC68=0, NA(), Y68/$AC68*100)</f>
        <v>50</v>
      </c>
      <c r="AE68" s="100">
        <f>IF($AC68=0, NA(), Z68/$AC68*100)</f>
        <v>70</v>
      </c>
      <c r="AF68" s="100">
        <f>IF($AC68=0, NA(), AA68/$AC68*100)</f>
        <v>30</v>
      </c>
      <c r="AG68" s="100">
        <f>IF($AC68=0, NA(), AB68/$AC68*100)</f>
        <v>50</v>
      </c>
    </row>
    <row r="69" spans="1:33" s="64" customFormat="1" x14ac:dyDescent="0.35">
      <c r="A69" s="64" t="s">
        <v>2059</v>
      </c>
      <c r="B69" s="127" t="s">
        <v>6</v>
      </c>
      <c r="C69" s="64">
        <v>0</v>
      </c>
      <c r="D69" s="64">
        <v>0</v>
      </c>
      <c r="E69" s="64">
        <v>0</v>
      </c>
      <c r="F69" s="64">
        <v>0</v>
      </c>
      <c r="G69" s="64">
        <v>1</v>
      </c>
      <c r="H69" s="64">
        <v>0</v>
      </c>
      <c r="I69" s="64">
        <v>1</v>
      </c>
      <c r="J69" s="64">
        <v>1</v>
      </c>
      <c r="K69" s="64">
        <v>714</v>
      </c>
      <c r="M69" s="64">
        <v>6.4</v>
      </c>
      <c r="Q69" s="100">
        <f>M69/SUM(M64:M69)*100</f>
        <v>25.048923679060671</v>
      </c>
      <c r="R69" s="100">
        <f>SUM(K69:L69)/SUM(K64:L69)*100</f>
        <v>10.924112607099143</v>
      </c>
      <c r="S69" s="100">
        <f>X69/SUM(X64:X69)*100</f>
        <v>6.8896503221164096</v>
      </c>
      <c r="T69" s="64">
        <f>ROUND(S69/100*SUM(K64:L69), 0)</f>
        <v>450</v>
      </c>
      <c r="U69" s="64">
        <f>SUM(T64:T69)</f>
        <v>5786</v>
      </c>
      <c r="W69" s="100">
        <f>1/(Q69/100)</f>
        <v>3.9921874999999996</v>
      </c>
      <c r="X69" s="100">
        <f>W69*R69</f>
        <v>43.611105798653604</v>
      </c>
      <c r="Y69" s="64">
        <f>SUMIFS(genetics_rawdata!$I$2:$I$992,genetics_rawdata!$A$2:$A$992,prop_eggsgrav!$A115,genetics_rawdata!$C$2:$C$992,prop_eggsgrav!$B115)</f>
        <v>0</v>
      </c>
      <c r="Z69" s="64">
        <f>SUMIFS(genetics_rawdata!$J$2:$J$992,genetics_rawdata!$A$2:$A$992,prop_eggsgrav!$A115,genetics_rawdata!$C$2:$C$992,prop_eggsgrav!$B115)</f>
        <v>2</v>
      </c>
      <c r="AA69" s="64">
        <f>SUMIFS(genetics_rawdata!$K$2:$K$992,genetics_rawdata!$A$2:$A$992,prop_eggsgrav!$A115,genetics_rawdata!$C$2:$C$992,prop_eggsgrav!$B115)</f>
        <v>0</v>
      </c>
      <c r="AB69" s="64">
        <f>SUMIFS(genetics_rawdata!$L$2:$L$992,genetics_rawdata!$A$2:$A$992,prop_eggsgrav!$A115,genetics_rawdata!$C$2:$C$992,prop_eggsgrav!$B115)</f>
        <v>2</v>
      </c>
      <c r="AC69" s="64">
        <f>SUM(Y69+AB69)</f>
        <v>2</v>
      </c>
      <c r="AD69" s="100">
        <f>IF($AC69=0, NA(), Y69/$AC69*100)</f>
        <v>0</v>
      </c>
      <c r="AE69" s="100">
        <f>IF($AC69=0, NA(), Z69/$AC69*100)</f>
        <v>100</v>
      </c>
      <c r="AF69" s="100">
        <f>IF($AC69=0, NA(), AA69/$AC69*100)</f>
        <v>0</v>
      </c>
      <c r="AG69" s="100">
        <f>IF($AC69=0, NA(), AB69/$AC69*100)</f>
        <v>100</v>
      </c>
    </row>
    <row r="70" spans="1:33" s="64" customFormat="1" x14ac:dyDescent="0.35">
      <c r="A70" s="64" t="s">
        <v>2059</v>
      </c>
      <c r="B70" s="127" t="s">
        <v>2</v>
      </c>
      <c r="C70" s="64">
        <v>1</v>
      </c>
      <c r="D70" s="64">
        <v>0</v>
      </c>
      <c r="E70" s="64">
        <v>0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33</v>
      </c>
      <c r="M70" s="64">
        <v>2</v>
      </c>
      <c r="Q70" s="100">
        <f>M70/SUM(M69:M74)*100</f>
        <v>8.9086859688195972</v>
      </c>
      <c r="R70" s="100">
        <f>SUM(K70:L70)/SUM(K69:L74)*100</f>
        <v>1.245753114382786</v>
      </c>
      <c r="S70" s="100">
        <f>X70/SUM(X69:X74)*100</f>
        <v>3.4116668149239837</v>
      </c>
      <c r="T70" s="64">
        <f>ROUND(S70/100*SUM(K69:L74), 0)</f>
        <v>90</v>
      </c>
      <c r="U70" s="64">
        <f>SUM(T69:T74)</f>
        <v>3345</v>
      </c>
      <c r="W70" s="100">
        <f>1/(Q70/100)</f>
        <v>11.225000000000001</v>
      </c>
      <c r="X70" s="100">
        <f>W70*R70</f>
        <v>13.983578708946775</v>
      </c>
      <c r="Y70" s="64">
        <f>SUMIFS(genetics_rawdata!$I$2:$I$992,genetics_rawdata!$A$2:$A$992,prop_eggsgrav!$A111,genetics_rawdata!$C$2:$C$992,prop_eggsgrav!$B111)</f>
        <v>4</v>
      </c>
      <c r="Z70" s="64">
        <f>SUMIFS(genetics_rawdata!$J$2:$J$992,genetics_rawdata!$A$2:$A$992,prop_eggsgrav!$A111,genetics_rawdata!$C$2:$C$992,prop_eggsgrav!$B111)</f>
        <v>5</v>
      </c>
      <c r="AA70" s="64">
        <f>SUMIFS(genetics_rawdata!$K$2:$K$992,genetics_rawdata!$A$2:$A$992,prop_eggsgrav!$A111,genetics_rawdata!$C$2:$C$992,prop_eggsgrav!$B111)</f>
        <v>5</v>
      </c>
      <c r="AB70" s="64">
        <f>SUMIFS(genetics_rawdata!$L$2:$L$992,genetics_rawdata!$A$2:$A$992,prop_eggsgrav!$A111,genetics_rawdata!$C$2:$C$992,prop_eggsgrav!$B111)</f>
        <v>6</v>
      </c>
      <c r="AC70" s="64">
        <f>SUM(Y70+AB70)</f>
        <v>10</v>
      </c>
      <c r="AD70" s="100">
        <f>IF($AC70=0, NA(), Y70/$AC70*100)</f>
        <v>40</v>
      </c>
      <c r="AE70" s="100">
        <f>IF($AC70=0, NA(), Z70/$AC70*100)</f>
        <v>50</v>
      </c>
      <c r="AF70" s="100">
        <f>IF($AC70=0, NA(), AA70/$AC70*100)</f>
        <v>50</v>
      </c>
      <c r="AG70" s="100">
        <f>IF($AC70=0, NA(), AB70/$AC70*100)</f>
        <v>60</v>
      </c>
    </row>
    <row r="71" spans="1:33" s="64" customFormat="1" x14ac:dyDescent="0.35">
      <c r="A71" s="64" t="s">
        <v>2059</v>
      </c>
      <c r="B71" s="127" t="s">
        <v>5</v>
      </c>
      <c r="C71" s="64">
        <v>0</v>
      </c>
      <c r="D71" s="64">
        <v>0</v>
      </c>
      <c r="E71" s="64">
        <v>0</v>
      </c>
      <c r="F71" s="64">
        <v>1</v>
      </c>
      <c r="G71" s="64">
        <v>0</v>
      </c>
      <c r="H71" s="64">
        <v>0</v>
      </c>
      <c r="I71" s="64">
        <v>0</v>
      </c>
      <c r="J71" s="64">
        <v>1</v>
      </c>
      <c r="K71" s="64">
        <v>966</v>
      </c>
      <c r="M71" s="64">
        <v>3.4</v>
      </c>
      <c r="Q71" s="100">
        <f>M71/SUM(M67:M72)*100</f>
        <v>16.425120772946862</v>
      </c>
      <c r="R71" s="100">
        <f>SUM(K71:L71)/SUM(K67:L72)*100</f>
        <v>33.025641025641029</v>
      </c>
      <c r="S71" s="100">
        <f>X71/SUM(X67:X72)*100</f>
        <v>45.497819213032173</v>
      </c>
      <c r="T71" s="64">
        <f>ROUND(S71/100*SUM(K67:L72), 0)</f>
        <v>1331</v>
      </c>
      <c r="U71" s="64">
        <f>SUM(T67:T72)</f>
        <v>3682</v>
      </c>
      <c r="W71" s="100">
        <f>1/(Q71/100)</f>
        <v>6.0882352941176467</v>
      </c>
      <c r="X71" s="100">
        <f>W71*R71</f>
        <v>201.06787330316743</v>
      </c>
      <c r="Y71" s="64">
        <f>SUMIFS(genetics_rawdata!$I$2:$I$992,genetics_rawdata!$A$2:$A$992,prop_eggsgrav!$A114,genetics_rawdata!$C$2:$C$992,prop_eggsgrav!$B114)</f>
        <v>0</v>
      </c>
      <c r="Z71" s="64">
        <f>SUMIFS(genetics_rawdata!$J$2:$J$992,genetics_rawdata!$A$2:$A$992,prop_eggsgrav!$A114,genetics_rawdata!$C$2:$C$992,prop_eggsgrav!$B114)</f>
        <v>6</v>
      </c>
      <c r="AA71" s="64">
        <f>SUMIFS(genetics_rawdata!$K$2:$K$992,genetics_rawdata!$A$2:$A$992,prop_eggsgrav!$A114,genetics_rawdata!$C$2:$C$992,prop_eggsgrav!$B114)</f>
        <v>2</v>
      </c>
      <c r="AB71" s="64">
        <f>SUMIFS(genetics_rawdata!$L$2:$L$992,genetics_rawdata!$A$2:$A$992,prop_eggsgrav!$A114,genetics_rawdata!$C$2:$C$992,prop_eggsgrav!$B114)</f>
        <v>8</v>
      </c>
      <c r="AC71" s="64">
        <f>SUM(Y71+AB71)</f>
        <v>8</v>
      </c>
      <c r="AD71" s="100">
        <f>IF($AC71=0, NA(), Y71/$AC71*100)</f>
        <v>0</v>
      </c>
      <c r="AE71" s="100">
        <f>IF($AC71=0, NA(), Z71/$AC71*100)</f>
        <v>75</v>
      </c>
      <c r="AF71" s="100">
        <f>IF($AC71=0, NA(), AA71/$AC71*100)</f>
        <v>25</v>
      </c>
      <c r="AG71" s="100">
        <f>IF($AC71=0, NA(), AB71/$AC71*100)</f>
        <v>100</v>
      </c>
    </row>
    <row r="72" spans="1:33" s="64" customFormat="1" x14ac:dyDescent="0.35">
      <c r="A72" s="64" t="s">
        <v>2059</v>
      </c>
      <c r="B72" s="127" t="s">
        <v>1</v>
      </c>
      <c r="C72" s="64">
        <v>0</v>
      </c>
      <c r="D72" s="64">
        <v>0</v>
      </c>
      <c r="E72" s="64">
        <v>0</v>
      </c>
      <c r="F72" s="64">
        <v>0</v>
      </c>
      <c r="G72" s="64">
        <v>0</v>
      </c>
      <c r="H72" s="64">
        <v>1</v>
      </c>
      <c r="I72" s="64">
        <v>0</v>
      </c>
      <c r="J72" s="64">
        <v>0</v>
      </c>
      <c r="K72" s="64">
        <v>181</v>
      </c>
      <c r="M72" s="64">
        <v>1.7</v>
      </c>
      <c r="Q72" s="100">
        <f>M72/SUM(M72:M77)*100</f>
        <v>6.8965517241379324</v>
      </c>
      <c r="R72" s="100">
        <f>SUM(K72:L72)/SUM(K72:L77)*100</f>
        <v>4.9413049413049412</v>
      </c>
      <c r="S72" s="100">
        <f>X72/SUM(X72:X77)*100</f>
        <v>19.358651966211209</v>
      </c>
      <c r="T72" s="64">
        <f>ROUND(S72/100*SUM(K72:L77), 0)</f>
        <v>709</v>
      </c>
      <c r="U72" s="64">
        <f>SUM(T72:T77)</f>
        <v>3425</v>
      </c>
      <c r="W72" s="100">
        <f>1/(Q72/100)</f>
        <v>14.499999999999996</v>
      </c>
      <c r="X72" s="100">
        <f>W72*R72</f>
        <v>71.648921648921629</v>
      </c>
      <c r="Y72" s="64">
        <f>SUMIFS(genetics_rawdata!$I$2:$I$992,genetics_rawdata!$A$2:$A$992,prop_eggsgrav!$A110,genetics_rawdata!$C$2:$C$992,prop_eggsgrav!$B110)</f>
        <v>2</v>
      </c>
      <c r="Z72" s="64">
        <f>SUMIFS(genetics_rawdata!$J$2:$J$992,genetics_rawdata!$A$2:$A$992,prop_eggsgrav!$A110,genetics_rawdata!$C$2:$C$992,prop_eggsgrav!$B110)</f>
        <v>2</v>
      </c>
      <c r="AA72" s="64">
        <f>SUMIFS(genetics_rawdata!$K$2:$K$992,genetics_rawdata!$A$2:$A$992,prop_eggsgrav!$A110,genetics_rawdata!$C$2:$C$992,prop_eggsgrav!$B110)</f>
        <v>6</v>
      </c>
      <c r="AB72" s="64">
        <f>SUMIFS(genetics_rawdata!$L$2:$L$992,genetics_rawdata!$A$2:$A$992,prop_eggsgrav!$A110,genetics_rawdata!$C$2:$C$992,prop_eggsgrav!$B110)</f>
        <v>6</v>
      </c>
      <c r="AC72" s="64">
        <f>SUM(Y72+AB72)</f>
        <v>8</v>
      </c>
      <c r="AD72" s="100">
        <f>IF($AC72=0, NA(), Y72/$AC72*100)</f>
        <v>25</v>
      </c>
      <c r="AE72" s="100">
        <f>IF($AC72=0, NA(), Z72/$AC72*100)</f>
        <v>25</v>
      </c>
      <c r="AF72" s="100">
        <f>IF($AC72=0, NA(), AA72/$AC72*100)</f>
        <v>75</v>
      </c>
      <c r="AG72" s="100">
        <f>IF($AC72=0, NA(), AB72/$AC72*100)</f>
        <v>75</v>
      </c>
    </row>
    <row r="73" spans="1:33" s="64" customFormat="1" x14ac:dyDescent="0.35">
      <c r="A73" s="64" t="s">
        <v>2059</v>
      </c>
      <c r="B73" s="127" t="s">
        <v>4</v>
      </c>
      <c r="C73" s="64">
        <v>0</v>
      </c>
      <c r="D73" s="64">
        <v>0</v>
      </c>
      <c r="E73" s="64">
        <v>1</v>
      </c>
      <c r="F73" s="64">
        <v>0</v>
      </c>
      <c r="G73" s="64">
        <v>0</v>
      </c>
      <c r="H73" s="64">
        <v>1</v>
      </c>
      <c r="I73" s="64">
        <v>0</v>
      </c>
      <c r="J73" s="64">
        <v>1</v>
      </c>
      <c r="K73" s="64">
        <v>62</v>
      </c>
      <c r="M73" s="64">
        <v>2.6</v>
      </c>
      <c r="N73" s="101"/>
      <c r="Q73" s="100">
        <f>M73/SUM(M70:M75)*100</f>
        <v>11.087420042643922</v>
      </c>
      <c r="R73" s="100">
        <f>SUM(K73:L73)/SUM(K70:L75)*100</f>
        <v>1.4055769666742235</v>
      </c>
      <c r="S73" s="100">
        <f>X73/SUM(X70:X75)*100</f>
        <v>2.329758687182927</v>
      </c>
      <c r="T73" s="64">
        <f>ROUND(S73/100*SUM(K70:L75), 0)</f>
        <v>103</v>
      </c>
      <c r="U73" s="64">
        <f>SUM(T70:T75)</f>
        <v>4337</v>
      </c>
      <c r="W73" s="100">
        <f>1/(Q73/100)</f>
        <v>9.0192307692307701</v>
      </c>
      <c r="X73" s="100">
        <f>W73*R73</f>
        <v>12.677223026350209</v>
      </c>
      <c r="Y73" s="64">
        <f>SUMIFS(genetics_rawdata!$I$2:$I$992,genetics_rawdata!$A$2:$A$992,prop_eggsgrav!$A113,genetics_rawdata!$C$2:$C$992,prop_eggsgrav!$B113)</f>
        <v>3</v>
      </c>
      <c r="Z73" s="64">
        <f>SUMIFS(genetics_rawdata!$J$2:$J$992,genetics_rawdata!$A$2:$A$992,prop_eggsgrav!$A113,genetics_rawdata!$C$2:$C$992,prop_eggsgrav!$B113)</f>
        <v>6</v>
      </c>
      <c r="AA73" s="64">
        <f>SUMIFS(genetics_rawdata!$K$2:$K$992,genetics_rawdata!$A$2:$A$992,prop_eggsgrav!$A113,genetics_rawdata!$C$2:$C$992,prop_eggsgrav!$B113)</f>
        <v>3</v>
      </c>
      <c r="AB73" s="64">
        <f>SUMIFS(genetics_rawdata!$L$2:$L$992,genetics_rawdata!$A$2:$A$992,prop_eggsgrav!$A113,genetics_rawdata!$C$2:$C$992,prop_eggsgrav!$B113)</f>
        <v>6</v>
      </c>
      <c r="AC73" s="64">
        <f>SUM(Y73+AB73)</f>
        <v>9</v>
      </c>
      <c r="AD73" s="100">
        <f>IF($AC73=0, NA(), Y73/$AC73*100)</f>
        <v>33.333333333333329</v>
      </c>
      <c r="AE73" s="100">
        <f>IF($AC73=0, NA(), Z73/$AC73*100)</f>
        <v>66.666666666666657</v>
      </c>
      <c r="AF73" s="100">
        <f>IF($AC73=0, NA(), AA73/$AC73*100)</f>
        <v>33.333333333333329</v>
      </c>
      <c r="AG73" s="100">
        <f>IF($AC73=0, NA(), AB73/$AC73*100)</f>
        <v>66.666666666666657</v>
      </c>
    </row>
    <row r="74" spans="1:33" s="65" customFormat="1" x14ac:dyDescent="0.35">
      <c r="A74" s="65" t="s">
        <v>2121</v>
      </c>
      <c r="B74" s="128" t="s">
        <v>3</v>
      </c>
      <c r="C74" s="65">
        <v>0</v>
      </c>
      <c r="D74" s="65">
        <v>1</v>
      </c>
      <c r="E74" s="65">
        <v>0</v>
      </c>
      <c r="F74" s="65">
        <v>0</v>
      </c>
      <c r="G74" s="65">
        <v>0</v>
      </c>
      <c r="H74" s="65">
        <v>0</v>
      </c>
      <c r="I74" s="65">
        <v>1</v>
      </c>
      <c r="J74" s="65">
        <v>0</v>
      </c>
      <c r="K74" s="65">
        <v>693</v>
      </c>
      <c r="M74" s="65">
        <v>6.35</v>
      </c>
      <c r="Q74" s="102">
        <f>M74/SUM(M69:M74)*100</f>
        <v>28.285077951002226</v>
      </c>
      <c r="R74" s="102">
        <f>SUM(K74:L74)/SUM(K72:L77)*100</f>
        <v>18.918918918918919</v>
      </c>
      <c r="S74" s="102">
        <f>X74/SUM(X72:X77)*100</f>
        <v>18.071923920567947</v>
      </c>
      <c r="T74" s="65">
        <f>ROUND(S74/100*SUM(K72:L77), 0)</f>
        <v>662</v>
      </c>
      <c r="U74" s="65">
        <f>SUM(T72:T77)</f>
        <v>3425</v>
      </c>
      <c r="W74" s="102">
        <f>1/(Q74/100)</f>
        <v>3.5354330708661421</v>
      </c>
      <c r="X74" s="102">
        <f>W74*R74</f>
        <v>66.886571610981065</v>
      </c>
      <c r="Y74" s="65">
        <f>SUMIFS(genetics_rawdata!$I$2:$I$992,genetics_rawdata!$A$2:$A$992,prop_eggsgrav!$A106,genetics_rawdata!$C$2:$C$992,prop_eggsgrav!$B106)</f>
        <v>7</v>
      </c>
      <c r="Z74" s="65">
        <f>SUMIFS(genetics_rawdata!$J$2:$J$992,genetics_rawdata!$A$2:$A$992,prop_eggsgrav!$A106,genetics_rawdata!$C$2:$C$992,prop_eggsgrav!$B106)</f>
        <v>9</v>
      </c>
      <c r="AA74" s="65">
        <f>SUMIFS(genetics_rawdata!$K$2:$K$992,genetics_rawdata!$A$2:$A$992,prop_eggsgrav!$A106,genetics_rawdata!$C$2:$C$992,prop_eggsgrav!$B106)</f>
        <v>10</v>
      </c>
      <c r="AB74" s="65">
        <f>SUMIFS(genetics_rawdata!$L$2:$L$992,genetics_rawdata!$A$2:$A$992,prop_eggsgrav!$A106,genetics_rawdata!$C$2:$C$992,prop_eggsgrav!$B106)</f>
        <v>12</v>
      </c>
      <c r="AC74" s="65">
        <f>SUM(Y74+AB74)</f>
        <v>19</v>
      </c>
      <c r="AD74" s="102">
        <f>IF($AC74=0, NA(), Y74/$AC74*100)</f>
        <v>36.84210526315789</v>
      </c>
      <c r="AE74" s="102">
        <f>IF($AC74=0, NA(), Z74/$AC74*100)</f>
        <v>47.368421052631575</v>
      </c>
      <c r="AF74" s="102">
        <f>IF($AC74=0, NA(), AA74/$AC74*100)</f>
        <v>52.631578947368418</v>
      </c>
      <c r="AG74" s="102">
        <f>IF($AC74=0, NA(), AB74/$AC74*100)</f>
        <v>63.157894736842103</v>
      </c>
    </row>
    <row r="75" spans="1:33" s="65" customFormat="1" x14ac:dyDescent="0.35">
      <c r="A75" s="65" t="s">
        <v>2121</v>
      </c>
      <c r="B75" s="128" t="s">
        <v>6</v>
      </c>
      <c r="C75" s="65">
        <v>0</v>
      </c>
      <c r="D75" s="65">
        <v>0</v>
      </c>
      <c r="E75" s="65">
        <v>0</v>
      </c>
      <c r="F75" s="65">
        <v>0</v>
      </c>
      <c r="G75" s="65">
        <v>1</v>
      </c>
      <c r="H75" s="65">
        <v>0</v>
      </c>
      <c r="I75" s="65">
        <v>1</v>
      </c>
      <c r="J75" s="65">
        <v>1</v>
      </c>
      <c r="K75" s="65">
        <v>2476</v>
      </c>
      <c r="M75" s="65">
        <v>7.4</v>
      </c>
      <c r="Q75" s="102">
        <f>M75/SUM(M70:M75)*100</f>
        <v>31.556503198294237</v>
      </c>
      <c r="R75" s="102">
        <f>SUM(K75:L75)/SUM(K70:L75)*100</f>
        <v>56.132396282022214</v>
      </c>
      <c r="S75" s="102">
        <f>X75/SUM(X70:X75)*100</f>
        <v>32.689743950760267</v>
      </c>
      <c r="T75" s="65">
        <f>ROUND(S75/100*SUM(K70:L75), 0)</f>
        <v>1442</v>
      </c>
      <c r="U75" s="65">
        <f>SUM(T70:T75)</f>
        <v>4337</v>
      </c>
      <c r="W75" s="102">
        <f>1/(Q75/100)</f>
        <v>3.1689189189189193</v>
      </c>
      <c r="X75" s="102">
        <f>W75*R75</f>
        <v>177.87901254235419</v>
      </c>
      <c r="Y75" s="65">
        <f>SUMIFS(genetics_rawdata!$I$2:$I$992,genetics_rawdata!$A$2:$A$992,prop_eggsgrav!$A109,genetics_rawdata!$C$2:$C$992,prop_eggsgrav!$B109)</f>
        <v>2</v>
      </c>
      <c r="Z75" s="65">
        <f>SUMIFS(genetics_rawdata!$J$2:$J$992,genetics_rawdata!$A$2:$A$992,prop_eggsgrav!$A109,genetics_rawdata!$C$2:$C$992,prop_eggsgrav!$B109)</f>
        <v>2</v>
      </c>
      <c r="AA75" s="65">
        <f>SUMIFS(genetics_rawdata!$K$2:$K$992,genetics_rawdata!$A$2:$A$992,prop_eggsgrav!$A109,genetics_rawdata!$C$2:$C$992,prop_eggsgrav!$B109)</f>
        <v>5</v>
      </c>
      <c r="AB75" s="65">
        <f>SUMIFS(genetics_rawdata!$L$2:$L$992,genetics_rawdata!$A$2:$A$992,prop_eggsgrav!$A109,genetics_rawdata!$C$2:$C$992,prop_eggsgrav!$B109)</f>
        <v>5</v>
      </c>
      <c r="AC75" s="65">
        <f>SUM(Y75+AB75)</f>
        <v>7</v>
      </c>
      <c r="AD75" s="102">
        <f>IF($AC75=0, NA(), Y75/$AC75*100)</f>
        <v>28.571428571428569</v>
      </c>
      <c r="AE75" s="102">
        <f>IF($AC75=0, NA(), Z75/$AC75*100)</f>
        <v>28.571428571428569</v>
      </c>
      <c r="AF75" s="102">
        <f>IF($AC75=0, NA(), AA75/$AC75*100)</f>
        <v>71.428571428571431</v>
      </c>
      <c r="AG75" s="102">
        <f>IF($AC75=0, NA(), AB75/$AC75*100)</f>
        <v>71.428571428571431</v>
      </c>
    </row>
    <row r="76" spans="1:33" s="65" customFormat="1" x14ac:dyDescent="0.35">
      <c r="A76" s="65" t="s">
        <v>2121</v>
      </c>
      <c r="B76" s="128" t="s">
        <v>2</v>
      </c>
      <c r="C76" s="65">
        <v>1</v>
      </c>
      <c r="D76" s="65">
        <v>0</v>
      </c>
      <c r="E76" s="65">
        <v>0</v>
      </c>
      <c r="F76" s="65">
        <v>0</v>
      </c>
      <c r="G76" s="65">
        <v>0</v>
      </c>
      <c r="H76" s="65">
        <v>0</v>
      </c>
      <c r="I76" s="65">
        <v>0</v>
      </c>
      <c r="J76" s="65">
        <v>0</v>
      </c>
      <c r="L76" s="65">
        <v>67</v>
      </c>
      <c r="M76" s="65">
        <v>2.9</v>
      </c>
      <c r="Q76" s="102">
        <f>M76/SUM(M75:M80)*100</f>
        <v>12.636165577342046</v>
      </c>
      <c r="R76" s="102">
        <f>SUM(K76:L76)/SUM(K75:L80)*100</f>
        <v>0.74098650740986505</v>
      </c>
      <c r="S76" s="102">
        <f>X76/SUM(X75:X80)*100</f>
        <v>1.0965628042265025</v>
      </c>
      <c r="T76" s="65">
        <f>ROUND(S76/100*SUM(K75:L80), 0)</f>
        <v>99</v>
      </c>
      <c r="U76" s="65">
        <f>SUM(T75:T80)</f>
        <v>6819</v>
      </c>
      <c r="W76" s="102">
        <f>1/(Q76/100)</f>
        <v>7.9137931034482776</v>
      </c>
      <c r="X76" s="102">
        <f>W76*R76</f>
        <v>5.8640139120884163</v>
      </c>
      <c r="Y76" s="65">
        <f>SUMIFS(genetics_rawdata!$I$2:$I$992,genetics_rawdata!$A$2:$A$992,prop_eggsgrav!$A105,genetics_rawdata!$C$2:$C$992,prop_eggsgrav!$B105)</f>
        <v>1</v>
      </c>
      <c r="Z76" s="65">
        <f>SUMIFS(genetics_rawdata!$J$2:$J$992,genetics_rawdata!$A$2:$A$992,prop_eggsgrav!$A105,genetics_rawdata!$C$2:$C$992,prop_eggsgrav!$B105)</f>
        <v>2</v>
      </c>
      <c r="AA76" s="65">
        <f>SUMIFS(genetics_rawdata!$K$2:$K$992,genetics_rawdata!$A$2:$A$992,prop_eggsgrav!$A105,genetics_rawdata!$C$2:$C$992,prop_eggsgrav!$B105)</f>
        <v>8</v>
      </c>
      <c r="AB76" s="65">
        <f>SUMIFS(genetics_rawdata!$L$2:$L$992,genetics_rawdata!$A$2:$A$992,prop_eggsgrav!$A105,genetics_rawdata!$C$2:$C$992,prop_eggsgrav!$B105)</f>
        <v>9</v>
      </c>
      <c r="AC76" s="65">
        <f>SUM(Y76+AB76)</f>
        <v>10</v>
      </c>
      <c r="AD76" s="102">
        <f>IF($AC76=0, NA(), Y76/$AC76*100)</f>
        <v>10</v>
      </c>
      <c r="AE76" s="102">
        <f>IF($AC76=0, NA(), Z76/$AC76*100)</f>
        <v>20</v>
      </c>
      <c r="AF76" s="102">
        <f>IF($AC76=0, NA(), AA76/$AC76*100)</f>
        <v>80</v>
      </c>
      <c r="AG76" s="102">
        <f>IF($AC76=0, NA(), AB76/$AC76*100)</f>
        <v>90</v>
      </c>
    </row>
    <row r="77" spans="1:33" s="65" customFormat="1" x14ac:dyDescent="0.35">
      <c r="A77" s="65" t="s">
        <v>2121</v>
      </c>
      <c r="B77" s="128" t="s">
        <v>5</v>
      </c>
      <c r="C77" s="65">
        <v>0</v>
      </c>
      <c r="D77" s="65">
        <v>0</v>
      </c>
      <c r="E77" s="65">
        <v>0</v>
      </c>
      <c r="F77" s="65">
        <v>1</v>
      </c>
      <c r="G77" s="65">
        <v>0</v>
      </c>
      <c r="H77" s="65">
        <v>0</v>
      </c>
      <c r="I77" s="65">
        <v>0</v>
      </c>
      <c r="J77" s="65">
        <v>1</v>
      </c>
      <c r="K77" s="65">
        <v>184</v>
      </c>
      <c r="M77" s="65">
        <v>3.7</v>
      </c>
      <c r="Q77" s="102">
        <f>M77/SUM(M73:M78)*100</f>
        <v>14.889336016096582</v>
      </c>
      <c r="R77" s="102">
        <f>SUM(K77:L77)/SUM(K73:L78)*100</f>
        <v>5.2347083926031299</v>
      </c>
      <c r="S77" s="102">
        <f>X77/SUM(X73:X78)*100</f>
        <v>11.672803881534119</v>
      </c>
      <c r="T77" s="65">
        <f>ROUND(S77/100*SUM(K73:L78), 0)</f>
        <v>410</v>
      </c>
      <c r="U77" s="65">
        <f>SUM(T73:T78)</f>
        <v>2753</v>
      </c>
      <c r="W77" s="102">
        <f>1/(Q77/100)</f>
        <v>6.7162162162162149</v>
      </c>
      <c r="X77" s="102">
        <f>W77*R77</f>
        <v>35.157433393564254</v>
      </c>
      <c r="Y77" s="65">
        <f>SUMIFS(genetics_rawdata!$I$2:$I$992,genetics_rawdata!$A$2:$A$992,prop_eggsgrav!$A108,genetics_rawdata!$C$2:$C$992,prop_eggsgrav!$B108)</f>
        <v>1</v>
      </c>
      <c r="Z77" s="65">
        <f>SUMIFS(genetics_rawdata!$J$2:$J$992,genetics_rawdata!$A$2:$A$992,prop_eggsgrav!$A108,genetics_rawdata!$C$2:$C$992,prop_eggsgrav!$B108)</f>
        <v>1</v>
      </c>
      <c r="AA77" s="65">
        <f>SUMIFS(genetics_rawdata!$K$2:$K$992,genetics_rawdata!$A$2:$A$992,prop_eggsgrav!$A108,genetics_rawdata!$C$2:$C$992,prop_eggsgrav!$B108)</f>
        <v>9</v>
      </c>
      <c r="AB77" s="65">
        <f>SUMIFS(genetics_rawdata!$L$2:$L$992,genetics_rawdata!$A$2:$A$992,prop_eggsgrav!$A108,genetics_rawdata!$C$2:$C$992,prop_eggsgrav!$B108)</f>
        <v>9</v>
      </c>
      <c r="AC77" s="65">
        <f>SUM(Y77+AB77)</f>
        <v>10</v>
      </c>
      <c r="AD77" s="102">
        <f>IF($AC77=0, NA(), Y77/$AC77*100)</f>
        <v>10</v>
      </c>
      <c r="AE77" s="102">
        <f>IF($AC77=0, NA(), Z77/$AC77*100)</f>
        <v>10</v>
      </c>
      <c r="AF77" s="102">
        <f>IF($AC77=0, NA(), AA77/$AC77*100)</f>
        <v>90</v>
      </c>
      <c r="AG77" s="102">
        <f>IF($AC77=0, NA(), AB77/$AC77*100)</f>
        <v>90</v>
      </c>
    </row>
    <row r="78" spans="1:33" s="65" customFormat="1" x14ac:dyDescent="0.35">
      <c r="A78" s="65" t="s">
        <v>2121</v>
      </c>
      <c r="B78" s="128" t="s">
        <v>1</v>
      </c>
      <c r="C78" s="65">
        <v>0</v>
      </c>
      <c r="D78" s="65">
        <v>0</v>
      </c>
      <c r="E78" s="65">
        <v>0</v>
      </c>
      <c r="F78" s="65">
        <v>0</v>
      </c>
      <c r="G78" s="65">
        <v>0</v>
      </c>
      <c r="H78" s="65">
        <v>1</v>
      </c>
      <c r="I78" s="65">
        <v>0</v>
      </c>
      <c r="J78" s="65">
        <v>0</v>
      </c>
      <c r="K78" s="65">
        <v>33</v>
      </c>
      <c r="M78" s="65">
        <v>1.9</v>
      </c>
      <c r="Q78" s="102">
        <f>M78/SUM(M78:M83)*100</f>
        <v>11.078717201166182</v>
      </c>
      <c r="R78" s="102">
        <f>SUM(K78:L78)/SUM(K78:L83)*100</f>
        <v>0.30208714756499455</v>
      </c>
      <c r="S78" s="102">
        <f>X78/SUM(X78:X83)*100</f>
        <v>0.33724669653947076</v>
      </c>
      <c r="T78" s="65">
        <f>ROUND(S78/100*SUM(K78:L83), 0)</f>
        <v>37</v>
      </c>
      <c r="U78" s="65">
        <f>SUM(T78:T83)</f>
        <v>10450</v>
      </c>
      <c r="W78" s="102">
        <f>1/(Q78/100)</f>
        <v>9.0263157894736832</v>
      </c>
      <c r="X78" s="102">
        <f>W78*R78</f>
        <v>2.7267339898629768</v>
      </c>
      <c r="Y78" s="65">
        <f>SUMIFS(genetics_rawdata!$I$2:$I$992,genetics_rawdata!$A$2:$A$992,prop_eggsgrav!$A104,genetics_rawdata!$C$2:$C$992,prop_eggsgrav!$B104)</f>
        <v>2</v>
      </c>
      <c r="Z78" s="65">
        <f>SUMIFS(genetics_rawdata!$J$2:$J$992,genetics_rawdata!$A$2:$A$992,prop_eggsgrav!$A104,genetics_rawdata!$C$2:$C$992,prop_eggsgrav!$B104)</f>
        <v>2</v>
      </c>
      <c r="AA78" s="65">
        <f>SUMIFS(genetics_rawdata!$K$2:$K$992,genetics_rawdata!$A$2:$A$992,prop_eggsgrav!$A104,genetics_rawdata!$C$2:$C$992,prop_eggsgrav!$B104)</f>
        <v>7</v>
      </c>
      <c r="AB78" s="65">
        <f>SUMIFS(genetics_rawdata!$L$2:$L$992,genetics_rawdata!$A$2:$A$992,prop_eggsgrav!$A104,genetics_rawdata!$C$2:$C$992,prop_eggsgrav!$B104)</f>
        <v>7</v>
      </c>
      <c r="AC78" s="65">
        <f>SUM(Y78+AB78)</f>
        <v>9</v>
      </c>
      <c r="AD78" s="102">
        <f>IF($AC78=0, NA(), Y78/$AC78*100)</f>
        <v>22.222222222222221</v>
      </c>
      <c r="AE78" s="102">
        <f>IF($AC78=0, NA(), Z78/$AC78*100)</f>
        <v>22.222222222222221</v>
      </c>
      <c r="AF78" s="102">
        <f>IF($AC78=0, NA(), AA78/$AC78*100)</f>
        <v>77.777777777777786</v>
      </c>
      <c r="AG78" s="102">
        <f>IF($AC78=0, NA(), AB78/$AC78*100)</f>
        <v>77.777777777777786</v>
      </c>
    </row>
    <row r="79" spans="1:33" s="65" customFormat="1" x14ac:dyDescent="0.35">
      <c r="A79" s="65" t="s">
        <v>2121</v>
      </c>
      <c r="B79" s="128" t="s">
        <v>4</v>
      </c>
      <c r="C79" s="65">
        <v>0</v>
      </c>
      <c r="D79" s="65">
        <v>0</v>
      </c>
      <c r="E79" s="65">
        <v>1</v>
      </c>
      <c r="F79" s="65">
        <v>0</v>
      </c>
      <c r="G79" s="65">
        <v>0</v>
      </c>
      <c r="H79" s="65">
        <v>1</v>
      </c>
      <c r="I79" s="65">
        <v>0</v>
      </c>
      <c r="J79" s="65">
        <v>1</v>
      </c>
      <c r="K79" s="65">
        <v>1774</v>
      </c>
      <c r="M79" s="65">
        <v>2.9</v>
      </c>
      <c r="Q79" s="102">
        <f>M79/SUM(M76:M81)*100</f>
        <v>15.143603133159267</v>
      </c>
      <c r="R79" s="102">
        <f>SUM(K79:L79)/SUM(K76:L81)*100</f>
        <v>21.594643944004869</v>
      </c>
      <c r="S79" s="102">
        <f>X79/SUM(X76:X81)*100</f>
        <v>30.755000724454469</v>
      </c>
      <c r="T79" s="65">
        <f>ROUND(S79/100*SUM(K76:L81), 0)</f>
        <v>2527</v>
      </c>
      <c r="U79" s="65">
        <f>SUM(T76:T81)</f>
        <v>7269</v>
      </c>
      <c r="W79" s="102">
        <f>1/(Q79/100)</f>
        <v>6.6034482758620703</v>
      </c>
      <c r="X79" s="102">
        <f>W79*R79</f>
        <v>142.59911431989426</v>
      </c>
      <c r="Y79" s="65">
        <f>SUMIFS(genetics_rawdata!$I$2:$I$992,genetics_rawdata!$A$2:$A$992,prop_eggsgrav!$A107,genetics_rawdata!$C$2:$C$992,prop_eggsgrav!$B107)</f>
        <v>2</v>
      </c>
      <c r="Z79" s="65">
        <f>SUMIFS(genetics_rawdata!$J$2:$J$992,genetics_rawdata!$A$2:$A$992,prop_eggsgrav!$A107,genetics_rawdata!$C$2:$C$992,prop_eggsgrav!$B107)</f>
        <v>3</v>
      </c>
      <c r="AA79" s="65">
        <f>SUMIFS(genetics_rawdata!$K$2:$K$992,genetics_rawdata!$A$2:$A$992,prop_eggsgrav!$A107,genetics_rawdata!$C$2:$C$992,prop_eggsgrav!$B107)</f>
        <v>7</v>
      </c>
      <c r="AB79" s="65">
        <f>SUMIFS(genetics_rawdata!$L$2:$L$992,genetics_rawdata!$A$2:$A$992,prop_eggsgrav!$A107,genetics_rawdata!$C$2:$C$992,prop_eggsgrav!$B107)</f>
        <v>8</v>
      </c>
      <c r="AC79" s="65">
        <f>SUM(Y79+AB79)</f>
        <v>10</v>
      </c>
      <c r="AD79" s="102">
        <f>IF($AC79=0, NA(), Y79/$AC79*100)</f>
        <v>20</v>
      </c>
      <c r="AE79" s="102">
        <f>IF($AC79=0, NA(), Z79/$AC79*100)</f>
        <v>30</v>
      </c>
      <c r="AF79" s="102">
        <f>IF($AC79=0, NA(), AA79/$AC79*100)</f>
        <v>70</v>
      </c>
      <c r="AG79" s="102">
        <f>IF($AC79=0, NA(), AB79/$AC79*100)</f>
        <v>80</v>
      </c>
    </row>
    <row r="80" spans="1:33" s="67" customFormat="1" x14ac:dyDescent="0.35">
      <c r="A80" s="67" t="s">
        <v>75</v>
      </c>
      <c r="B80" s="129" t="s">
        <v>3</v>
      </c>
      <c r="C80" s="67">
        <v>0</v>
      </c>
      <c r="D80" s="67">
        <v>1</v>
      </c>
      <c r="E80" s="67">
        <v>0</v>
      </c>
      <c r="F80" s="67">
        <v>0</v>
      </c>
      <c r="G80" s="67">
        <v>0</v>
      </c>
      <c r="H80" s="67">
        <v>0</v>
      </c>
      <c r="I80" s="67">
        <v>1</v>
      </c>
      <c r="J80" s="67">
        <v>0</v>
      </c>
      <c r="K80" s="67">
        <v>3479</v>
      </c>
      <c r="L80" s="67">
        <v>1029</v>
      </c>
      <c r="M80" s="67">
        <v>4.1500000000000004</v>
      </c>
      <c r="O80" s="103" t="e">
        <f>$L80/SUM($L$44:$L$49)*100</f>
        <v>#DIV/0!</v>
      </c>
      <c r="P80" s="103">
        <f>$K80/SUM($K$44:$K$49)*100</f>
        <v>61.03508771929824</v>
      </c>
      <c r="Q80" s="103">
        <f>M80/SUM(M78:M83)*100</f>
        <v>24.198250728862977</v>
      </c>
      <c r="R80" s="103">
        <f>SUM(K80:L80)/SUM(K78:L83)*100</f>
        <v>41.266935188575616</v>
      </c>
      <c r="S80" s="103">
        <f>X80/SUM(X78:X83)*100</f>
        <v>21.092262907629607</v>
      </c>
      <c r="T80" s="67">
        <f>ROUND(S80/100*SUM(K78:L83), 0)</f>
        <v>2304</v>
      </c>
      <c r="U80" s="67">
        <f>SUM(T78:T83)</f>
        <v>10450</v>
      </c>
      <c r="V80" s="67">
        <v>1435</v>
      </c>
      <c r="W80" s="103">
        <f>1/(Q80/100)</f>
        <v>4.1325301204819267</v>
      </c>
      <c r="X80" s="103">
        <f>W80*R80</f>
        <v>170.53685264676426</v>
      </c>
      <c r="Y80" s="67">
        <f>SUMIFS(genetics_rawdata!$I$2:$I$992,genetics_rawdata!$A$2:$A$992,prop_eggsgrav!$A46,genetics_rawdata!$C$2:$C$992,prop_eggsgrav!$B46)</f>
        <v>3</v>
      </c>
      <c r="Z80" s="67">
        <f>SUMIFS(genetics_rawdata!$J$2:$J$992,genetics_rawdata!$A$2:$A$992,prop_eggsgrav!$A46,genetics_rawdata!$C$2:$C$992,prop_eggsgrav!$B46)</f>
        <v>8</v>
      </c>
      <c r="AA80" s="67">
        <f>SUMIFS(genetics_rawdata!$K$2:$K$992,genetics_rawdata!$A$2:$A$992,prop_eggsgrav!$A46,genetics_rawdata!$C$2:$C$992,prop_eggsgrav!$B46)</f>
        <v>2</v>
      </c>
      <c r="AB80" s="67">
        <f>SUMIFS(genetics_rawdata!$L$2:$L$992,genetics_rawdata!$A$2:$A$992,prop_eggsgrav!$A46,genetics_rawdata!$C$2:$C$992,prop_eggsgrav!$B46)</f>
        <v>7</v>
      </c>
      <c r="AC80" s="67">
        <f>SUM(Y80+AB80)</f>
        <v>10</v>
      </c>
      <c r="AD80" s="103">
        <f>IF($AC80=0, NA(), Y80/$AC80*100)</f>
        <v>30</v>
      </c>
      <c r="AE80" s="103">
        <f>IF($AC80=0, NA(), Z80/$AC80*100)</f>
        <v>80</v>
      </c>
      <c r="AF80" s="103">
        <f>IF($AC80=0, NA(), AA80/$AC80*100)</f>
        <v>20</v>
      </c>
      <c r="AG80" s="103">
        <f>IF($AC80=0, NA(), AB80/$AC80*100)</f>
        <v>70</v>
      </c>
    </row>
    <row r="81" spans="1:33" s="67" customFormat="1" x14ac:dyDescent="0.35">
      <c r="A81" s="67" t="s">
        <v>75</v>
      </c>
      <c r="B81" s="129" t="s">
        <v>6</v>
      </c>
      <c r="C81" s="67">
        <v>0</v>
      </c>
      <c r="D81" s="67">
        <v>0</v>
      </c>
      <c r="E81" s="67">
        <v>0</v>
      </c>
      <c r="F81" s="67">
        <v>0</v>
      </c>
      <c r="G81" s="67">
        <v>1</v>
      </c>
      <c r="H81" s="67">
        <v>0</v>
      </c>
      <c r="I81" s="67">
        <v>1</v>
      </c>
      <c r="J81" s="67">
        <v>1</v>
      </c>
      <c r="K81" s="67">
        <v>1626</v>
      </c>
      <c r="L81" s="67">
        <v>23</v>
      </c>
      <c r="M81" s="67">
        <v>3.6</v>
      </c>
      <c r="O81" s="103" t="e">
        <f>$L81/SUM($L$44:$L$49)*100</f>
        <v>#DIV/0!</v>
      </c>
      <c r="P81" s="103">
        <f>$K81/SUM($K$44:$K$49)*100</f>
        <v>28.526315789473681</v>
      </c>
      <c r="Q81" s="103">
        <f>M81/SUM(M76:M81)*100</f>
        <v>18.798955613577021</v>
      </c>
      <c r="R81" s="103">
        <f>SUM(K81:L81)/SUM(K76:L81)*100</f>
        <v>20.07303712720633</v>
      </c>
      <c r="S81" s="103">
        <f>X81/SUM(X76:X81)*100</f>
        <v>23.029169636166493</v>
      </c>
      <c r="T81" s="67">
        <f>ROUND(S81/100*SUM(K76:L81), 0)</f>
        <v>1892</v>
      </c>
      <c r="U81" s="67">
        <f>SUM(T76:T81)</f>
        <v>7269</v>
      </c>
      <c r="V81" s="67">
        <v>1435</v>
      </c>
      <c r="W81" s="103">
        <f>1/(Q81/100)</f>
        <v>5.3194444444444455</v>
      </c>
      <c r="X81" s="103">
        <f>W81*R81</f>
        <v>106.7774058294448</v>
      </c>
      <c r="Y81" s="67">
        <f>SUMIFS(genetics_rawdata!$I$2:$I$992,genetics_rawdata!$A$2:$A$992,prop_eggsgrav!$A49,genetics_rawdata!$C$2:$C$992,prop_eggsgrav!$B49)</f>
        <v>3</v>
      </c>
      <c r="Z81" s="67">
        <f>SUMIFS(genetics_rawdata!$J$2:$J$992,genetics_rawdata!$A$2:$A$992,prop_eggsgrav!$A49,genetics_rawdata!$C$2:$C$992,prop_eggsgrav!$B49)</f>
        <v>5</v>
      </c>
      <c r="AA81" s="67">
        <f>SUMIFS(genetics_rawdata!$K$2:$K$992,genetics_rawdata!$A$2:$A$992,prop_eggsgrav!$A49,genetics_rawdata!$C$2:$C$992,prop_eggsgrav!$B49)</f>
        <v>3</v>
      </c>
      <c r="AB81" s="67">
        <f>SUMIFS(genetics_rawdata!$L$2:$L$992,genetics_rawdata!$A$2:$A$992,prop_eggsgrav!$A49,genetics_rawdata!$C$2:$C$992,prop_eggsgrav!$B49)</f>
        <v>5</v>
      </c>
      <c r="AC81" s="67">
        <f>SUM(Y81+AB81)</f>
        <v>8</v>
      </c>
      <c r="AD81" s="103">
        <f>IF($AC81=0, NA(), Y81/$AC81*100)</f>
        <v>37.5</v>
      </c>
      <c r="AE81" s="103">
        <f>IF($AC81=0, NA(), Z81/$AC81*100)</f>
        <v>62.5</v>
      </c>
      <c r="AF81" s="103">
        <f>IF($AC81=0, NA(), AA81/$AC81*100)</f>
        <v>37.5</v>
      </c>
      <c r="AG81" s="103">
        <f>IF($AC81=0, NA(), AB81/$AC81*100)</f>
        <v>62.5</v>
      </c>
    </row>
    <row r="82" spans="1:33" s="67" customFormat="1" x14ac:dyDescent="0.35">
      <c r="A82" s="67" t="s">
        <v>75</v>
      </c>
      <c r="B82" s="129" t="s">
        <v>2</v>
      </c>
      <c r="C82" s="67">
        <v>1</v>
      </c>
      <c r="D82" s="67">
        <v>0</v>
      </c>
      <c r="E82" s="67">
        <v>0</v>
      </c>
      <c r="F82" s="67">
        <v>0</v>
      </c>
      <c r="G82" s="67">
        <v>0</v>
      </c>
      <c r="H82" s="67">
        <v>0</v>
      </c>
      <c r="I82" s="67">
        <v>0</v>
      </c>
      <c r="J82" s="67">
        <v>0</v>
      </c>
      <c r="K82" s="67">
        <v>2363</v>
      </c>
      <c r="L82" s="67">
        <v>0</v>
      </c>
      <c r="M82" s="67">
        <v>2</v>
      </c>
      <c r="O82" s="103" t="e">
        <f>$L82/SUM($L$44:$L$49)*100</f>
        <v>#DIV/0!</v>
      </c>
      <c r="P82" s="103">
        <f>$K82/SUM($K$44:$K$49)*100</f>
        <v>41.456140350877192</v>
      </c>
      <c r="Q82" s="103">
        <f>M82/SUM(M81:M86)*100</f>
        <v>11.123470522803117</v>
      </c>
      <c r="R82" s="103">
        <f>SUM(K82:L82)/SUM(K81:L86)*100</f>
        <v>38.967678100263853</v>
      </c>
      <c r="S82" s="103">
        <f>X82/SUM(X81:X86)*100</f>
        <v>53.26109764459607</v>
      </c>
      <c r="T82" s="67">
        <f>ROUND(S82/100*SUM(K81:L86), 0)</f>
        <v>3230</v>
      </c>
      <c r="U82" s="67">
        <f>SUM(T81:T86)</f>
        <v>7471</v>
      </c>
      <c r="V82" s="67">
        <v>1435</v>
      </c>
      <c r="W82" s="103">
        <f>1/(Q82/100)</f>
        <v>8.9899999999999967</v>
      </c>
      <c r="X82" s="103">
        <f>W82*R82</f>
        <v>350.31942612137192</v>
      </c>
      <c r="Y82" s="67">
        <f>SUMIFS(genetics_rawdata!$I$2:$I$992,genetics_rawdata!$A$2:$A$992,prop_eggsgrav!$A45,genetics_rawdata!$C$2:$C$992,prop_eggsgrav!$B45)</f>
        <v>4</v>
      </c>
      <c r="Z82" s="67">
        <f>SUMIFS(genetics_rawdata!$J$2:$J$992,genetics_rawdata!$A$2:$A$992,prop_eggsgrav!$A45,genetics_rawdata!$C$2:$C$992,prop_eggsgrav!$B45)</f>
        <v>9</v>
      </c>
      <c r="AA82" s="67">
        <f>SUMIFS(genetics_rawdata!$K$2:$K$992,genetics_rawdata!$A$2:$A$992,prop_eggsgrav!$A45,genetics_rawdata!$C$2:$C$992,prop_eggsgrav!$B45)</f>
        <v>1</v>
      </c>
      <c r="AB82" s="67">
        <f>SUMIFS(genetics_rawdata!$L$2:$L$992,genetics_rawdata!$A$2:$A$992,prop_eggsgrav!$A45,genetics_rawdata!$C$2:$C$992,prop_eggsgrav!$B45)</f>
        <v>6</v>
      </c>
      <c r="AC82" s="67">
        <f>SUM(Y82+AB82)</f>
        <v>10</v>
      </c>
      <c r="AD82" s="103">
        <f>IF($AC82=0, NA(), Y82/$AC82*100)</f>
        <v>40</v>
      </c>
      <c r="AE82" s="103">
        <f>IF($AC82=0, NA(), Z82/$AC82*100)</f>
        <v>90</v>
      </c>
      <c r="AF82" s="103">
        <f>IF($AC82=0, NA(), AA82/$AC82*100)</f>
        <v>10</v>
      </c>
      <c r="AG82" s="103">
        <f>IF($AC82=0, NA(), AB82/$AC82*100)</f>
        <v>60</v>
      </c>
    </row>
    <row r="83" spans="1:33" s="67" customFormat="1" x14ac:dyDescent="0.35">
      <c r="A83" s="67" t="s">
        <v>75</v>
      </c>
      <c r="B83" s="129" t="s">
        <v>5</v>
      </c>
      <c r="C83" s="67">
        <v>0</v>
      </c>
      <c r="D83" s="67">
        <v>0</v>
      </c>
      <c r="E83" s="67">
        <v>0</v>
      </c>
      <c r="F83" s="67">
        <v>1</v>
      </c>
      <c r="G83" s="67">
        <v>0</v>
      </c>
      <c r="H83" s="67">
        <v>0</v>
      </c>
      <c r="I83" s="67">
        <v>0</v>
      </c>
      <c r="J83" s="67">
        <v>1</v>
      </c>
      <c r="K83" s="67">
        <v>510</v>
      </c>
      <c r="L83" s="67">
        <v>87</v>
      </c>
      <c r="M83" s="67">
        <v>2.6</v>
      </c>
      <c r="O83" s="103" t="e">
        <f>$L83/SUM($L$44:$L$49)*100</f>
        <v>#DIV/0!</v>
      </c>
      <c r="P83" s="103">
        <f>$K83/SUM($K$44:$K$49)*100</f>
        <v>8.9473684210526319</v>
      </c>
      <c r="Q83" s="103">
        <f>M83/SUM(M79:M84)*100</f>
        <v>14.899713467048711</v>
      </c>
      <c r="R83" s="103">
        <f>SUM(K83:L83)/SUM(K79:L84)*100</f>
        <v>5.2996005326231694</v>
      </c>
      <c r="S83" s="103">
        <f>X83/SUM(X79:X84)*100</f>
        <v>4.0805096700702013</v>
      </c>
      <c r="T83" s="67">
        <f>ROUND(S83/100*SUM(K79:L84), 0)</f>
        <v>460</v>
      </c>
      <c r="U83" s="67">
        <f>SUM(T79:T84)</f>
        <v>11259</v>
      </c>
      <c r="V83" s="67">
        <v>1435</v>
      </c>
      <c r="W83" s="103">
        <f>1/(Q83/100)</f>
        <v>6.7115384615384608</v>
      </c>
      <c r="X83" s="103">
        <f>W83*R83</f>
        <v>35.568472805490117</v>
      </c>
      <c r="Y83" s="67">
        <f>SUMIFS(genetics_rawdata!$I$2:$I$992,genetics_rawdata!$A$2:$A$992,prop_eggsgrav!$A48,genetics_rawdata!$C$2:$C$992,prop_eggsgrav!$B48)</f>
        <v>2</v>
      </c>
      <c r="Z83" s="67">
        <f>SUMIFS(genetics_rawdata!$J$2:$J$992,genetics_rawdata!$A$2:$A$992,prop_eggsgrav!$A48,genetics_rawdata!$C$2:$C$992,prop_eggsgrav!$B48)</f>
        <v>4</v>
      </c>
      <c r="AA83" s="67">
        <f>SUMIFS(genetics_rawdata!$K$2:$K$992,genetics_rawdata!$A$2:$A$992,prop_eggsgrav!$A48,genetics_rawdata!$C$2:$C$992,prop_eggsgrav!$B48)</f>
        <v>1</v>
      </c>
      <c r="AB83" s="67">
        <f>SUMIFS(genetics_rawdata!$L$2:$L$992,genetics_rawdata!$A$2:$A$992,prop_eggsgrav!$A48,genetics_rawdata!$C$2:$C$992,prop_eggsgrav!$B48)</f>
        <v>3</v>
      </c>
      <c r="AC83" s="67">
        <f>SUM(Y83+AB83)</f>
        <v>5</v>
      </c>
      <c r="AD83" s="103">
        <f>IF($AC83=0, NA(), Y83/$AC83*100)</f>
        <v>40</v>
      </c>
      <c r="AE83" s="103">
        <f>IF($AC83=0, NA(), Z83/$AC83*100)</f>
        <v>80</v>
      </c>
      <c r="AF83" s="103">
        <f>IF($AC83=0, NA(), AA83/$AC83*100)</f>
        <v>20</v>
      </c>
      <c r="AG83" s="103">
        <f>IF($AC83=0, NA(), AB83/$AC83*100)</f>
        <v>60</v>
      </c>
    </row>
    <row r="84" spans="1:33" s="67" customFormat="1" x14ac:dyDescent="0.35">
      <c r="A84" s="67" t="s">
        <v>75</v>
      </c>
      <c r="B84" s="129" t="s">
        <v>1</v>
      </c>
      <c r="C84" s="67">
        <v>0</v>
      </c>
      <c r="D84" s="67">
        <v>0</v>
      </c>
      <c r="E84" s="67">
        <v>0</v>
      </c>
      <c r="F84" s="67">
        <v>0</v>
      </c>
      <c r="G84" s="67">
        <v>0</v>
      </c>
      <c r="H84" s="67">
        <v>1</v>
      </c>
      <c r="I84" s="67">
        <v>0</v>
      </c>
      <c r="J84" s="67">
        <v>0</v>
      </c>
      <c r="K84" s="67">
        <v>361</v>
      </c>
      <c r="L84" s="67">
        <v>13</v>
      </c>
      <c r="M84" s="67">
        <v>2.2000000000000002</v>
      </c>
      <c r="O84" s="103" t="e">
        <f>$L84/SUM($L$44:$L$49)*100</f>
        <v>#DIV/0!</v>
      </c>
      <c r="P84" s="103">
        <f>$K84/SUM($K$44:$K$49)*100</f>
        <v>6.3333333333333339</v>
      </c>
      <c r="Q84" s="103">
        <f>M84/SUM(M84:M89)*100</f>
        <v>10.299625468164795</v>
      </c>
      <c r="R84" s="103">
        <f>SUM(K84:L84)/SUM(K84:L89)*100</f>
        <v>6.7839651732269175</v>
      </c>
      <c r="S84" s="103">
        <f>X84/SUM(X84:X89)*100</f>
        <v>15.338744053962541</v>
      </c>
      <c r="T84" s="67">
        <f>ROUND(S84/100*SUM(K84:L89), 0)</f>
        <v>846</v>
      </c>
      <c r="U84" s="67">
        <f>SUM(T84:T89)</f>
        <v>4790</v>
      </c>
      <c r="V84" s="67">
        <v>1435</v>
      </c>
      <c r="W84" s="103">
        <f>1/(Q84/100)</f>
        <v>9.709090909090909</v>
      </c>
      <c r="X84" s="103">
        <f>W84*R84</f>
        <v>65.866134590966794</v>
      </c>
      <c r="Y84" s="67">
        <f>SUMIFS(genetics_rawdata!$I$2:$I$992,genetics_rawdata!$A$2:$A$992,prop_eggsgrav!$A44,genetics_rawdata!$C$2:$C$992,prop_eggsgrav!$B44)</f>
        <v>1</v>
      </c>
      <c r="Z84" s="67">
        <f>SUMIFS(genetics_rawdata!$J$2:$J$992,genetics_rawdata!$A$2:$A$992,prop_eggsgrav!$A44,genetics_rawdata!$C$2:$C$992,prop_eggsgrav!$B44)</f>
        <v>8</v>
      </c>
      <c r="AA84" s="67">
        <f>SUMIFS(genetics_rawdata!$K$2:$K$992,genetics_rawdata!$A$2:$A$992,prop_eggsgrav!$A44,genetics_rawdata!$C$2:$C$992,prop_eggsgrav!$B44)</f>
        <v>1</v>
      </c>
      <c r="AB84" s="67">
        <f>SUMIFS(genetics_rawdata!$L$2:$L$992,genetics_rawdata!$A$2:$A$992,prop_eggsgrav!$A44,genetics_rawdata!$C$2:$C$992,prop_eggsgrav!$B44)</f>
        <v>8</v>
      </c>
      <c r="AC84" s="67">
        <f>SUM(Y84+AB84)</f>
        <v>9</v>
      </c>
      <c r="AD84" s="103">
        <f>IF($AC84=0, NA(), Y84/$AC84*100)</f>
        <v>11.111111111111111</v>
      </c>
      <c r="AE84" s="103">
        <f>IF($AC84=0, NA(), Z84/$AC84*100)</f>
        <v>88.888888888888886</v>
      </c>
      <c r="AF84" s="103">
        <f>IF($AC84=0, NA(), AA84/$AC84*100)</f>
        <v>11.111111111111111</v>
      </c>
      <c r="AG84" s="103">
        <f>IF($AC84=0, NA(), AB84/$AC84*100)</f>
        <v>88.888888888888886</v>
      </c>
    </row>
    <row r="85" spans="1:33" s="67" customFormat="1" x14ac:dyDescent="0.35">
      <c r="A85" s="67" t="s">
        <v>75</v>
      </c>
      <c r="B85" s="129" t="s">
        <v>4</v>
      </c>
      <c r="C85" s="67">
        <v>0</v>
      </c>
      <c r="D85" s="67">
        <v>0</v>
      </c>
      <c r="E85" s="67">
        <v>1</v>
      </c>
      <c r="F85" s="67">
        <v>0</v>
      </c>
      <c r="G85" s="67">
        <v>0</v>
      </c>
      <c r="H85" s="67">
        <v>1</v>
      </c>
      <c r="I85" s="67">
        <v>0</v>
      </c>
      <c r="J85" s="67">
        <v>1</v>
      </c>
      <c r="K85" s="67">
        <v>684</v>
      </c>
      <c r="L85" s="67">
        <v>283</v>
      </c>
      <c r="M85" s="67">
        <v>2.4</v>
      </c>
      <c r="O85" s="103" t="e">
        <f>$L85/SUM($L$44:$L$49)*100</f>
        <v>#DIV/0!</v>
      </c>
      <c r="P85" s="103">
        <f>$K85/SUM($K$44:$K$49)*100</f>
        <v>12</v>
      </c>
      <c r="Q85" s="103">
        <f>M85/SUM(M82:M87)*100</f>
        <v>13.363028953229398</v>
      </c>
      <c r="R85" s="103">
        <f>SUM(K85:L85)/SUM(K82:L87)*100</f>
        <v>12.117794486215539</v>
      </c>
      <c r="S85" s="103">
        <f>X85/SUM(X82:X87)*100</f>
        <v>11.699599767849026</v>
      </c>
      <c r="T85" s="67">
        <f>ROUND(S85/100*SUM(K82:L87), 0)</f>
        <v>934</v>
      </c>
      <c r="U85" s="67">
        <f>SUM(T82:T87)</f>
        <v>7886</v>
      </c>
      <c r="V85" s="67">
        <v>1435</v>
      </c>
      <c r="W85" s="103">
        <f>1/(Q85/100)</f>
        <v>7.4833333333333343</v>
      </c>
      <c r="X85" s="103">
        <f>W85*R85</f>
        <v>90.681495405179632</v>
      </c>
      <c r="Y85" s="67">
        <f>SUMIFS(genetics_rawdata!$I$2:$I$992,genetics_rawdata!$A$2:$A$992,prop_eggsgrav!$A47,genetics_rawdata!$C$2:$C$992,prop_eggsgrav!$B47)</f>
        <v>4</v>
      </c>
      <c r="Z85" s="67">
        <f>SUMIFS(genetics_rawdata!$J$2:$J$992,genetics_rawdata!$A$2:$A$992,prop_eggsgrav!$A47,genetics_rawdata!$C$2:$C$992,prop_eggsgrav!$B47)</f>
        <v>9</v>
      </c>
      <c r="AA85" s="67">
        <f>SUMIFS(genetics_rawdata!$K$2:$K$992,genetics_rawdata!$A$2:$A$992,prop_eggsgrav!$A47,genetics_rawdata!$C$2:$C$992,prop_eggsgrav!$B47)</f>
        <v>1</v>
      </c>
      <c r="AB85" s="67">
        <f>SUMIFS(genetics_rawdata!$L$2:$L$992,genetics_rawdata!$A$2:$A$992,prop_eggsgrav!$A47,genetics_rawdata!$C$2:$C$992,prop_eggsgrav!$B47)</f>
        <v>6</v>
      </c>
      <c r="AC85" s="67">
        <f>SUM(Y85+AB85)</f>
        <v>10</v>
      </c>
      <c r="AD85" s="103">
        <f>IF($AC85=0, NA(), Y85/$AC85*100)</f>
        <v>40</v>
      </c>
      <c r="AE85" s="103">
        <f>IF($AC85=0, NA(), Z85/$AC85*100)</f>
        <v>90</v>
      </c>
      <c r="AF85" s="103">
        <f>IF($AC85=0, NA(), AA85/$AC85*100)</f>
        <v>10</v>
      </c>
      <c r="AG85" s="103">
        <f>IF($AC85=0, NA(), AB85/$AC85*100)</f>
        <v>60</v>
      </c>
    </row>
    <row r="86" spans="1:33" s="68" customFormat="1" x14ac:dyDescent="0.35">
      <c r="A86" s="68" t="s">
        <v>588</v>
      </c>
      <c r="B86" s="130" t="s">
        <v>3</v>
      </c>
      <c r="C86" s="68">
        <v>0</v>
      </c>
      <c r="D86" s="68">
        <v>1</v>
      </c>
      <c r="E86" s="68">
        <v>0</v>
      </c>
      <c r="F86" s="68">
        <v>0</v>
      </c>
      <c r="G86" s="68">
        <v>0</v>
      </c>
      <c r="H86" s="68">
        <v>0</v>
      </c>
      <c r="I86" s="68">
        <v>1</v>
      </c>
      <c r="J86" s="68">
        <v>0</v>
      </c>
      <c r="K86" s="68">
        <v>114</v>
      </c>
      <c r="L86" s="68">
        <v>0</v>
      </c>
      <c r="M86" s="68">
        <v>5.18</v>
      </c>
      <c r="O86" s="104">
        <f>$L86/SUM($L$38:$L$43)*100</f>
        <v>0</v>
      </c>
      <c r="P86" s="104">
        <f>$K86/SUM($K$38:$K$43)*100</f>
        <v>23.456790123456788</v>
      </c>
      <c r="Q86" s="104">
        <f>M86/SUM(M84:M89)*100</f>
        <v>24.250936329588015</v>
      </c>
      <c r="R86" s="104">
        <f>SUM(K86:L86)/SUM(K84:L89)*100</f>
        <v>2.0678396517322692</v>
      </c>
      <c r="S86" s="104">
        <f>X86/SUM(X84:X89)*100</f>
        <v>1.985710676983568</v>
      </c>
      <c r="T86" s="68">
        <f>ROUND(S86/100*SUM(K84:L89), 0)</f>
        <v>109</v>
      </c>
      <c r="U86" s="68">
        <f>SUM(T84:T89)</f>
        <v>4790</v>
      </c>
      <c r="V86" s="68">
        <v>101</v>
      </c>
      <c r="W86" s="104">
        <f>1/(Q86/100)</f>
        <v>4.1235521235521233</v>
      </c>
      <c r="X86" s="104">
        <f>W86*R86</f>
        <v>8.5268445870658827</v>
      </c>
      <c r="Y86" s="68">
        <f>SUMIFS(genetics_rawdata!$I$2:$I$992,genetics_rawdata!$A$2:$A$992,prop_eggsgrav!$A40,genetics_rawdata!$C$2:$C$992,prop_eggsgrav!$B40)</f>
        <v>3</v>
      </c>
      <c r="Z86" s="68">
        <f>SUMIFS(genetics_rawdata!$J$2:$J$992,genetics_rawdata!$A$2:$A$992,prop_eggsgrav!$A40,genetics_rawdata!$C$2:$C$992,prop_eggsgrav!$B40)</f>
        <v>8</v>
      </c>
      <c r="AA86" s="68">
        <f>SUMIFS(genetics_rawdata!$K$2:$K$992,genetics_rawdata!$A$2:$A$992,prop_eggsgrav!$A40,genetics_rawdata!$C$2:$C$992,prop_eggsgrav!$B40)</f>
        <v>2</v>
      </c>
      <c r="AB86" s="68">
        <f>SUMIFS(genetics_rawdata!$L$2:$L$992,genetics_rawdata!$A$2:$A$992,prop_eggsgrav!$A40,genetics_rawdata!$C$2:$C$992,prop_eggsgrav!$B40)</f>
        <v>7</v>
      </c>
      <c r="AC86" s="68">
        <f>SUM(Y86+AB86)</f>
        <v>10</v>
      </c>
      <c r="AD86" s="104">
        <f>IF($AC86=0, NA(), Y86/$AC86*100)</f>
        <v>30</v>
      </c>
      <c r="AE86" s="104">
        <f>IF($AC86=0, NA(), Z86/$AC86*100)</f>
        <v>80</v>
      </c>
      <c r="AF86" s="104">
        <f>IF($AC86=0, NA(), AA86/$AC86*100)</f>
        <v>20</v>
      </c>
      <c r="AG86" s="104">
        <f>IF($AC86=0, NA(), AB86/$AC86*100)</f>
        <v>70</v>
      </c>
    </row>
    <row r="87" spans="1:33" s="68" customFormat="1" x14ac:dyDescent="0.35">
      <c r="A87" s="68" t="s">
        <v>588</v>
      </c>
      <c r="B87" s="130" t="s">
        <v>6</v>
      </c>
      <c r="C87" s="68">
        <v>0</v>
      </c>
      <c r="D87" s="68">
        <v>0</v>
      </c>
      <c r="E87" s="68">
        <v>0</v>
      </c>
      <c r="F87" s="68">
        <v>0</v>
      </c>
      <c r="G87" s="68">
        <v>1</v>
      </c>
      <c r="H87" s="68">
        <v>0</v>
      </c>
      <c r="I87" s="68">
        <v>1</v>
      </c>
      <c r="J87" s="68">
        <v>1</v>
      </c>
      <c r="K87" s="68">
        <v>3465</v>
      </c>
      <c r="L87" s="68">
        <v>100</v>
      </c>
      <c r="M87" s="68">
        <v>3.58</v>
      </c>
      <c r="O87" s="104">
        <f>$L87/SUM($L$38:$L$43)*100</f>
        <v>68.027210884353735</v>
      </c>
      <c r="P87" s="104">
        <f>$K87/SUM($K$38:$K$43)*100</f>
        <v>712.96296296296293</v>
      </c>
      <c r="Q87" s="104">
        <f>M87/SUM(M82:M87)*100</f>
        <v>19.933184855233851</v>
      </c>
      <c r="R87" s="104">
        <f>SUM(K87:L87)/SUM(K82:L87)*100</f>
        <v>44.67418546365915</v>
      </c>
      <c r="S87" s="104">
        <f>X87/SUM(X82:X87)*100</f>
        <v>28.915604794450456</v>
      </c>
      <c r="T87" s="68">
        <f>ROUND(S87/100*SUM(K82:L87), 0)</f>
        <v>2307</v>
      </c>
      <c r="U87" s="68">
        <f>SUM(T82:T87)</f>
        <v>7886</v>
      </c>
      <c r="V87" s="68">
        <v>101</v>
      </c>
      <c r="W87" s="104">
        <f>1/(Q87/100)</f>
        <v>5.016759776536313</v>
      </c>
      <c r="X87" s="104">
        <f>W87*R87</f>
        <v>224.11965668360847</v>
      </c>
      <c r="Y87" s="68">
        <f>SUMIFS(genetics_rawdata!$I$2:$I$992,genetics_rawdata!$A$2:$A$992,prop_eggsgrav!$A43,genetics_rawdata!$C$2:$C$992,prop_eggsgrav!$B43)</f>
        <v>4</v>
      </c>
      <c r="Z87" s="68">
        <f>SUMIFS(genetics_rawdata!$J$2:$J$992,genetics_rawdata!$A$2:$A$992,prop_eggsgrav!$A43,genetics_rawdata!$C$2:$C$992,prop_eggsgrav!$B43)</f>
        <v>6</v>
      </c>
      <c r="AA87" s="68">
        <f>SUMIFS(genetics_rawdata!$K$2:$K$992,genetics_rawdata!$A$2:$A$992,prop_eggsgrav!$A43,genetics_rawdata!$C$2:$C$992,prop_eggsgrav!$B43)</f>
        <v>4</v>
      </c>
      <c r="AB87" s="68">
        <f>SUMIFS(genetics_rawdata!$L$2:$L$992,genetics_rawdata!$A$2:$A$992,prop_eggsgrav!$A43,genetics_rawdata!$C$2:$C$992,prop_eggsgrav!$B43)</f>
        <v>6</v>
      </c>
      <c r="AC87" s="68">
        <f>SUM(Y87+AB87)</f>
        <v>10</v>
      </c>
      <c r="AD87" s="104">
        <f>IF($AC87=0, NA(), Y87/$AC87*100)</f>
        <v>40</v>
      </c>
      <c r="AE87" s="104">
        <f>IF($AC87=0, NA(), Z87/$AC87*100)</f>
        <v>60</v>
      </c>
      <c r="AF87" s="104">
        <f>IF($AC87=0, NA(), AA87/$AC87*100)</f>
        <v>40</v>
      </c>
      <c r="AG87" s="104">
        <f>IF($AC87=0, NA(), AB87/$AC87*100)</f>
        <v>60</v>
      </c>
    </row>
    <row r="88" spans="1:33" s="68" customFormat="1" x14ac:dyDescent="0.35">
      <c r="A88" s="68" t="s">
        <v>588</v>
      </c>
      <c r="B88" s="130" t="s">
        <v>2</v>
      </c>
      <c r="C88" s="68">
        <v>1</v>
      </c>
      <c r="D88" s="68">
        <v>0</v>
      </c>
      <c r="E88" s="68">
        <v>0</v>
      </c>
      <c r="F88" s="68">
        <v>0</v>
      </c>
      <c r="G88" s="68">
        <v>0</v>
      </c>
      <c r="H88" s="68">
        <v>0</v>
      </c>
      <c r="I88" s="68">
        <v>0</v>
      </c>
      <c r="J88" s="68">
        <v>0</v>
      </c>
      <c r="K88" s="68">
        <v>46</v>
      </c>
      <c r="L88" s="68">
        <v>0</v>
      </c>
      <c r="M88" s="68">
        <v>2.6</v>
      </c>
      <c r="O88" s="104">
        <f>$L88/SUM($L$38:$L$43)*100</f>
        <v>0</v>
      </c>
      <c r="P88" s="104">
        <f>$K88/SUM($K$38:$K$43)*100</f>
        <v>9.4650205761316872</v>
      </c>
      <c r="Q88" s="104">
        <f>M88/SUM(M87:M92)*100</f>
        <v>14.285714285714288</v>
      </c>
      <c r="R88" s="104">
        <f>SUM(K88:L88)/SUM(K87:L92)*100</f>
        <v>0.95495121444882702</v>
      </c>
      <c r="S88" s="104">
        <f>X88/SUM(X87:X92)*100</f>
        <v>2.3219260186676629</v>
      </c>
      <c r="T88" s="68">
        <f>ROUND(S88/100*SUM(K87:L92), 0)</f>
        <v>112</v>
      </c>
      <c r="U88" s="68">
        <f>SUM(T87:T92)</f>
        <v>3678</v>
      </c>
      <c r="V88" s="68">
        <v>101</v>
      </c>
      <c r="W88" s="104">
        <f>1/(Q88/100)</f>
        <v>6.9999999999999991</v>
      </c>
      <c r="X88" s="104">
        <f>W88*R88</f>
        <v>6.6846585011417883</v>
      </c>
      <c r="Y88" s="68">
        <f>SUMIFS(genetics_rawdata!$I$2:$I$992,genetics_rawdata!$A$2:$A$992,prop_eggsgrav!$A39,genetics_rawdata!$C$2:$C$992,prop_eggsgrav!$B39)</f>
        <v>2</v>
      </c>
      <c r="Z88" s="68">
        <f>SUMIFS(genetics_rawdata!$J$2:$J$992,genetics_rawdata!$A$2:$A$992,prop_eggsgrav!$A39,genetics_rawdata!$C$2:$C$992,prop_eggsgrav!$B39)</f>
        <v>9</v>
      </c>
      <c r="AA88" s="68">
        <f>SUMIFS(genetics_rawdata!$K$2:$K$992,genetics_rawdata!$A$2:$A$992,prop_eggsgrav!$A39,genetics_rawdata!$C$2:$C$992,prop_eggsgrav!$B39)</f>
        <v>1</v>
      </c>
      <c r="AB88" s="68">
        <f>SUMIFS(genetics_rawdata!$L$2:$L$992,genetics_rawdata!$A$2:$A$992,prop_eggsgrav!$A39,genetics_rawdata!$C$2:$C$992,prop_eggsgrav!$B39)</f>
        <v>8</v>
      </c>
      <c r="AC88" s="68">
        <f>SUM(Y88+AB88)</f>
        <v>10</v>
      </c>
      <c r="AD88" s="104">
        <f>IF($AC88=0, NA(), Y88/$AC88*100)</f>
        <v>20</v>
      </c>
      <c r="AE88" s="104">
        <f>IF($AC88=0, NA(), Z88/$AC88*100)</f>
        <v>90</v>
      </c>
      <c r="AF88" s="104">
        <f>IF($AC88=0, NA(), AA88/$AC88*100)</f>
        <v>10</v>
      </c>
      <c r="AG88" s="104">
        <f>IF($AC88=0, NA(), AB88/$AC88*100)</f>
        <v>80</v>
      </c>
    </row>
    <row r="89" spans="1:33" s="68" customFormat="1" x14ac:dyDescent="0.35">
      <c r="A89" s="68" t="s">
        <v>588</v>
      </c>
      <c r="B89" s="130" t="s">
        <v>5</v>
      </c>
      <c r="C89" s="68">
        <v>0</v>
      </c>
      <c r="D89" s="68">
        <v>0</v>
      </c>
      <c r="E89" s="68">
        <v>0</v>
      </c>
      <c r="F89" s="68">
        <v>1</v>
      </c>
      <c r="G89" s="68">
        <v>0</v>
      </c>
      <c r="H89" s="68">
        <v>0</v>
      </c>
      <c r="I89" s="68">
        <v>0</v>
      </c>
      <c r="J89" s="68">
        <v>1</v>
      </c>
      <c r="K89" s="68">
        <v>446</v>
      </c>
      <c r="L89" s="68">
        <v>1</v>
      </c>
      <c r="M89" s="68">
        <v>5.4</v>
      </c>
      <c r="O89" s="104">
        <f>$L89/SUM($L$38:$L$43)*100</f>
        <v>0.68027210884353739</v>
      </c>
      <c r="P89" s="104">
        <f>$K89/SUM($K$38:$K$43)*100</f>
        <v>91.769547325102891</v>
      </c>
      <c r="Q89" s="104">
        <f>M89/SUM(M85:M90)*100</f>
        <v>25.257249766136582</v>
      </c>
      <c r="R89" s="104">
        <f>SUM(K89:L89)/SUM(K85:L90)*100</f>
        <v>8.4691170898067458</v>
      </c>
      <c r="S89" s="104">
        <f>X89/SUM(X85:X90)*100</f>
        <v>9.1365412032026931</v>
      </c>
      <c r="T89" s="68">
        <f>ROUND(S89/100*SUM(K85:L90), 0)</f>
        <v>482</v>
      </c>
      <c r="U89" s="68">
        <f>SUM(T85:T90)</f>
        <v>4060</v>
      </c>
      <c r="V89" s="68">
        <v>101</v>
      </c>
      <c r="W89" s="104">
        <f>1/(Q89/100)</f>
        <v>3.9592592592592588</v>
      </c>
      <c r="X89" s="104">
        <f>W89*R89</f>
        <v>33.531430255568189</v>
      </c>
      <c r="Y89" s="68">
        <f>SUMIFS(genetics_rawdata!$I$2:$I$992,genetics_rawdata!$A$2:$A$992,prop_eggsgrav!$A42,genetics_rawdata!$C$2:$C$992,prop_eggsgrav!$B42)</f>
        <v>3</v>
      </c>
      <c r="Z89" s="68">
        <f>SUMIFS(genetics_rawdata!$J$2:$J$992,genetics_rawdata!$A$2:$A$992,prop_eggsgrav!$A42,genetics_rawdata!$C$2:$C$992,prop_eggsgrav!$B42)</f>
        <v>8</v>
      </c>
      <c r="AA89" s="68">
        <f>SUMIFS(genetics_rawdata!$K$2:$K$992,genetics_rawdata!$A$2:$A$992,prop_eggsgrav!$A42,genetics_rawdata!$C$2:$C$992,prop_eggsgrav!$B42)</f>
        <v>1</v>
      </c>
      <c r="AB89" s="68">
        <f>SUMIFS(genetics_rawdata!$L$2:$L$992,genetics_rawdata!$A$2:$A$992,prop_eggsgrav!$A42,genetics_rawdata!$C$2:$C$992,prop_eggsgrav!$B42)</f>
        <v>6</v>
      </c>
      <c r="AC89" s="68">
        <f>SUM(Y89+AB89)</f>
        <v>9</v>
      </c>
      <c r="AD89" s="104">
        <f>IF($AC89=0, NA(), Y89/$AC89*100)</f>
        <v>33.333333333333329</v>
      </c>
      <c r="AE89" s="104">
        <f>IF($AC89=0, NA(), Z89/$AC89*100)</f>
        <v>88.888888888888886</v>
      </c>
      <c r="AF89" s="104">
        <f>IF($AC89=0, NA(), AA89/$AC89*100)</f>
        <v>11.111111111111111</v>
      </c>
      <c r="AG89" s="104">
        <f>IF($AC89=0, NA(), AB89/$AC89*100)</f>
        <v>66.666666666666657</v>
      </c>
    </row>
    <row r="90" spans="1:33" s="68" customFormat="1" x14ac:dyDescent="0.35">
      <c r="A90" s="68" t="s">
        <v>588</v>
      </c>
      <c r="B90" s="130" t="s">
        <v>1</v>
      </c>
      <c r="C90" s="68">
        <v>0</v>
      </c>
      <c r="D90" s="68">
        <v>0</v>
      </c>
      <c r="E90" s="68">
        <v>0</v>
      </c>
      <c r="F90" s="68">
        <v>0</v>
      </c>
      <c r="G90" s="68">
        <v>0</v>
      </c>
      <c r="H90" s="68">
        <v>1</v>
      </c>
      <c r="I90" s="68">
        <v>0</v>
      </c>
      <c r="J90" s="68">
        <v>0</v>
      </c>
      <c r="K90" s="68">
        <v>139</v>
      </c>
      <c r="L90" s="68">
        <v>0</v>
      </c>
      <c r="M90" s="68">
        <v>2.2200000000000002</v>
      </c>
      <c r="O90" s="104">
        <f>$L90/SUM($L$38:$L$43)*100</f>
        <v>0</v>
      </c>
      <c r="P90" s="104">
        <f>$K90/SUM($K$38:$K$43)*100</f>
        <v>28.600823045267486</v>
      </c>
      <c r="Q90" s="104">
        <f>M90/SUM(M90:M95)*100</f>
        <v>19.439579684763576</v>
      </c>
      <c r="R90" s="104">
        <f>SUM(K90:L90)/SUM(K90:L95)*100</f>
        <v>0.67250471720934735</v>
      </c>
      <c r="S90" s="104">
        <f>X90/SUM(X90:X95)*100</f>
        <v>0.56331297389693069</v>
      </c>
      <c r="T90" s="68">
        <f>ROUND(S90/100*SUM(K90:L95), 0)</f>
        <v>116</v>
      </c>
      <c r="U90" s="68">
        <f>SUM(T90:T95)</f>
        <v>20011</v>
      </c>
      <c r="V90" s="68">
        <v>101</v>
      </c>
      <c r="W90" s="104">
        <f>1/(Q90/100)</f>
        <v>5.1441441441441436</v>
      </c>
      <c r="X90" s="104">
        <f>W90*R90</f>
        <v>3.4594612029417773</v>
      </c>
      <c r="Y90" s="68">
        <f>SUMIFS(genetics_rawdata!$I$2:$I$992,genetics_rawdata!$A$2:$A$992,prop_eggsgrav!$A38,genetics_rawdata!$C$2:$C$992,prop_eggsgrav!$B38)</f>
        <v>0</v>
      </c>
      <c r="Z90" s="68">
        <f>SUMIFS(genetics_rawdata!$J$2:$J$992,genetics_rawdata!$A$2:$A$992,prop_eggsgrav!$A38,genetics_rawdata!$C$2:$C$992,prop_eggsgrav!$B38)</f>
        <v>7</v>
      </c>
      <c r="AA90" s="68">
        <f>SUMIFS(genetics_rawdata!$K$2:$K$992,genetics_rawdata!$A$2:$A$992,prop_eggsgrav!$A38,genetics_rawdata!$C$2:$C$992,prop_eggsgrav!$B38)</f>
        <v>3</v>
      </c>
      <c r="AB90" s="68">
        <f>SUMIFS(genetics_rawdata!$L$2:$L$992,genetics_rawdata!$A$2:$A$992,prop_eggsgrav!$A38,genetics_rawdata!$C$2:$C$992,prop_eggsgrav!$B38)</f>
        <v>10</v>
      </c>
      <c r="AC90" s="68">
        <f>SUM(Y90+AB90)</f>
        <v>10</v>
      </c>
      <c r="AD90" s="104">
        <f>IF($AC90=0, NA(), Y90/$AC90*100)</f>
        <v>0</v>
      </c>
      <c r="AE90" s="104">
        <f>IF($AC90=0, NA(), Z90/$AC90*100)</f>
        <v>70</v>
      </c>
      <c r="AF90" s="104">
        <f>IF($AC90=0, NA(), AA90/$AC90*100)</f>
        <v>30</v>
      </c>
      <c r="AG90" s="104">
        <f>IF($AC90=0, NA(), AB90/$AC90*100)</f>
        <v>100</v>
      </c>
    </row>
    <row r="91" spans="1:33" s="68" customFormat="1" x14ac:dyDescent="0.35">
      <c r="A91" s="68" t="s">
        <v>588</v>
      </c>
      <c r="B91" s="130" t="s">
        <v>4</v>
      </c>
      <c r="C91" s="68">
        <v>0</v>
      </c>
      <c r="D91" s="68">
        <v>0</v>
      </c>
      <c r="E91" s="68">
        <v>1</v>
      </c>
      <c r="F91" s="68">
        <v>0</v>
      </c>
      <c r="G91" s="68">
        <v>0</v>
      </c>
      <c r="H91" s="68">
        <v>1</v>
      </c>
      <c r="I91" s="68">
        <v>0</v>
      </c>
      <c r="J91" s="68">
        <v>1</v>
      </c>
      <c r="K91" s="68">
        <v>407</v>
      </c>
      <c r="L91" s="68">
        <v>0</v>
      </c>
      <c r="M91" s="68">
        <v>2.4</v>
      </c>
      <c r="O91" s="104">
        <f>$L91/SUM($L$38:$L$43)*100</f>
        <v>0</v>
      </c>
      <c r="P91" s="104">
        <f>$K91/SUM($K$38:$K$43)*100</f>
        <v>83.744855967078195</v>
      </c>
      <c r="Q91" s="104">
        <f>M91/SUM(M88:M93)*100</f>
        <v>13.7378362907842</v>
      </c>
      <c r="R91" s="104">
        <f>SUM(K91:L91)/SUM(K88:L93)*100</f>
        <v>1.9526002686624448</v>
      </c>
      <c r="S91" s="104">
        <f>X91/SUM(X88:X93)*100</f>
        <v>2.2210482848651747</v>
      </c>
      <c r="T91" s="68">
        <f>ROUND(S91/100*SUM(K88:L93), 0)</f>
        <v>463</v>
      </c>
      <c r="U91" s="68">
        <f>SUM(T88:T93)</f>
        <v>20138</v>
      </c>
      <c r="V91" s="68">
        <v>101</v>
      </c>
      <c r="W91" s="104">
        <f>1/(Q91/100)</f>
        <v>7.2791666666666677</v>
      </c>
      <c r="X91" s="104">
        <f>W91*R91</f>
        <v>14.213302788972049</v>
      </c>
      <c r="Y91" s="68">
        <f>SUMIFS(genetics_rawdata!$I$2:$I$992,genetics_rawdata!$A$2:$A$992,prop_eggsgrav!$A41,genetics_rawdata!$C$2:$C$992,prop_eggsgrav!$B41)</f>
        <v>3</v>
      </c>
      <c r="Z91" s="68">
        <f>SUMIFS(genetics_rawdata!$J$2:$J$992,genetics_rawdata!$A$2:$A$992,prop_eggsgrav!$A41,genetics_rawdata!$C$2:$C$992,prop_eggsgrav!$B41)</f>
        <v>6</v>
      </c>
      <c r="AA91" s="68">
        <f>SUMIFS(genetics_rawdata!$K$2:$K$992,genetics_rawdata!$A$2:$A$992,prop_eggsgrav!$A41,genetics_rawdata!$C$2:$C$992,prop_eggsgrav!$B41)</f>
        <v>4</v>
      </c>
      <c r="AB91" s="68">
        <f>SUMIFS(genetics_rawdata!$L$2:$L$992,genetics_rawdata!$A$2:$A$992,prop_eggsgrav!$A41,genetics_rawdata!$C$2:$C$992,prop_eggsgrav!$B41)</f>
        <v>7</v>
      </c>
      <c r="AC91" s="68">
        <f>SUM(Y91+AB91)</f>
        <v>10</v>
      </c>
      <c r="AD91" s="104">
        <f>IF($AC91=0, NA(), Y91/$AC91*100)</f>
        <v>30</v>
      </c>
      <c r="AE91" s="104">
        <f>IF($AC91=0, NA(), Z91/$AC91*100)</f>
        <v>60</v>
      </c>
      <c r="AF91" s="104">
        <f>IF($AC91=0, NA(), AA91/$AC91*100)</f>
        <v>40</v>
      </c>
      <c r="AG91" s="104">
        <f>IF($AC91=0, NA(), AB91/$AC91*100)</f>
        <v>70</v>
      </c>
    </row>
    <row r="92" spans="1:33" s="71" customFormat="1" x14ac:dyDescent="0.35">
      <c r="A92" s="71" t="s">
        <v>56</v>
      </c>
      <c r="B92" s="131" t="s">
        <v>3</v>
      </c>
      <c r="C92" s="71">
        <v>0</v>
      </c>
      <c r="D92" s="71">
        <v>1</v>
      </c>
      <c r="E92" s="71">
        <v>0</v>
      </c>
      <c r="F92" s="71">
        <v>0</v>
      </c>
      <c r="G92" s="71">
        <v>0</v>
      </c>
      <c r="H92" s="71">
        <v>0</v>
      </c>
      <c r="I92" s="71">
        <v>1</v>
      </c>
      <c r="J92" s="71">
        <v>0</v>
      </c>
      <c r="K92" s="71">
        <v>211</v>
      </c>
      <c r="L92" s="71">
        <v>2</v>
      </c>
      <c r="M92" s="71">
        <v>2</v>
      </c>
      <c r="N92" s="71">
        <v>17</v>
      </c>
      <c r="O92" s="105" t="e">
        <f>$L92/SUM($L$32:$L$37)*100</f>
        <v>#DIV/0!</v>
      </c>
      <c r="P92" s="105">
        <f>$K92/SUM($K$32:$K$37)*100</f>
        <v>2.704781438277144</v>
      </c>
      <c r="Q92" s="105">
        <f>M92/SUM(M90:M95)*100</f>
        <v>17.513134851138354</v>
      </c>
      <c r="R92" s="105">
        <f>SUM(K92:L92)/SUM(K90:L95)*100</f>
        <v>1.0305288112632445</v>
      </c>
      <c r="S92" s="105">
        <f>X92/SUM(X90:X95)*100</f>
        <v>0.9581588950967721</v>
      </c>
      <c r="T92" s="71">
        <f>ROUND(S92/100*SUM(K90:L95), 0)</f>
        <v>198</v>
      </c>
      <c r="U92" s="71">
        <f>SUM(T90:T95)</f>
        <v>20011</v>
      </c>
      <c r="V92" s="71">
        <v>8</v>
      </c>
      <c r="W92" s="105">
        <f>1/(Q92/100)</f>
        <v>5.71</v>
      </c>
      <c r="X92" s="105">
        <f>W92*R92</f>
        <v>5.8843195123131258</v>
      </c>
      <c r="Y92" s="71">
        <f>SUMIFS(genetics_rawdata!$I$2:$I$992,genetics_rawdata!$A$2:$A$992,prop_eggsgrav!$A34,genetics_rawdata!$C$2:$C$992,prop_eggsgrav!$B34)</f>
        <v>2</v>
      </c>
      <c r="Z92" s="71">
        <f>SUMIFS(genetics_rawdata!$J$2:$J$992,genetics_rawdata!$A$2:$A$992,prop_eggsgrav!$A34,genetics_rawdata!$C$2:$C$992,prop_eggsgrav!$B34)</f>
        <v>2</v>
      </c>
      <c r="AA92" s="71">
        <f>SUMIFS(genetics_rawdata!$K$2:$K$992,genetics_rawdata!$A$2:$A$992,prop_eggsgrav!$A34,genetics_rawdata!$C$2:$C$992,prop_eggsgrav!$B34)</f>
        <v>8</v>
      </c>
      <c r="AB92" s="71">
        <f>SUMIFS(genetics_rawdata!$L$2:$L$992,genetics_rawdata!$A$2:$A$992,prop_eggsgrav!$A34,genetics_rawdata!$C$2:$C$992,prop_eggsgrav!$B34)</f>
        <v>8</v>
      </c>
      <c r="AC92" s="71">
        <f>SUM(Y92+AB92)</f>
        <v>10</v>
      </c>
      <c r="AD92" s="105">
        <f>IF($AC92=0, NA(), Y92/$AC92*100)</f>
        <v>20</v>
      </c>
      <c r="AE92" s="105">
        <f>IF($AC92=0, NA(), Z92/$AC92*100)</f>
        <v>20</v>
      </c>
      <c r="AF92" s="105">
        <f>IF($AC92=0, NA(), AA92/$AC92*100)</f>
        <v>80</v>
      </c>
      <c r="AG92" s="105">
        <f>IF($AC92=0, NA(), AB92/$AC92*100)</f>
        <v>80</v>
      </c>
    </row>
    <row r="93" spans="1:33" s="71" customFormat="1" x14ac:dyDescent="0.35">
      <c r="A93" s="71" t="s">
        <v>56</v>
      </c>
      <c r="B93" s="131" t="s">
        <v>6</v>
      </c>
      <c r="C93" s="71">
        <v>0</v>
      </c>
      <c r="D93" s="71">
        <v>0</v>
      </c>
      <c r="E93" s="71">
        <v>0</v>
      </c>
      <c r="F93" s="71">
        <v>0</v>
      </c>
      <c r="G93" s="71">
        <v>1</v>
      </c>
      <c r="H93" s="71">
        <v>0</v>
      </c>
      <c r="I93" s="71">
        <v>1</v>
      </c>
      <c r="J93" s="71">
        <v>1</v>
      </c>
      <c r="K93" s="71">
        <v>19586</v>
      </c>
      <c r="L93" s="71">
        <v>6</v>
      </c>
      <c r="M93" s="71">
        <v>2.85</v>
      </c>
      <c r="N93" s="71">
        <v>17</v>
      </c>
      <c r="O93" s="105" t="e">
        <f>$L93/SUM($L$32:$L$37)*100</f>
        <v>#DIV/0!</v>
      </c>
      <c r="P93" s="105">
        <f>$K93/SUM($K$32:$K$37)*100</f>
        <v>251.07037559287272</v>
      </c>
      <c r="Q93" s="105">
        <f>M93/SUM(M88:M93)*100</f>
        <v>16.313680595306238</v>
      </c>
      <c r="R93" s="105">
        <f>SUM(K93:L93)/SUM(K88:L93)*100</f>
        <v>93.993475340625594</v>
      </c>
      <c r="S93" s="105">
        <f>X93/SUM(X88:X93)*100</f>
        <v>90.034455961884888</v>
      </c>
      <c r="T93" s="71">
        <f>ROUND(S93/100*SUM(K88:L93), 0)</f>
        <v>18767</v>
      </c>
      <c r="U93" s="71">
        <f>SUM(T88:T93)</f>
        <v>20138</v>
      </c>
      <c r="V93" s="71">
        <v>8</v>
      </c>
      <c r="W93" s="105">
        <f>1/(Q93/100)</f>
        <v>6.1298245614035096</v>
      </c>
      <c r="X93" s="105">
        <f>W93*R93</f>
        <v>576.16351375464183</v>
      </c>
      <c r="Y93" s="71">
        <f>SUMIFS(genetics_rawdata!$I$2:$I$992,genetics_rawdata!$A$2:$A$992,prop_eggsgrav!$A37,genetics_rawdata!$C$2:$C$992,prop_eggsgrav!$B37)</f>
        <v>5</v>
      </c>
      <c r="Z93" s="71">
        <f>SUMIFS(genetics_rawdata!$J$2:$J$992,genetics_rawdata!$A$2:$A$992,prop_eggsgrav!$A37,genetics_rawdata!$C$2:$C$992,prop_eggsgrav!$B37)</f>
        <v>6</v>
      </c>
      <c r="AA93" s="71">
        <f>SUMIFS(genetics_rawdata!$K$2:$K$992,genetics_rawdata!$A$2:$A$992,prop_eggsgrav!$A37,genetics_rawdata!$C$2:$C$992,prop_eggsgrav!$B37)</f>
        <v>3</v>
      </c>
      <c r="AB93" s="71">
        <f>SUMIFS(genetics_rawdata!$L$2:$L$992,genetics_rawdata!$A$2:$A$992,prop_eggsgrav!$A37,genetics_rawdata!$C$2:$C$992,prop_eggsgrav!$B37)</f>
        <v>4</v>
      </c>
      <c r="AC93" s="71">
        <f>SUM(Y93+AB93)</f>
        <v>9</v>
      </c>
      <c r="AD93" s="105">
        <f>IF($AC93=0, NA(), Y93/$AC93*100)</f>
        <v>55.555555555555557</v>
      </c>
      <c r="AE93" s="105">
        <f>IF($AC93=0, NA(), Z93/$AC93*100)</f>
        <v>66.666666666666657</v>
      </c>
      <c r="AF93" s="105">
        <f>IF($AC93=0, NA(), AA93/$AC93*100)</f>
        <v>33.333333333333329</v>
      </c>
      <c r="AG93" s="105">
        <f>IF($AC93=0, NA(), AB93/$AC93*100)</f>
        <v>44.444444444444443</v>
      </c>
    </row>
    <row r="94" spans="1:33" s="71" customFormat="1" x14ac:dyDescent="0.35">
      <c r="A94" s="71" t="s">
        <v>56</v>
      </c>
      <c r="B94" s="131" t="s">
        <v>2</v>
      </c>
      <c r="C94" s="71">
        <v>1</v>
      </c>
      <c r="D94" s="71">
        <v>0</v>
      </c>
      <c r="E94" s="71">
        <v>0</v>
      </c>
      <c r="F94" s="71">
        <v>0</v>
      </c>
      <c r="G94" s="71">
        <v>0</v>
      </c>
      <c r="H94" s="71">
        <v>0</v>
      </c>
      <c r="I94" s="71">
        <v>0</v>
      </c>
      <c r="J94" s="71">
        <v>0</v>
      </c>
      <c r="K94" s="71">
        <v>19</v>
      </c>
      <c r="L94" s="71">
        <v>0</v>
      </c>
      <c r="M94" s="71">
        <v>0.85</v>
      </c>
      <c r="N94" s="71">
        <v>17</v>
      </c>
      <c r="O94" s="105" t="e">
        <f>$L94/SUM($L$32:$L$37)*100</f>
        <v>#DIV/0!</v>
      </c>
      <c r="P94" s="105">
        <f>$K94/SUM($K$32:$K$37)*100</f>
        <v>0.24355851813870019</v>
      </c>
      <c r="Q94" s="105">
        <f>M94/SUM(M93:M98)*100</f>
        <v>9.6590909090909083</v>
      </c>
      <c r="R94" s="105">
        <f>SUM(K94:L94)/SUM(K93:L98)*100</f>
        <v>9.3989611674499138E-2</v>
      </c>
      <c r="S94" s="105">
        <f>X94/SUM(X93:X98)*100</f>
        <v>0.10772046755029092</v>
      </c>
      <c r="T94" s="71">
        <f>ROUND(S94/100*SUM(K93:L98), 0)</f>
        <v>22</v>
      </c>
      <c r="U94" s="71">
        <f>SUM(T93:T98)</f>
        <v>19763</v>
      </c>
      <c r="V94" s="71">
        <v>8</v>
      </c>
      <c r="W94" s="105">
        <f>1/(Q94/100)</f>
        <v>10.352941176470589</v>
      </c>
      <c r="X94" s="105">
        <f>W94*R94</f>
        <v>0.97306892086540286</v>
      </c>
      <c r="Y94" s="71">
        <f>SUMIFS(genetics_rawdata!$I$2:$I$992,genetics_rawdata!$A$2:$A$992,prop_eggsgrav!$A33,genetics_rawdata!$C$2:$C$992,prop_eggsgrav!$B33)</f>
        <v>0</v>
      </c>
      <c r="Z94" s="71">
        <f>SUMIFS(genetics_rawdata!$J$2:$J$992,genetics_rawdata!$A$2:$A$992,prop_eggsgrav!$A33,genetics_rawdata!$C$2:$C$992,prop_eggsgrav!$B33)</f>
        <v>0</v>
      </c>
      <c r="AA94" s="71">
        <f>SUMIFS(genetics_rawdata!$K$2:$K$992,genetics_rawdata!$A$2:$A$992,prop_eggsgrav!$A33,genetics_rawdata!$C$2:$C$992,prop_eggsgrav!$B33)</f>
        <v>12</v>
      </c>
      <c r="AB94" s="71">
        <f>SUMIFS(genetics_rawdata!$L$2:$L$992,genetics_rawdata!$A$2:$A$992,prop_eggsgrav!$A33,genetics_rawdata!$C$2:$C$992,prop_eggsgrav!$B33)</f>
        <v>12</v>
      </c>
      <c r="AC94" s="71">
        <f>SUM(Y94+AB94)</f>
        <v>12</v>
      </c>
      <c r="AD94" s="105">
        <f>IF($AC94=0, NA(), Y94/$AC94*100)</f>
        <v>0</v>
      </c>
      <c r="AE94" s="105">
        <f>IF($AC94=0, NA(), Z94/$AC94*100)</f>
        <v>0</v>
      </c>
      <c r="AF94" s="105">
        <f>IF($AC94=0, NA(), AA94/$AC94*100)</f>
        <v>100</v>
      </c>
      <c r="AG94" s="105">
        <f>IF($AC94=0, NA(), AB94/$AC94*100)</f>
        <v>100</v>
      </c>
    </row>
    <row r="95" spans="1:33" s="71" customFormat="1" x14ac:dyDescent="0.35">
      <c r="A95" s="71" t="s">
        <v>56</v>
      </c>
      <c r="B95" s="131" t="s">
        <v>5</v>
      </c>
      <c r="C95" s="71">
        <v>0</v>
      </c>
      <c r="D95" s="71">
        <v>0</v>
      </c>
      <c r="E95" s="71">
        <v>0</v>
      </c>
      <c r="F95" s="71">
        <v>1</v>
      </c>
      <c r="G95" s="71">
        <v>0</v>
      </c>
      <c r="H95" s="71">
        <v>0</v>
      </c>
      <c r="I95" s="71">
        <v>0</v>
      </c>
      <c r="J95" s="71">
        <v>1</v>
      </c>
      <c r="K95" s="71">
        <v>299</v>
      </c>
      <c r="L95" s="71">
        <v>0</v>
      </c>
      <c r="M95" s="71">
        <v>1.1000000000000001</v>
      </c>
      <c r="N95" s="71">
        <v>17</v>
      </c>
      <c r="O95" s="105" t="e">
        <f>$L95/SUM($L$32:$L$37)*100</f>
        <v>#DIV/0!</v>
      </c>
      <c r="P95" s="105">
        <f>$K95/SUM($K$32:$K$37)*100</f>
        <v>3.8328419433405974</v>
      </c>
      <c r="Q95" s="105">
        <f>M95/SUM(M91:M96)*100</f>
        <v>10.837438423645322</v>
      </c>
      <c r="R95" s="105">
        <f>SUM(K95:L95)/SUM(K91:L96)*100</f>
        <v>1.4559088474460729</v>
      </c>
      <c r="S95" s="105">
        <f>X95/SUM(X91:X96)*100</f>
        <v>2.1671679021396542</v>
      </c>
      <c r="T95" s="71">
        <f>ROUND(S95/100*SUM(K91:L96), 0)</f>
        <v>445</v>
      </c>
      <c r="U95" s="71">
        <f>SUM(T91:T96)</f>
        <v>19904</v>
      </c>
      <c r="V95" s="71">
        <v>8</v>
      </c>
      <c r="W95" s="105">
        <f>1/(Q95/100)</f>
        <v>9.2272727272727249</v>
      </c>
      <c r="X95" s="105">
        <f>W95*R95</f>
        <v>13.434068001434214</v>
      </c>
      <c r="Y95" s="71">
        <f>SUMIFS(genetics_rawdata!$I$2:$I$992,genetics_rawdata!$A$2:$A$992,prop_eggsgrav!$A36,genetics_rawdata!$C$2:$C$992,prop_eggsgrav!$B36)</f>
        <v>5</v>
      </c>
      <c r="Z95" s="71">
        <f>SUMIFS(genetics_rawdata!$J$2:$J$992,genetics_rawdata!$A$2:$A$992,prop_eggsgrav!$A36,genetics_rawdata!$C$2:$C$992,prop_eggsgrav!$B36)</f>
        <v>5</v>
      </c>
      <c r="AA95" s="71">
        <f>SUMIFS(genetics_rawdata!$K$2:$K$992,genetics_rawdata!$A$2:$A$992,prop_eggsgrav!$A36,genetics_rawdata!$C$2:$C$992,prop_eggsgrav!$B36)</f>
        <v>5</v>
      </c>
      <c r="AB95" s="71">
        <f>SUMIFS(genetics_rawdata!$L$2:$L$992,genetics_rawdata!$A$2:$A$992,prop_eggsgrav!$A36,genetics_rawdata!$C$2:$C$992,prop_eggsgrav!$B36)</f>
        <v>5</v>
      </c>
      <c r="AC95" s="71">
        <f>SUM(Y95+AB95)</f>
        <v>10</v>
      </c>
      <c r="AD95" s="105">
        <f>IF($AC95=0, NA(), Y95/$AC95*100)</f>
        <v>50</v>
      </c>
      <c r="AE95" s="105">
        <f>IF($AC95=0, NA(), Z95/$AC95*100)</f>
        <v>50</v>
      </c>
      <c r="AF95" s="105">
        <f>IF($AC95=0, NA(), AA95/$AC95*100)</f>
        <v>50</v>
      </c>
      <c r="AG95" s="105">
        <f>IF($AC95=0, NA(), AB95/$AC95*100)</f>
        <v>50</v>
      </c>
    </row>
    <row r="96" spans="1:33" s="71" customFormat="1" x14ac:dyDescent="0.35">
      <c r="A96" s="71" t="s">
        <v>56</v>
      </c>
      <c r="B96" s="131" t="s">
        <v>1</v>
      </c>
      <c r="C96" s="71">
        <v>0</v>
      </c>
      <c r="D96" s="71">
        <v>0</v>
      </c>
      <c r="E96" s="71">
        <v>0</v>
      </c>
      <c r="F96" s="71">
        <v>0</v>
      </c>
      <c r="G96" s="71">
        <v>0</v>
      </c>
      <c r="H96" s="71">
        <v>1</v>
      </c>
      <c r="I96" s="71">
        <v>0</v>
      </c>
      <c r="J96" s="71">
        <v>0</v>
      </c>
      <c r="K96" s="71">
        <v>7</v>
      </c>
      <c r="L96" s="71">
        <v>0</v>
      </c>
      <c r="M96" s="71">
        <v>0.95</v>
      </c>
      <c r="N96" s="71">
        <v>17</v>
      </c>
      <c r="O96" s="105" t="e">
        <f>$L96/SUM($L$32:$L$37)*100</f>
        <v>#DIV/0!</v>
      </c>
      <c r="P96" s="105">
        <f>$K96/SUM($K$32:$K$37)*100</f>
        <v>8.9732085630047434E-2</v>
      </c>
      <c r="Q96" s="105">
        <f>M96/SUM(M96:M101)*100</f>
        <v>9.6446700507614214</v>
      </c>
      <c r="R96" s="105">
        <f>SUM(K96:L96)/SUM(K96:L101)*100</f>
        <v>0.88945362134688688</v>
      </c>
      <c r="S96" s="105">
        <f>X96/SUM(X96:X101)*100</f>
        <v>1.1839300548267717</v>
      </c>
      <c r="T96" s="71">
        <f>ROUND(S96/100*SUM(K96:L101), 0)</f>
        <v>9</v>
      </c>
      <c r="U96" s="71">
        <f>SUM(T96:T101)</f>
        <v>900</v>
      </c>
      <c r="V96" s="71">
        <v>8</v>
      </c>
      <c r="W96" s="105">
        <f>1/(Q96/100)</f>
        <v>10.368421052631579</v>
      </c>
      <c r="X96" s="105">
        <f>W96*R96</f>
        <v>9.2222296529124588</v>
      </c>
      <c r="Y96" s="71">
        <f>SUMIFS(genetics_rawdata!$I$2:$I$992,genetics_rawdata!$A$2:$A$992,prop_eggsgrav!$A32,genetics_rawdata!$C$2:$C$992,prop_eggsgrav!$B32)</f>
        <v>1</v>
      </c>
      <c r="Z96" s="71">
        <f>SUMIFS(genetics_rawdata!$J$2:$J$992,genetics_rawdata!$A$2:$A$992,prop_eggsgrav!$A32,genetics_rawdata!$C$2:$C$992,prop_eggsgrav!$B32)</f>
        <v>1</v>
      </c>
      <c r="AA96" s="71">
        <f>SUMIFS(genetics_rawdata!$K$2:$K$992,genetics_rawdata!$A$2:$A$992,prop_eggsgrav!$A32,genetics_rawdata!$C$2:$C$992,prop_eggsgrav!$B32)</f>
        <v>7</v>
      </c>
      <c r="AB96" s="71">
        <f>SUMIFS(genetics_rawdata!$L$2:$L$992,genetics_rawdata!$A$2:$A$992,prop_eggsgrav!$A32,genetics_rawdata!$C$2:$C$992,prop_eggsgrav!$B32)</f>
        <v>7</v>
      </c>
      <c r="AC96" s="71">
        <f>SUM(Y96+AB96)</f>
        <v>8</v>
      </c>
      <c r="AD96" s="105">
        <f>IF($AC96=0, NA(), Y96/$AC96*100)</f>
        <v>12.5</v>
      </c>
      <c r="AE96" s="105">
        <f>IF($AC96=0, NA(), Z96/$AC96*100)</f>
        <v>12.5</v>
      </c>
      <c r="AF96" s="105">
        <f>IF($AC96=0, NA(), AA96/$AC96*100)</f>
        <v>87.5</v>
      </c>
      <c r="AG96" s="105">
        <f>IF($AC96=0, NA(), AB96/$AC96*100)</f>
        <v>87.5</v>
      </c>
    </row>
    <row r="97" spans="1:33" s="71" customFormat="1" x14ac:dyDescent="0.35">
      <c r="A97" s="71" t="s">
        <v>56</v>
      </c>
      <c r="B97" s="131" t="s">
        <v>4</v>
      </c>
      <c r="C97" s="71">
        <v>0</v>
      </c>
      <c r="D97" s="71">
        <v>0</v>
      </c>
      <c r="E97" s="71">
        <v>1</v>
      </c>
      <c r="F97" s="71">
        <v>0</v>
      </c>
      <c r="G97" s="71">
        <v>0</v>
      </c>
      <c r="H97" s="71">
        <v>1</v>
      </c>
      <c r="I97" s="71">
        <v>0</v>
      </c>
      <c r="J97" s="71">
        <v>1</v>
      </c>
      <c r="K97" s="71">
        <v>162</v>
      </c>
      <c r="L97" s="71">
        <v>0</v>
      </c>
      <c r="M97" s="71">
        <v>0.95</v>
      </c>
      <c r="N97" s="71">
        <v>17</v>
      </c>
      <c r="O97" s="105" t="e">
        <f>$L97/SUM($L$32:$L$37)*100</f>
        <v>#DIV/0!</v>
      </c>
      <c r="P97" s="105">
        <f>$K97/SUM($K$32:$K$37)*100</f>
        <v>2.0766568388668123</v>
      </c>
      <c r="Q97" s="105">
        <f>M97/SUM(M94:M99)*100</f>
        <v>10.614525139664803</v>
      </c>
      <c r="R97" s="105">
        <f>SUM(K97:L97)/SUM(K94:L99)*100</f>
        <v>23.615160349854229</v>
      </c>
      <c r="S97" s="105">
        <f>X97/SUM(X94:X99)*100</f>
        <v>62.747705531842591</v>
      </c>
      <c r="T97" s="71">
        <f>ROUND(S97/100*SUM(K94:L99), 0)</f>
        <v>430</v>
      </c>
      <c r="U97" s="71">
        <f>SUM(T94:T99)</f>
        <v>1054</v>
      </c>
      <c r="V97" s="71">
        <v>8</v>
      </c>
      <c r="W97" s="105">
        <f>1/(Q97/100)</f>
        <v>9.4210526315789487</v>
      </c>
      <c r="X97" s="105">
        <f>W97*R97</f>
        <v>222.47966855915303</v>
      </c>
      <c r="Y97" s="71">
        <f>SUMIFS(genetics_rawdata!$I$2:$I$992,genetics_rawdata!$A$2:$A$992,prop_eggsgrav!$A35,genetics_rawdata!$C$2:$C$992,prop_eggsgrav!$B35)</f>
        <v>4</v>
      </c>
      <c r="Z97" s="71">
        <f>SUMIFS(genetics_rawdata!$J$2:$J$992,genetics_rawdata!$A$2:$A$992,prop_eggsgrav!$A35,genetics_rawdata!$C$2:$C$992,prop_eggsgrav!$B35)</f>
        <v>5</v>
      </c>
      <c r="AA97" s="71">
        <f>SUMIFS(genetics_rawdata!$K$2:$K$992,genetics_rawdata!$A$2:$A$992,prop_eggsgrav!$A35,genetics_rawdata!$C$2:$C$992,prop_eggsgrav!$B35)</f>
        <v>3</v>
      </c>
      <c r="AB97" s="71">
        <f>SUMIFS(genetics_rawdata!$L$2:$L$992,genetics_rawdata!$A$2:$A$992,prop_eggsgrav!$A35,genetics_rawdata!$C$2:$C$992,prop_eggsgrav!$B35)</f>
        <v>4</v>
      </c>
      <c r="AC97" s="71">
        <f>SUM(Y97+AB97)</f>
        <v>8</v>
      </c>
      <c r="AD97" s="105">
        <f>IF($AC97=0, NA(), Y97/$AC97*100)</f>
        <v>50</v>
      </c>
      <c r="AE97" s="105">
        <f>IF($AC97=0, NA(), Z97/$AC97*100)</f>
        <v>62.5</v>
      </c>
      <c r="AF97" s="105">
        <f>IF($AC97=0, NA(), AA97/$AC97*100)</f>
        <v>37.5</v>
      </c>
      <c r="AG97" s="105">
        <f>IF($AC97=0, NA(), AB97/$AC97*100)</f>
        <v>50</v>
      </c>
    </row>
    <row r="98" spans="1:33" s="73" customFormat="1" x14ac:dyDescent="0.35">
      <c r="A98" s="73" t="s">
        <v>115</v>
      </c>
      <c r="B98" s="132" t="s">
        <v>3</v>
      </c>
      <c r="C98" s="73">
        <v>0</v>
      </c>
      <c r="D98" s="73">
        <v>1</v>
      </c>
      <c r="E98" s="73">
        <v>0</v>
      </c>
      <c r="F98" s="73">
        <v>0</v>
      </c>
      <c r="G98" s="73">
        <v>0</v>
      </c>
      <c r="H98" s="73">
        <v>0</v>
      </c>
      <c r="I98" s="73">
        <v>1</v>
      </c>
      <c r="J98" s="73">
        <v>0</v>
      </c>
      <c r="K98" s="73">
        <v>84</v>
      </c>
      <c r="L98" s="73">
        <v>52</v>
      </c>
      <c r="M98" s="73">
        <v>2.1</v>
      </c>
      <c r="N98" s="73">
        <v>18.5</v>
      </c>
      <c r="O98" s="106" t="e">
        <f>$L98/SUM($L$14:$L$19)*100</f>
        <v>#DIV/0!</v>
      </c>
      <c r="P98" s="106">
        <f>$K98/SUM($K$14:$K$19)*100</f>
        <v>38.356164383561641</v>
      </c>
      <c r="Q98" s="106">
        <f>M98/SUM(M96:M101)*100</f>
        <v>21.319796954314725</v>
      </c>
      <c r="R98" s="106">
        <f>SUM(K98:L98)/SUM(K96:L101)*100</f>
        <v>17.280813214739517</v>
      </c>
      <c r="S98" s="106">
        <f>X98/SUM(X96:X101)*100</f>
        <v>10.405698168953666</v>
      </c>
      <c r="T98" s="73">
        <f>ROUND(S98/100*SUM(K98:L103), 0)</f>
        <v>90</v>
      </c>
      <c r="U98" s="73">
        <f>SUM(T96:T101)</f>
        <v>900</v>
      </c>
      <c r="V98" s="73">
        <v>245</v>
      </c>
      <c r="W98" s="106">
        <f>1/(Q98/100)</f>
        <v>4.6904761904761889</v>
      </c>
      <c r="X98" s="106">
        <f>W98*R98</f>
        <v>81.055242935801999</v>
      </c>
      <c r="Y98" s="73">
        <f>SUMIFS(genetics_rawdata!$I$2:$I$992,genetics_rawdata!$A$2:$A$992,prop_eggsgrav!$A16,genetics_rawdata!$C$2:$C$992,prop_eggsgrav!$B16)</f>
        <v>3</v>
      </c>
      <c r="Z98" s="73">
        <f>SUMIFS(genetics_rawdata!$J$2:$J$992,genetics_rawdata!$A$2:$A$992,prop_eggsgrav!$A16,genetics_rawdata!$C$2:$C$992,prop_eggsgrav!$B16)</f>
        <v>3</v>
      </c>
      <c r="AA98" s="73">
        <f>SUMIFS(genetics_rawdata!$K$2:$K$992,genetics_rawdata!$A$2:$A$992,prop_eggsgrav!$A16,genetics_rawdata!$C$2:$C$992,prop_eggsgrav!$B16)</f>
        <v>7</v>
      </c>
      <c r="AB98" s="73">
        <f>SUMIFS(genetics_rawdata!$L$2:$L$992,genetics_rawdata!$A$2:$A$992,prop_eggsgrav!$A16,genetics_rawdata!$C$2:$C$992,prop_eggsgrav!$B16)</f>
        <v>7</v>
      </c>
      <c r="AC98" s="73">
        <f>SUM(Y98+AB98)</f>
        <v>10</v>
      </c>
      <c r="AD98" s="106">
        <f>IF($AC98=0, NA(), Y98/$AC98*100)</f>
        <v>30</v>
      </c>
      <c r="AE98" s="106">
        <f>IF($AC98=0, NA(), Z98/$AC98*100)</f>
        <v>30</v>
      </c>
      <c r="AF98" s="106">
        <f>IF($AC98=0, NA(), AA98/$AC98*100)</f>
        <v>70</v>
      </c>
      <c r="AG98" s="106">
        <f>IF($AC98=0, NA(), AB98/$AC98*100)</f>
        <v>70</v>
      </c>
    </row>
    <row r="99" spans="1:33" s="73" customFormat="1" x14ac:dyDescent="0.35">
      <c r="A99" s="73" t="s">
        <v>115</v>
      </c>
      <c r="B99" s="132" t="s">
        <v>6</v>
      </c>
      <c r="C99" s="73">
        <v>0</v>
      </c>
      <c r="D99" s="73">
        <v>0</v>
      </c>
      <c r="E99" s="73">
        <v>0</v>
      </c>
      <c r="F99" s="73">
        <v>0</v>
      </c>
      <c r="G99" s="73">
        <v>1</v>
      </c>
      <c r="H99" s="73">
        <v>0</v>
      </c>
      <c r="I99" s="73">
        <v>1</v>
      </c>
      <c r="J99" s="73">
        <v>1</v>
      </c>
      <c r="K99" s="73">
        <v>62</v>
      </c>
      <c r="L99" s="73">
        <v>1</v>
      </c>
      <c r="M99" s="107">
        <v>3</v>
      </c>
      <c r="N99" s="73">
        <v>18.5</v>
      </c>
      <c r="O99" s="106" t="e">
        <f>$L99/SUM($L$14:$L$19)*100</f>
        <v>#DIV/0!</v>
      </c>
      <c r="P99" s="106">
        <f>$K99/SUM($K$14:$K$19)*100</f>
        <v>28.31050228310502</v>
      </c>
      <c r="Q99" s="106">
        <f>M99/SUM(M94:M99)*100</f>
        <v>33.519553072625698</v>
      </c>
      <c r="R99" s="106">
        <f>SUM(K99:L99)/SUM(K94:L99)*100</f>
        <v>9.183673469387756</v>
      </c>
      <c r="S99" s="106">
        <f>X99/SUM(X94:X99)*100</f>
        <v>7.7272637367917261</v>
      </c>
      <c r="T99" s="73">
        <f>ROUND(S99/100*SUM(K99:L104), 0)</f>
        <v>58</v>
      </c>
      <c r="U99" s="73">
        <f>SUM(T94:T99)</f>
        <v>1054</v>
      </c>
      <c r="V99" s="73">
        <v>245</v>
      </c>
      <c r="W99" s="106">
        <f>1/(Q99/100)</f>
        <v>2.9833333333333334</v>
      </c>
      <c r="X99" s="106">
        <f>W99*R99</f>
        <v>27.397959183673471</v>
      </c>
      <c r="Y99" s="73">
        <f>SUMIFS(genetics_rawdata!$I$2:$I$992,genetics_rawdata!$A$2:$A$992,prop_eggsgrav!$A19,genetics_rawdata!$C$2:$C$992,prop_eggsgrav!$B19)</f>
        <v>0</v>
      </c>
      <c r="Z99" s="73">
        <f>SUMIFS(genetics_rawdata!$J$2:$J$992,genetics_rawdata!$A$2:$A$992,prop_eggsgrav!$A19,genetics_rawdata!$C$2:$C$992,prop_eggsgrav!$B19)</f>
        <v>0</v>
      </c>
      <c r="AA99" s="73">
        <f>SUMIFS(genetics_rawdata!$K$2:$K$992,genetics_rawdata!$A$2:$A$992,prop_eggsgrav!$A19,genetics_rawdata!$C$2:$C$992,prop_eggsgrav!$B19)</f>
        <v>10</v>
      </c>
      <c r="AB99" s="73">
        <f>SUMIFS(genetics_rawdata!$L$2:$L$992,genetics_rawdata!$A$2:$A$992,prop_eggsgrav!$A19,genetics_rawdata!$C$2:$C$992,prop_eggsgrav!$B19)</f>
        <v>10</v>
      </c>
      <c r="AC99" s="73">
        <f>SUM(Y99+AB99)</f>
        <v>10</v>
      </c>
      <c r="AD99" s="106">
        <f>IF($AC99=0, NA(), Y99/$AC99*100)</f>
        <v>0</v>
      </c>
      <c r="AE99" s="106">
        <f>IF($AC99=0, NA(), Z99/$AC99*100)</f>
        <v>0</v>
      </c>
      <c r="AF99" s="106">
        <f>IF($AC99=0, NA(), AA99/$AC99*100)</f>
        <v>100</v>
      </c>
      <c r="AG99" s="106">
        <f>IF($AC99=0, NA(), AB99/$AC99*100)</f>
        <v>100</v>
      </c>
    </row>
    <row r="100" spans="1:33" s="73" customFormat="1" x14ac:dyDescent="0.35">
      <c r="A100" s="73" t="s">
        <v>115</v>
      </c>
      <c r="B100" s="132" t="s">
        <v>2</v>
      </c>
      <c r="C100" s="73">
        <v>1</v>
      </c>
      <c r="D100" s="73">
        <v>0</v>
      </c>
      <c r="E100" s="73">
        <v>0</v>
      </c>
      <c r="F100" s="73">
        <v>0</v>
      </c>
      <c r="G100" s="73">
        <v>0</v>
      </c>
      <c r="H100" s="73">
        <v>0</v>
      </c>
      <c r="I100" s="73">
        <v>0</v>
      </c>
      <c r="J100" s="73">
        <v>0</v>
      </c>
      <c r="K100" s="73">
        <v>37</v>
      </c>
      <c r="L100" s="73">
        <v>15</v>
      </c>
      <c r="M100" s="73">
        <v>1.6</v>
      </c>
      <c r="N100" s="73">
        <v>18.5</v>
      </c>
      <c r="O100" s="106" t="e">
        <f>$L100/SUM($L$14:$L$19)*100</f>
        <v>#DIV/0!</v>
      </c>
      <c r="P100" s="106">
        <f>$K100/SUM($K$14:$K$19)*100</f>
        <v>16.894977168949772</v>
      </c>
      <c r="Q100" s="106">
        <f>M100/SUM(M99:M104)*100</f>
        <v>12.5</v>
      </c>
      <c r="R100" s="106">
        <f>SUM(K100:L100)/SUM(K99:L104)*100</f>
        <v>6.9798657718120802</v>
      </c>
      <c r="S100" s="106">
        <f>X100/SUM(X99:X104)*100</f>
        <v>5.6614333938526427</v>
      </c>
      <c r="T100" s="73">
        <f>ROUND(S100/100*SUM(K100:L105), 0)</f>
        <v>39</v>
      </c>
      <c r="U100" s="73">
        <f>SUM(T99:T104)</f>
        <v>616</v>
      </c>
      <c r="V100" s="73">
        <v>245</v>
      </c>
      <c r="W100" s="106">
        <f>1/(Q100/100)</f>
        <v>8</v>
      </c>
      <c r="X100" s="106">
        <f>W100*R100</f>
        <v>55.838926174496642</v>
      </c>
      <c r="Y100" s="73">
        <f>SUMIFS(genetics_rawdata!$I$2:$I$992,genetics_rawdata!$A$2:$A$992,prop_eggsgrav!$A15,genetics_rawdata!$C$2:$C$992,prop_eggsgrav!$B15)</f>
        <v>4</v>
      </c>
      <c r="Z100" s="73">
        <f>SUMIFS(genetics_rawdata!$J$2:$J$992,genetics_rawdata!$A$2:$A$992,prop_eggsgrav!$A15,genetics_rawdata!$C$2:$C$992,prop_eggsgrav!$B15)</f>
        <v>4</v>
      </c>
      <c r="AA100" s="73">
        <f>SUMIFS(genetics_rawdata!$K$2:$K$992,genetics_rawdata!$A$2:$A$992,prop_eggsgrav!$A15,genetics_rawdata!$C$2:$C$992,prop_eggsgrav!$B15)</f>
        <v>6</v>
      </c>
      <c r="AB100" s="73">
        <f>SUMIFS(genetics_rawdata!$L$2:$L$992,genetics_rawdata!$A$2:$A$992,prop_eggsgrav!$A15,genetics_rawdata!$C$2:$C$992,prop_eggsgrav!$B15)</f>
        <v>6</v>
      </c>
      <c r="AC100" s="73">
        <f>SUM(Y100+AB100)</f>
        <v>10</v>
      </c>
      <c r="AD100" s="106">
        <f>IF($AC100=0, NA(), Y100/$AC100*100)</f>
        <v>40</v>
      </c>
      <c r="AE100" s="106">
        <f>IF($AC100=0, NA(), Z100/$AC100*100)</f>
        <v>40</v>
      </c>
      <c r="AF100" s="106">
        <f>IF($AC100=0, NA(), AA100/$AC100*100)</f>
        <v>60</v>
      </c>
      <c r="AG100" s="106">
        <f>IF($AC100=0, NA(), AB100/$AC100*100)</f>
        <v>60</v>
      </c>
    </row>
    <row r="101" spans="1:33" s="73" customFormat="1" x14ac:dyDescent="0.35">
      <c r="A101" s="73" t="s">
        <v>115</v>
      </c>
      <c r="B101" s="132" t="s">
        <v>5</v>
      </c>
      <c r="C101" s="73">
        <v>0</v>
      </c>
      <c r="D101" s="73">
        <v>0</v>
      </c>
      <c r="E101" s="73">
        <v>0</v>
      </c>
      <c r="F101" s="73">
        <v>1</v>
      </c>
      <c r="G101" s="73">
        <v>0</v>
      </c>
      <c r="H101" s="73">
        <v>0</v>
      </c>
      <c r="I101" s="73">
        <v>0</v>
      </c>
      <c r="J101" s="73">
        <v>1</v>
      </c>
      <c r="K101" s="73">
        <v>218</v>
      </c>
      <c r="L101" s="73">
        <v>149</v>
      </c>
      <c r="M101" s="73">
        <v>1.25</v>
      </c>
      <c r="N101" s="73">
        <v>18.5</v>
      </c>
      <c r="O101" s="106" t="e">
        <f>$L101/SUM($L$14:$L$19)*100</f>
        <v>#DIV/0!</v>
      </c>
      <c r="P101" s="106">
        <f>$K101/SUM($K$14:$K$19)*100</f>
        <v>99.543378995433784</v>
      </c>
      <c r="Q101" s="106">
        <f>M101/SUM(M97:M102)*100</f>
        <v>11.574074074074073</v>
      </c>
      <c r="R101" s="106">
        <f>SUM(K101:L101)/SUM(K97:L102)*100</f>
        <v>44.323671497584542</v>
      </c>
      <c r="S101" s="106">
        <f>X101/SUM(X97:X102)*100</f>
        <v>42.779791301559285</v>
      </c>
      <c r="T101" s="73">
        <f>ROUND(S101/100*SUM(K101:L106), 0)</f>
        <v>274</v>
      </c>
      <c r="U101" s="73">
        <f>SUM(T97:T102)</f>
        <v>969</v>
      </c>
      <c r="V101" s="73">
        <v>245</v>
      </c>
      <c r="W101" s="106">
        <f>1/(Q101/100)</f>
        <v>8.64</v>
      </c>
      <c r="X101" s="106">
        <f>W101*R101</f>
        <v>382.95652173913044</v>
      </c>
      <c r="Y101" s="73">
        <f>SUMIFS(genetics_rawdata!$I$2:$I$992,genetics_rawdata!$A$2:$A$992,prop_eggsgrav!$A18,genetics_rawdata!$C$2:$C$992,prop_eggsgrav!$B18)</f>
        <v>0</v>
      </c>
      <c r="Z101" s="73">
        <f>SUMIFS(genetics_rawdata!$J$2:$J$992,genetics_rawdata!$A$2:$A$992,prop_eggsgrav!$A18,genetics_rawdata!$C$2:$C$992,prop_eggsgrav!$B18)</f>
        <v>0</v>
      </c>
      <c r="AA101" s="73">
        <f>SUMIFS(genetics_rawdata!$K$2:$K$992,genetics_rawdata!$A$2:$A$992,prop_eggsgrav!$A18,genetics_rawdata!$C$2:$C$992,prop_eggsgrav!$B18)</f>
        <v>10</v>
      </c>
      <c r="AB101" s="73">
        <f>SUMIFS(genetics_rawdata!$L$2:$L$992,genetics_rawdata!$A$2:$A$992,prop_eggsgrav!$A18,genetics_rawdata!$C$2:$C$992,prop_eggsgrav!$B18)</f>
        <v>10</v>
      </c>
      <c r="AC101" s="73">
        <f>SUM(Y101+AB101)</f>
        <v>10</v>
      </c>
      <c r="AD101" s="106">
        <f>IF($AC101=0, NA(), Y101/$AC101*100)</f>
        <v>0</v>
      </c>
      <c r="AE101" s="106">
        <f>IF($AC101=0, NA(), Z101/$AC101*100)</f>
        <v>0</v>
      </c>
      <c r="AF101" s="106">
        <f>IF($AC101=0, NA(), AA101/$AC101*100)</f>
        <v>100</v>
      </c>
      <c r="AG101" s="106">
        <f>IF($AC101=0, NA(), AB101/$AC101*100)</f>
        <v>100</v>
      </c>
    </row>
    <row r="102" spans="1:33" s="73" customFormat="1" x14ac:dyDescent="0.35">
      <c r="A102" s="73" t="s">
        <v>115</v>
      </c>
      <c r="B102" s="132" t="s">
        <v>1</v>
      </c>
      <c r="C102" s="73">
        <v>0</v>
      </c>
      <c r="D102" s="73">
        <v>0</v>
      </c>
      <c r="E102" s="73">
        <v>0</v>
      </c>
      <c r="F102" s="73">
        <v>0</v>
      </c>
      <c r="G102" s="73">
        <v>0</v>
      </c>
      <c r="H102" s="73">
        <v>1</v>
      </c>
      <c r="I102" s="73">
        <v>0</v>
      </c>
      <c r="J102" s="73">
        <v>0</v>
      </c>
      <c r="K102" s="73">
        <v>34</v>
      </c>
      <c r="L102" s="73">
        <v>14</v>
      </c>
      <c r="M102" s="73">
        <v>1.9</v>
      </c>
      <c r="N102" s="73">
        <v>18.5</v>
      </c>
      <c r="O102" s="106" t="e">
        <f>$L102/SUM($L$14:$L$19)*100</f>
        <v>#DIV/0!</v>
      </c>
      <c r="P102" s="106">
        <f>$K102/SUM($K$14:$K$19)*100</f>
        <v>15.52511415525114</v>
      </c>
      <c r="Q102" s="106">
        <f>M102/SUM(M102:M107)*100</f>
        <v>8.7155963302752291</v>
      </c>
      <c r="R102" s="106">
        <f>SUM(K102:L102)/SUM(K102:L107)*100</f>
        <v>10.933940774487471</v>
      </c>
      <c r="S102" s="106">
        <f>X102/SUM(X102:X107)*100</f>
        <v>17.876037263103306</v>
      </c>
      <c r="T102" s="73">
        <f>ROUND(S102/100*SUM(K102:L107), 0)</f>
        <v>78</v>
      </c>
      <c r="U102" s="73">
        <f>SUM(T102:T107)</f>
        <v>374</v>
      </c>
      <c r="V102" s="73">
        <v>245</v>
      </c>
      <c r="W102" s="106">
        <f>1/(Q102/100)</f>
        <v>11.473684210526317</v>
      </c>
      <c r="X102" s="106">
        <f>W102*R102</f>
        <v>125.45258362306679</v>
      </c>
      <c r="Y102" s="73">
        <f>SUMIFS(genetics_rawdata!$I$2:$I$992,genetics_rawdata!$A$2:$A$992,prop_eggsgrav!$A14,genetics_rawdata!$C$2:$C$992,prop_eggsgrav!$B14)</f>
        <v>1</v>
      </c>
      <c r="Z102" s="73">
        <f>SUMIFS(genetics_rawdata!$J$2:$J$992,genetics_rawdata!$A$2:$A$992,prop_eggsgrav!$A14,genetics_rawdata!$C$2:$C$992,prop_eggsgrav!$B14)</f>
        <v>2</v>
      </c>
      <c r="AA102" s="73">
        <f>SUMIFS(genetics_rawdata!$K$2:$K$992,genetics_rawdata!$A$2:$A$992,prop_eggsgrav!$A14,genetics_rawdata!$C$2:$C$992,prop_eggsgrav!$B14)</f>
        <v>8</v>
      </c>
      <c r="AB102" s="73">
        <f>SUMIFS(genetics_rawdata!$L$2:$L$992,genetics_rawdata!$A$2:$A$992,prop_eggsgrav!$A14,genetics_rawdata!$C$2:$C$992,prop_eggsgrav!$B14)</f>
        <v>9</v>
      </c>
      <c r="AC102" s="73">
        <f>SUM(Y102+AB102)</f>
        <v>10</v>
      </c>
      <c r="AD102" s="106">
        <f>IF($AC102=0, NA(), Y102/$AC102*100)</f>
        <v>10</v>
      </c>
      <c r="AE102" s="106">
        <f>IF($AC102=0, NA(), Z102/$AC102*100)</f>
        <v>20</v>
      </c>
      <c r="AF102" s="106">
        <f>IF($AC102=0, NA(), AA102/$AC102*100)</f>
        <v>80</v>
      </c>
      <c r="AG102" s="106">
        <f>IF($AC102=0, NA(), AB102/$AC102*100)</f>
        <v>90</v>
      </c>
    </row>
    <row r="103" spans="1:33" s="73" customFormat="1" x14ac:dyDescent="0.35">
      <c r="A103" s="73" t="s">
        <v>115</v>
      </c>
      <c r="B103" s="132" t="s">
        <v>4</v>
      </c>
      <c r="C103" s="73">
        <v>0</v>
      </c>
      <c r="D103" s="73">
        <v>0</v>
      </c>
      <c r="E103" s="73">
        <v>1</v>
      </c>
      <c r="F103" s="73">
        <v>0</v>
      </c>
      <c r="G103" s="73">
        <v>0</v>
      </c>
      <c r="H103" s="73">
        <v>1</v>
      </c>
      <c r="I103" s="73">
        <v>0</v>
      </c>
      <c r="J103" s="73">
        <v>1</v>
      </c>
      <c r="K103" s="73">
        <v>181</v>
      </c>
      <c r="L103" s="73">
        <v>14</v>
      </c>
      <c r="M103" s="73">
        <v>1.25</v>
      </c>
      <c r="N103" s="73">
        <v>18.5</v>
      </c>
      <c r="O103" s="106" t="e">
        <f>$L103/SUM($L$14:$L$19)*100</f>
        <v>#DIV/0!</v>
      </c>
      <c r="P103" s="106">
        <f>$K103/SUM($K$14:$K$19)*100</f>
        <v>82.648401826484019</v>
      </c>
      <c r="Q103" s="106">
        <f>M103/SUM(M100:M105)*100</f>
        <v>7.6687116564417179</v>
      </c>
      <c r="R103" s="106">
        <f>SUM(K103:L103)/SUM(K100:L105)*100</f>
        <v>28.260869565217391</v>
      </c>
      <c r="S103" s="106">
        <f>X103/SUM(X100:X105)*100</f>
        <v>38.315313313717716</v>
      </c>
      <c r="T103" s="73">
        <f>ROUND(S103/100*SUM(K103:L108), 0)</f>
        <v>151</v>
      </c>
      <c r="U103" s="73">
        <f>SUM(T100:T105)</f>
        <v>560</v>
      </c>
      <c r="V103" s="73">
        <v>245</v>
      </c>
      <c r="W103" s="106">
        <f>1/(Q103/100)</f>
        <v>13.04</v>
      </c>
      <c r="X103" s="106">
        <f>W103*R103</f>
        <v>368.52173913043475</v>
      </c>
      <c r="Y103" s="73">
        <f>SUMIFS(genetics_rawdata!$I$2:$I$992,genetics_rawdata!$A$2:$A$992,prop_eggsgrav!$A17,genetics_rawdata!$C$2:$C$992,prop_eggsgrav!$B17)</f>
        <v>0</v>
      </c>
      <c r="Z103" s="73">
        <f>SUMIFS(genetics_rawdata!$J$2:$J$992,genetics_rawdata!$A$2:$A$992,prop_eggsgrav!$A17,genetics_rawdata!$C$2:$C$992,prop_eggsgrav!$B17)</f>
        <v>0</v>
      </c>
      <c r="AA103" s="73">
        <f>SUMIFS(genetics_rawdata!$K$2:$K$992,genetics_rawdata!$A$2:$A$992,prop_eggsgrav!$A17,genetics_rawdata!$C$2:$C$992,prop_eggsgrav!$B17)</f>
        <v>10</v>
      </c>
      <c r="AB103" s="73">
        <f>SUMIFS(genetics_rawdata!$L$2:$L$992,genetics_rawdata!$A$2:$A$992,prop_eggsgrav!$A17,genetics_rawdata!$C$2:$C$992,prop_eggsgrav!$B17)</f>
        <v>10</v>
      </c>
      <c r="AC103" s="73">
        <f>SUM(Y103+AB103)</f>
        <v>10</v>
      </c>
      <c r="AD103" s="106">
        <f>IF($AC103=0, NA(), Y103/$AC103*100)</f>
        <v>0</v>
      </c>
      <c r="AE103" s="106">
        <f>IF($AC103=0, NA(), Z103/$AC103*100)</f>
        <v>0</v>
      </c>
      <c r="AF103" s="106">
        <f>IF($AC103=0, NA(), AA103/$AC103*100)</f>
        <v>100</v>
      </c>
      <c r="AG103" s="106">
        <f>IF($AC103=0, NA(), AB103/$AC103*100)</f>
        <v>100</v>
      </c>
    </row>
    <row r="104" spans="1:33" s="76" customFormat="1" x14ac:dyDescent="0.35">
      <c r="A104" s="76" t="s">
        <v>167</v>
      </c>
      <c r="B104" s="133" t="s">
        <v>3</v>
      </c>
      <c r="C104" s="76">
        <v>0</v>
      </c>
      <c r="D104" s="76">
        <v>1</v>
      </c>
      <c r="E104" s="76">
        <v>0</v>
      </c>
      <c r="F104" s="76">
        <v>0</v>
      </c>
      <c r="G104" s="76">
        <v>0</v>
      </c>
      <c r="H104" s="76">
        <v>0</v>
      </c>
      <c r="I104" s="76">
        <v>1</v>
      </c>
      <c r="J104" s="76">
        <v>0</v>
      </c>
      <c r="K104" s="76">
        <v>0</v>
      </c>
      <c r="L104" s="76">
        <v>20</v>
      </c>
      <c r="M104" s="76">
        <v>3.8</v>
      </c>
      <c r="N104" s="76">
        <v>18.2</v>
      </c>
      <c r="O104" s="108" t="e">
        <f>$L104/SUM($L$26:$L$31)*100</f>
        <v>#DIV/0!</v>
      </c>
      <c r="P104" s="108">
        <f>$K104/SUM($K$26:$K$31)*100</f>
        <v>0</v>
      </c>
      <c r="Q104" s="108">
        <f>M104/SUM(M102:M107)*100</f>
        <v>17.431192660550458</v>
      </c>
      <c r="R104" s="108">
        <f>SUM(K104:L104)/SUM(K102:L107)*100</f>
        <v>4.5558086560364464</v>
      </c>
      <c r="S104" s="108">
        <f>X104/SUM(X102:X107)*100</f>
        <v>3.7241744298131896</v>
      </c>
      <c r="T104" s="76">
        <f>ROUND(S104/100*SUM(K102:L107), 0)</f>
        <v>16</v>
      </c>
      <c r="U104" s="76">
        <f>SUM(T102:T107)</f>
        <v>374</v>
      </c>
      <c r="V104" s="76">
        <v>40</v>
      </c>
      <c r="W104" s="108">
        <f>1/(Q104/100)</f>
        <v>5.7368421052631584</v>
      </c>
      <c r="X104" s="108">
        <f>W104*R104</f>
        <v>26.135954921472248</v>
      </c>
      <c r="Y104" s="76">
        <f>SUMIFS(genetics_rawdata!$I$2:$I$992,genetics_rawdata!$A$2:$A$992,prop_eggsgrav!$A28,genetics_rawdata!$C$2:$C$992,prop_eggsgrav!$B28)</f>
        <v>5</v>
      </c>
      <c r="Z104" s="76">
        <f>SUMIFS(genetics_rawdata!$J$2:$J$992,genetics_rawdata!$A$2:$A$992,prop_eggsgrav!$A28,genetics_rawdata!$C$2:$C$992,prop_eggsgrav!$B28)</f>
        <v>5</v>
      </c>
      <c r="AA104" s="76">
        <f>SUMIFS(genetics_rawdata!$K$2:$K$992,genetics_rawdata!$A$2:$A$992,prop_eggsgrav!$A28,genetics_rawdata!$C$2:$C$992,prop_eggsgrav!$B28)</f>
        <v>0</v>
      </c>
      <c r="AB104" s="76">
        <f>SUMIFS(genetics_rawdata!$L$2:$L$992,genetics_rawdata!$A$2:$A$992,prop_eggsgrav!$A28,genetics_rawdata!$C$2:$C$992,prop_eggsgrav!$B28)</f>
        <v>0</v>
      </c>
      <c r="AC104" s="76">
        <f>SUM(Y104+AB104)</f>
        <v>5</v>
      </c>
      <c r="AD104" s="108">
        <f>IF($AC104=0, NA(), Y104/$AC104*100)</f>
        <v>100</v>
      </c>
      <c r="AE104" s="108">
        <f>IF($AC104=0, NA(), Z104/$AC104*100)</f>
        <v>100</v>
      </c>
      <c r="AF104" s="108">
        <f>IF($AC104=0, NA(), AA104/$AC104*100)</f>
        <v>0</v>
      </c>
      <c r="AG104" s="108">
        <f>IF($AC104=0, NA(), AB104/$AC104*100)</f>
        <v>0</v>
      </c>
    </row>
    <row r="105" spans="1:33" s="76" customFormat="1" x14ac:dyDescent="0.35">
      <c r="A105" s="76" t="s">
        <v>167</v>
      </c>
      <c r="B105" s="133" t="s">
        <v>6</v>
      </c>
      <c r="C105" s="76">
        <v>0</v>
      </c>
      <c r="D105" s="76">
        <v>0</v>
      </c>
      <c r="E105" s="76">
        <v>0</v>
      </c>
      <c r="F105" s="76">
        <v>0</v>
      </c>
      <c r="G105" s="76">
        <v>1</v>
      </c>
      <c r="H105" s="76">
        <v>0</v>
      </c>
      <c r="I105" s="76">
        <v>1</v>
      </c>
      <c r="J105" s="76">
        <v>1</v>
      </c>
      <c r="K105" s="76">
        <v>4</v>
      </c>
      <c r="L105" s="76">
        <v>4</v>
      </c>
      <c r="M105" s="76">
        <v>6.5</v>
      </c>
      <c r="N105" s="76">
        <v>18.2</v>
      </c>
      <c r="O105" s="108" t="e">
        <f>$L105/SUM($L$26:$L$31)*100</f>
        <v>#DIV/0!</v>
      </c>
      <c r="P105" s="108">
        <f>$K105/SUM($K$26:$K$31)*100</f>
        <v>1.3605442176870748</v>
      </c>
      <c r="Q105" s="108">
        <f>M105/SUM(M100:M105)*100</f>
        <v>39.877300613496928</v>
      </c>
      <c r="R105" s="108">
        <f>SUM(K105:L105)/SUM(K100:L105)*100</f>
        <v>1.1594202898550725</v>
      </c>
      <c r="S105" s="108">
        <f>X105/SUM(X100:X105)*100</f>
        <v>0.30229044034491298</v>
      </c>
      <c r="T105" s="76">
        <f>ROUND(S105/100*SUM(K100:L105), 0)</f>
        <v>2</v>
      </c>
      <c r="U105" s="76">
        <f>SUM(T100:T105)</f>
        <v>560</v>
      </c>
      <c r="V105" s="76">
        <v>40</v>
      </c>
      <c r="W105" s="108">
        <f>1/(Q105/100)</f>
        <v>2.5076923076923077</v>
      </c>
      <c r="X105" s="108">
        <f>W105*R105</f>
        <v>2.9074693422519511</v>
      </c>
      <c r="Y105" s="76">
        <f>SUMIFS(genetics_rawdata!$I$2:$I$992,genetics_rawdata!$A$2:$A$992,prop_eggsgrav!$A31,genetics_rawdata!$C$2:$C$992,prop_eggsgrav!$B31)</f>
        <v>2</v>
      </c>
      <c r="Z105" s="76">
        <f>SUMIFS(genetics_rawdata!$J$2:$J$992,genetics_rawdata!$A$2:$A$992,prop_eggsgrav!$A31,genetics_rawdata!$C$2:$C$992,prop_eggsgrav!$B31)</f>
        <v>2</v>
      </c>
      <c r="AA105" s="76">
        <f>SUMIFS(genetics_rawdata!$K$2:$K$992,genetics_rawdata!$A$2:$A$992,prop_eggsgrav!$A31,genetics_rawdata!$C$2:$C$992,prop_eggsgrav!$B31)</f>
        <v>1</v>
      </c>
      <c r="AB105" s="76">
        <f>SUMIFS(genetics_rawdata!$L$2:$L$992,genetics_rawdata!$A$2:$A$992,prop_eggsgrav!$A31,genetics_rawdata!$C$2:$C$992,prop_eggsgrav!$B31)</f>
        <v>1</v>
      </c>
      <c r="AC105" s="76">
        <f>SUM(Y105+AB105)</f>
        <v>3</v>
      </c>
      <c r="AD105" s="108">
        <f>IF($AC105=0, NA(), Y105/$AC105*100)</f>
        <v>66.666666666666657</v>
      </c>
      <c r="AE105" s="108">
        <f>IF($AC105=0, NA(), Z105/$AC105*100)</f>
        <v>66.666666666666657</v>
      </c>
      <c r="AF105" s="108">
        <f>IF($AC105=0, NA(), AA105/$AC105*100)</f>
        <v>33.333333333333329</v>
      </c>
      <c r="AG105" s="108">
        <f>IF($AC105=0, NA(), AB105/$AC105*100)</f>
        <v>33.333333333333329</v>
      </c>
    </row>
    <row r="106" spans="1:33" s="76" customFormat="1" x14ac:dyDescent="0.35">
      <c r="A106" s="76" t="s">
        <v>167</v>
      </c>
      <c r="B106" s="133" t="s">
        <v>2</v>
      </c>
      <c r="C106" s="76">
        <v>1</v>
      </c>
      <c r="D106" s="76">
        <v>0</v>
      </c>
      <c r="E106" s="76">
        <v>0</v>
      </c>
      <c r="F106" s="76">
        <v>0</v>
      </c>
      <c r="G106" s="76">
        <v>0</v>
      </c>
      <c r="H106" s="76">
        <v>0</v>
      </c>
      <c r="I106" s="76">
        <v>0</v>
      </c>
      <c r="J106" s="76">
        <v>0</v>
      </c>
      <c r="K106" s="76">
        <v>3</v>
      </c>
      <c r="L106" s="76">
        <v>0</v>
      </c>
      <c r="M106" s="76">
        <v>3</v>
      </c>
      <c r="N106" s="76">
        <v>18.2</v>
      </c>
      <c r="O106" s="108" t="e">
        <f>$L106/SUM($L$26:$L$31)*100</f>
        <v>#DIV/0!</v>
      </c>
      <c r="P106" s="108">
        <f>$K106/SUM($K$26:$K$31)*100</f>
        <v>1.0204081632653061</v>
      </c>
      <c r="Q106" s="108">
        <f>M106/SUM(M105:M110)*100</f>
        <v>9.67741935483871</v>
      </c>
      <c r="R106" s="108">
        <f>SUM(K106:L106)/SUM(K105:L110)*100</f>
        <v>0.48859934853420189</v>
      </c>
      <c r="S106" s="108">
        <f>X106/SUM(X105:X110)*100</f>
        <v>1.4956148389014534</v>
      </c>
      <c r="T106" s="76">
        <f>ROUND(S106/100*SUM(K105:L110), 0)</f>
        <v>9</v>
      </c>
      <c r="U106" s="76">
        <f>SUM(T105:T110)</f>
        <v>408</v>
      </c>
      <c r="V106" s="76">
        <v>40</v>
      </c>
      <c r="W106" s="108">
        <f>1/(Q106/100)</f>
        <v>10.333333333333334</v>
      </c>
      <c r="X106" s="108">
        <f>W106*R106</f>
        <v>5.0488599348534198</v>
      </c>
      <c r="Y106" s="76">
        <f>SUMIFS(genetics_rawdata!$I$2:$I$992,genetics_rawdata!$A$2:$A$992,prop_eggsgrav!$A27,genetics_rawdata!$C$2:$C$992,prop_eggsgrav!$B27)</f>
        <v>1</v>
      </c>
      <c r="Z106" s="76">
        <f>SUMIFS(genetics_rawdata!$J$2:$J$992,genetics_rawdata!$A$2:$A$992,prop_eggsgrav!$A27,genetics_rawdata!$C$2:$C$992,prop_eggsgrav!$B27)</f>
        <v>1</v>
      </c>
      <c r="AA106" s="76">
        <f>SUMIFS(genetics_rawdata!$K$2:$K$992,genetics_rawdata!$A$2:$A$992,prop_eggsgrav!$A27,genetics_rawdata!$C$2:$C$992,prop_eggsgrav!$B27)</f>
        <v>0</v>
      </c>
      <c r="AB106" s="76">
        <f>SUMIFS(genetics_rawdata!$L$2:$L$992,genetics_rawdata!$A$2:$A$992,prop_eggsgrav!$A27,genetics_rawdata!$C$2:$C$992,prop_eggsgrav!$B27)</f>
        <v>0</v>
      </c>
      <c r="AC106" s="76">
        <f>SUM(Y106+AB106)</f>
        <v>1</v>
      </c>
      <c r="AD106" s="108">
        <f>IF($AC106=0, NA(), Y106/$AC106*100)</f>
        <v>100</v>
      </c>
      <c r="AE106" s="108">
        <f>IF($AC106=0, NA(), Z106/$AC106*100)</f>
        <v>100</v>
      </c>
      <c r="AF106" s="108">
        <f>IF($AC106=0, NA(), AA106/$AC106*100)</f>
        <v>0</v>
      </c>
      <c r="AG106" s="108">
        <f>IF($AC106=0, NA(), AB106/$AC106*100)</f>
        <v>0</v>
      </c>
    </row>
    <row r="107" spans="1:33" s="76" customFormat="1" x14ac:dyDescent="0.35">
      <c r="A107" s="76" t="s">
        <v>167</v>
      </c>
      <c r="B107" s="133" t="s">
        <v>5</v>
      </c>
      <c r="C107" s="76">
        <v>0</v>
      </c>
      <c r="D107" s="76">
        <v>0</v>
      </c>
      <c r="E107" s="76">
        <v>0</v>
      </c>
      <c r="F107" s="76">
        <v>1</v>
      </c>
      <c r="G107" s="76">
        <v>0</v>
      </c>
      <c r="H107" s="76">
        <v>0</v>
      </c>
      <c r="I107" s="76">
        <v>0</v>
      </c>
      <c r="J107" s="76">
        <v>1</v>
      </c>
      <c r="K107" s="76">
        <v>152</v>
      </c>
      <c r="L107" s="76">
        <v>13</v>
      </c>
      <c r="M107" s="76">
        <v>5.35</v>
      </c>
      <c r="N107" s="76">
        <v>18.2</v>
      </c>
      <c r="O107" s="108" t="e">
        <f>$L107/SUM($L$26:$L$31)*100</f>
        <v>#DIV/0!</v>
      </c>
      <c r="P107" s="108">
        <f>$K107/SUM($K$26:$K$31)*100</f>
        <v>51.700680272108848</v>
      </c>
      <c r="Q107" s="108">
        <f>M107/SUM(M103:M108)*100</f>
        <v>24.044943820224717</v>
      </c>
      <c r="R107" s="108">
        <f>SUM(K107:L107)/SUM(K103:L108)*100</f>
        <v>41.77215189873418</v>
      </c>
      <c r="S107" s="108">
        <f>X107/SUM(X103:X108)*100</f>
        <v>29.951965736082819</v>
      </c>
      <c r="T107" s="76">
        <f>ROUND(S107/100*SUM(K103:L108), 0)</f>
        <v>118</v>
      </c>
      <c r="U107" s="76">
        <f>SUM(T103:T108)</f>
        <v>303</v>
      </c>
      <c r="V107" s="76">
        <v>40</v>
      </c>
      <c r="W107" s="108">
        <f>1/(Q107/100)</f>
        <v>4.1588785046728978</v>
      </c>
      <c r="X107" s="108">
        <f>W107*R107</f>
        <v>173.72530462557674</v>
      </c>
      <c r="Y107" s="76">
        <f>SUMIFS(genetics_rawdata!$I$2:$I$992,genetics_rawdata!$A$2:$A$992,prop_eggsgrav!$A30,genetics_rawdata!$C$2:$C$992,prop_eggsgrav!$B30)</f>
        <v>8</v>
      </c>
      <c r="Z107" s="76">
        <f>SUMIFS(genetics_rawdata!$J$2:$J$992,genetics_rawdata!$A$2:$A$992,prop_eggsgrav!$A30,genetics_rawdata!$C$2:$C$992,prop_eggsgrav!$B30)</f>
        <v>8</v>
      </c>
      <c r="AA107" s="76">
        <f>SUMIFS(genetics_rawdata!$K$2:$K$992,genetics_rawdata!$A$2:$A$992,prop_eggsgrav!$A30,genetics_rawdata!$C$2:$C$992,prop_eggsgrav!$B30)</f>
        <v>1</v>
      </c>
      <c r="AB107" s="76">
        <f>SUMIFS(genetics_rawdata!$L$2:$L$992,genetics_rawdata!$A$2:$A$992,prop_eggsgrav!$A30,genetics_rawdata!$C$2:$C$992,prop_eggsgrav!$B30)</f>
        <v>1</v>
      </c>
      <c r="AC107" s="76">
        <f>SUM(Y107+AB107)</f>
        <v>9</v>
      </c>
      <c r="AD107" s="108">
        <f>IF($AC107=0, NA(), Y107/$AC107*100)</f>
        <v>88.888888888888886</v>
      </c>
      <c r="AE107" s="108">
        <f>IF($AC107=0, NA(), Z107/$AC107*100)</f>
        <v>88.888888888888886</v>
      </c>
      <c r="AF107" s="108">
        <f>IF($AC107=0, NA(), AA107/$AC107*100)</f>
        <v>11.111111111111111</v>
      </c>
      <c r="AG107" s="108">
        <f>IF($AC107=0, NA(), AB107/$AC107*100)</f>
        <v>11.111111111111111</v>
      </c>
    </row>
    <row r="108" spans="1:33" s="137" customFormat="1" x14ac:dyDescent="0.35">
      <c r="A108" s="137" t="s">
        <v>167</v>
      </c>
      <c r="B108" s="138" t="s">
        <v>1</v>
      </c>
      <c r="C108" s="137">
        <v>0</v>
      </c>
      <c r="D108" s="137">
        <v>0</v>
      </c>
      <c r="E108" s="137">
        <v>0</v>
      </c>
      <c r="F108" s="137">
        <v>0</v>
      </c>
      <c r="G108" s="137">
        <v>0</v>
      </c>
      <c r="H108" s="137">
        <v>1</v>
      </c>
      <c r="I108" s="137">
        <v>0</v>
      </c>
      <c r="J108" s="137">
        <v>0</v>
      </c>
      <c r="K108" s="137">
        <v>3</v>
      </c>
      <c r="L108" s="137">
        <v>1</v>
      </c>
      <c r="M108" s="137">
        <v>2.35</v>
      </c>
      <c r="N108" s="137">
        <v>18.2</v>
      </c>
      <c r="O108" s="139" t="e">
        <f>$L108/SUM($L$26:$L$31)*100</f>
        <v>#DIV/0!</v>
      </c>
      <c r="P108" s="139">
        <f>$K108/SUM($K$26:$K$31)*100</f>
        <v>1.0204081632653061</v>
      </c>
      <c r="Q108" s="139">
        <f>M108/SUM(M108:M113)*100</f>
        <v>8.4078711985688734</v>
      </c>
      <c r="R108" s="139">
        <f>SUM(K108:L108)/SUM(K108:L113)*100</f>
        <v>0.30888030888030887</v>
      </c>
      <c r="S108" s="139">
        <f>X108/SUM(X108:X113)*100</f>
        <v>0.55244592160197503</v>
      </c>
      <c r="T108" s="137">
        <f>ROUND(S108/100*SUM(K108:L113), 0)</f>
        <v>7</v>
      </c>
      <c r="U108" s="137">
        <f>SUM(T108:T113)</f>
        <v>1238</v>
      </c>
      <c r="V108" s="137">
        <v>40</v>
      </c>
      <c r="W108" s="139">
        <f>1/(Q108/100)</f>
        <v>11.893617021276594</v>
      </c>
      <c r="X108" s="139">
        <f>W108*R108</f>
        <v>3.6737040992360135</v>
      </c>
      <c r="Y108" s="137">
        <f>SUMIFS(genetics_rawdata!$I$2:$I$992,genetics_rawdata!$A$2:$A$992,prop_eggsgrav!$A26,genetics_rawdata!$C$2:$C$992,prop_eggsgrav!$B26)</f>
        <v>0</v>
      </c>
      <c r="Z108" s="137">
        <f>SUMIFS(genetics_rawdata!$J$2:$J$992,genetics_rawdata!$A$2:$A$992,prop_eggsgrav!$A26,genetics_rawdata!$C$2:$C$992,prop_eggsgrav!$B26)</f>
        <v>0</v>
      </c>
      <c r="AA108" s="137">
        <f>SUMIFS(genetics_rawdata!$K$2:$K$992,genetics_rawdata!$A$2:$A$992,prop_eggsgrav!$A26,genetics_rawdata!$C$2:$C$992,prop_eggsgrav!$B26)</f>
        <v>0</v>
      </c>
      <c r="AB108" s="137">
        <f>SUMIFS(genetics_rawdata!$L$2:$L$992,genetics_rawdata!$A$2:$A$992,prop_eggsgrav!$A26,genetics_rawdata!$C$2:$C$992,prop_eggsgrav!$B26)</f>
        <v>0</v>
      </c>
      <c r="AC108" s="137">
        <f>SUM(Y108+AB108)</f>
        <v>0</v>
      </c>
      <c r="AD108" s="139" t="e">
        <f>IF($AC108=0, NA(), Y108/$AC108*100)</f>
        <v>#N/A</v>
      </c>
      <c r="AE108" s="139" t="e">
        <f>IF($AC108=0, NA(), Z108/$AC108*100)</f>
        <v>#N/A</v>
      </c>
      <c r="AF108" s="139" t="e">
        <f>IF($AC108=0, NA(), AA108/$AC108*100)</f>
        <v>#N/A</v>
      </c>
      <c r="AG108" s="139" t="e">
        <f>IF($AC108=0, NA(), AB108/$AC108*100)</f>
        <v>#N/A</v>
      </c>
    </row>
    <row r="109" spans="1:33" s="76" customFormat="1" x14ac:dyDescent="0.35">
      <c r="A109" s="76" t="s">
        <v>167</v>
      </c>
      <c r="B109" s="133" t="s">
        <v>4</v>
      </c>
      <c r="C109" s="76">
        <v>0</v>
      </c>
      <c r="D109" s="76">
        <v>0</v>
      </c>
      <c r="E109" s="76">
        <v>1</v>
      </c>
      <c r="F109" s="76">
        <v>0</v>
      </c>
      <c r="G109" s="76">
        <v>0</v>
      </c>
      <c r="H109" s="76">
        <v>1</v>
      </c>
      <c r="I109" s="76">
        <v>0</v>
      </c>
      <c r="J109" s="76">
        <v>1</v>
      </c>
      <c r="K109" s="76">
        <v>79</v>
      </c>
      <c r="L109" s="76">
        <v>2</v>
      </c>
      <c r="M109" s="76">
        <v>3.8</v>
      </c>
      <c r="N109" s="76">
        <v>18.2</v>
      </c>
      <c r="O109" s="108" t="e">
        <f>$L109/SUM($L$26:$L$31)*100</f>
        <v>#DIV/0!</v>
      </c>
      <c r="P109" s="108">
        <f>$K109/SUM($K$26:$K$31)*100</f>
        <v>26.870748299319729</v>
      </c>
      <c r="Q109" s="108">
        <f>M109/SUM(M106:M111)*100</f>
        <v>13.103448275862068</v>
      </c>
      <c r="R109" s="108">
        <f>SUM(K109:L109)/SUM(K106:L111)*100</f>
        <v>9.9630996309963091</v>
      </c>
      <c r="S109" s="108">
        <f>X109/SUM(X106:X111)*100</f>
        <v>15.244834890315881</v>
      </c>
      <c r="T109" s="76">
        <f>ROUND(S109/100*SUM(K106:L111), 0)</f>
        <v>124</v>
      </c>
      <c r="U109" s="76">
        <f>SUM(T106:T111)</f>
        <v>673</v>
      </c>
      <c r="V109" s="76">
        <v>40</v>
      </c>
      <c r="W109" s="108">
        <f>1/(Q109/100)</f>
        <v>7.6315789473684221</v>
      </c>
      <c r="X109" s="108">
        <f>W109*R109</f>
        <v>76.034181394445525</v>
      </c>
      <c r="Y109" s="76">
        <f>SUMIFS(genetics_rawdata!$I$2:$I$992,genetics_rawdata!$A$2:$A$992,prop_eggsgrav!$A29,genetics_rawdata!$C$2:$C$992,prop_eggsgrav!$B29)</f>
        <v>7</v>
      </c>
      <c r="Z109" s="76">
        <f>SUMIFS(genetics_rawdata!$J$2:$J$992,genetics_rawdata!$A$2:$A$992,prop_eggsgrav!$A29,genetics_rawdata!$C$2:$C$992,prop_eggsgrav!$B29)</f>
        <v>7</v>
      </c>
      <c r="AA109" s="76">
        <f>SUMIFS(genetics_rawdata!$K$2:$K$992,genetics_rawdata!$A$2:$A$992,prop_eggsgrav!$A29,genetics_rawdata!$C$2:$C$992,prop_eggsgrav!$B29)</f>
        <v>1</v>
      </c>
      <c r="AB109" s="76">
        <f>SUMIFS(genetics_rawdata!$L$2:$L$992,genetics_rawdata!$A$2:$A$992,prop_eggsgrav!$A29,genetics_rawdata!$C$2:$C$992,prop_eggsgrav!$B29)</f>
        <v>1</v>
      </c>
      <c r="AC109" s="76">
        <f>SUM(Y109+AB109)</f>
        <v>8</v>
      </c>
      <c r="AD109" s="108">
        <f>IF($AC109=0, NA(), Y109/$AC109*100)</f>
        <v>87.5</v>
      </c>
      <c r="AE109" s="108">
        <f>IF($AC109=0, NA(), Z109/$AC109*100)</f>
        <v>87.5</v>
      </c>
      <c r="AF109" s="108">
        <f>IF($AC109=0, NA(), AA109/$AC109*100)</f>
        <v>12.5</v>
      </c>
      <c r="AG109" s="108">
        <f>IF($AC109=0, NA(), AB109/$AC109*100)</f>
        <v>12.5</v>
      </c>
    </row>
    <row r="110" spans="1:33" s="79" customFormat="1" x14ac:dyDescent="0.35">
      <c r="A110" s="79" t="s">
        <v>134</v>
      </c>
      <c r="B110" s="134" t="s">
        <v>3</v>
      </c>
      <c r="C110" s="79">
        <v>0</v>
      </c>
      <c r="D110" s="79">
        <v>1</v>
      </c>
      <c r="E110" s="79">
        <v>0</v>
      </c>
      <c r="F110" s="79">
        <v>0</v>
      </c>
      <c r="G110" s="79">
        <v>0</v>
      </c>
      <c r="H110" s="79">
        <v>0</v>
      </c>
      <c r="I110" s="79">
        <v>1</v>
      </c>
      <c r="J110" s="79">
        <v>0</v>
      </c>
      <c r="K110" s="79">
        <v>143</v>
      </c>
      <c r="L110" s="79">
        <v>210</v>
      </c>
      <c r="M110" s="79">
        <v>10</v>
      </c>
      <c r="N110" s="79">
        <v>18</v>
      </c>
      <c r="O110" s="109" t="e">
        <f>$L110/SUM($L$2:$L$7)*100</f>
        <v>#DIV/0!</v>
      </c>
      <c r="P110" s="109">
        <f>$K110/SUM($K$2:$K$7)*100</f>
        <v>0.6921587608906099</v>
      </c>
      <c r="Q110" s="109">
        <f>M110/SUM(M108:M113)*100</f>
        <v>35.778175313059037</v>
      </c>
      <c r="R110" s="109">
        <f>SUM(K110:L110)/SUM(K108:L113)*100</f>
        <v>27.25868725868726</v>
      </c>
      <c r="S110" s="109">
        <f>X110/SUM(X108:X113)*100</f>
        <v>11.457037856622962</v>
      </c>
      <c r="T110" s="79">
        <f>ROUND(S110/100*SUM(K108:L113), 0)</f>
        <v>148</v>
      </c>
      <c r="U110" s="79">
        <f>SUM(T108:T113)</f>
        <v>1238</v>
      </c>
      <c r="V110" s="79">
        <v>476</v>
      </c>
      <c r="W110" s="109">
        <f>1/(Q110/100)</f>
        <v>2.7949999999999999</v>
      </c>
      <c r="X110" s="109">
        <f>W110*R110</f>
        <v>76.188030888030895</v>
      </c>
      <c r="Y110" s="79">
        <f>SUMIFS(genetics_rawdata!$I$2:$I$992,genetics_rawdata!$A$2:$A$992,prop_eggsgrav!$A4,genetics_rawdata!$C$2:$C$992,prop_eggsgrav!$B4)</f>
        <v>5</v>
      </c>
      <c r="Z110" s="79">
        <f>SUMIFS(genetics_rawdata!$J$2:$J$992,genetics_rawdata!$A$2:$A$992,prop_eggsgrav!$A4,genetics_rawdata!$C$2:$C$992,prop_eggsgrav!$B4)</f>
        <v>6</v>
      </c>
      <c r="AA110" s="79">
        <f>SUMIFS(genetics_rawdata!$K$2:$K$992,genetics_rawdata!$A$2:$A$992,prop_eggsgrav!$A4,genetics_rawdata!$C$2:$C$992,prop_eggsgrav!$B4)</f>
        <v>4</v>
      </c>
      <c r="AB110" s="79">
        <f>SUMIFS(genetics_rawdata!$L$2:$L$992,genetics_rawdata!$A$2:$A$992,prop_eggsgrav!$A4,genetics_rawdata!$C$2:$C$992,prop_eggsgrav!$B4)</f>
        <v>5</v>
      </c>
      <c r="AC110" s="79">
        <f>SUM(Y110+AB110)</f>
        <v>10</v>
      </c>
      <c r="AD110" s="109">
        <f>IF($AC110=0, NA(), Y110/$AC110*100)</f>
        <v>50</v>
      </c>
      <c r="AE110" s="109">
        <f>IF($AC110=0, NA(), Z110/$AC110*100)</f>
        <v>60</v>
      </c>
      <c r="AF110" s="109">
        <f>IF($AC110=0, NA(), AA110/$AC110*100)</f>
        <v>40</v>
      </c>
      <c r="AG110" s="109">
        <f>IF($AC110=0, NA(), AB110/$AC110*100)</f>
        <v>50</v>
      </c>
    </row>
    <row r="111" spans="1:33" s="137" customFormat="1" x14ac:dyDescent="0.35">
      <c r="A111" s="137" t="s">
        <v>134</v>
      </c>
      <c r="B111" s="138" t="s">
        <v>6</v>
      </c>
      <c r="C111" s="137">
        <v>0</v>
      </c>
      <c r="D111" s="137">
        <v>0</v>
      </c>
      <c r="E111" s="137">
        <v>0</v>
      </c>
      <c r="F111" s="137">
        <v>0</v>
      </c>
      <c r="G111" s="137">
        <v>1</v>
      </c>
      <c r="H111" s="137">
        <v>0</v>
      </c>
      <c r="I111" s="137">
        <v>1</v>
      </c>
      <c r="J111" s="137">
        <v>1</v>
      </c>
      <c r="K111" s="137">
        <v>154</v>
      </c>
      <c r="L111" s="137">
        <v>53</v>
      </c>
      <c r="M111" s="137">
        <v>4.5</v>
      </c>
      <c r="N111" s="137">
        <v>18</v>
      </c>
      <c r="O111" s="139" t="e">
        <f>$L111/SUM($L$2:$L$7)*100</f>
        <v>#DIV/0!</v>
      </c>
      <c r="P111" s="139">
        <f>$K111/SUM($K$2:$K$7)*100</f>
        <v>0.74540174249757984</v>
      </c>
      <c r="Q111" s="139">
        <f>M111/SUM(M106:M111)*100</f>
        <v>15.517241379310345</v>
      </c>
      <c r="R111" s="139">
        <f>SUM(K111:L111)/SUM(K106:L111)*100</f>
        <v>25.461254612546124</v>
      </c>
      <c r="S111" s="139">
        <f>X111/SUM(X106:X111)*100</f>
        <v>32.898730108977972</v>
      </c>
      <c r="T111" s="137">
        <f>ROUND(S111/100*SUM(K106:L111), 0)</f>
        <v>267</v>
      </c>
      <c r="U111" s="137">
        <f>SUM(T106:T111)</f>
        <v>673</v>
      </c>
      <c r="V111" s="137">
        <v>476</v>
      </c>
      <c r="W111" s="139">
        <f>1/(Q111/100)</f>
        <v>6.4444444444444446</v>
      </c>
      <c r="X111" s="139">
        <f>W111*R111</f>
        <v>164.08364083640836</v>
      </c>
      <c r="Y111" s="137">
        <f>SUMIFS(genetics_rawdata!$I$2:$I$992,genetics_rawdata!$A$2:$A$992,prop_eggsgrav!$A7,genetics_rawdata!$C$2:$C$992,prop_eggsgrav!$B7)</f>
        <v>0</v>
      </c>
      <c r="Z111" s="137">
        <f>SUMIFS(genetics_rawdata!$J$2:$J$992,genetics_rawdata!$A$2:$A$992,prop_eggsgrav!$A7,genetics_rawdata!$C$2:$C$992,prop_eggsgrav!$B7)</f>
        <v>0</v>
      </c>
      <c r="AA111" s="137">
        <f>SUMIFS(genetics_rawdata!$K$2:$K$992,genetics_rawdata!$A$2:$A$992,prop_eggsgrav!$A7,genetics_rawdata!$C$2:$C$992,prop_eggsgrav!$B7)</f>
        <v>0</v>
      </c>
      <c r="AB111" s="137">
        <f>SUMIFS(genetics_rawdata!$L$2:$L$992,genetics_rawdata!$A$2:$A$992,prop_eggsgrav!$A7,genetics_rawdata!$C$2:$C$992,prop_eggsgrav!$B7)</f>
        <v>0</v>
      </c>
      <c r="AC111" s="137">
        <f>SUM(Y111+AB111)</f>
        <v>0</v>
      </c>
      <c r="AD111" s="139" t="e">
        <f>IF($AC111=0, NA(), Y111/$AC111*100)</f>
        <v>#N/A</v>
      </c>
      <c r="AE111" s="139" t="e">
        <f>IF($AC111=0, NA(), Z111/$AC111*100)</f>
        <v>#N/A</v>
      </c>
      <c r="AF111" s="139" t="e">
        <f>IF($AC111=0, NA(), AA111/$AC111*100)</f>
        <v>#N/A</v>
      </c>
      <c r="AG111" s="139" t="e">
        <f>IF($AC111=0, NA(), AB111/$AC111*100)</f>
        <v>#N/A</v>
      </c>
    </row>
    <row r="112" spans="1:33" s="79" customFormat="1" x14ac:dyDescent="0.35">
      <c r="A112" s="79" t="s">
        <v>134</v>
      </c>
      <c r="B112" s="134" t="s">
        <v>2</v>
      </c>
      <c r="C112" s="79">
        <v>1</v>
      </c>
      <c r="D112" s="79">
        <v>0</v>
      </c>
      <c r="E112" s="79">
        <v>0</v>
      </c>
      <c r="F112" s="79">
        <v>0</v>
      </c>
      <c r="G112" s="79">
        <v>0</v>
      </c>
      <c r="H112" s="79">
        <v>0</v>
      </c>
      <c r="I112" s="79">
        <v>0</v>
      </c>
      <c r="J112" s="79">
        <v>0</v>
      </c>
      <c r="K112" s="79">
        <v>109</v>
      </c>
      <c r="L112" s="79">
        <v>1</v>
      </c>
      <c r="M112" s="79">
        <v>3.3</v>
      </c>
      <c r="N112" s="79">
        <v>18</v>
      </c>
      <c r="O112" s="109" t="e">
        <f>$L112/SUM($L$2:$L$7)*100</f>
        <v>#DIV/0!</v>
      </c>
      <c r="P112" s="109">
        <f>$K112/SUM($K$2:$K$7)*100</f>
        <v>0.52758954501452082</v>
      </c>
      <c r="Q112" s="109">
        <f>M112/SUM(M111:M116)*100</f>
        <v>16.176470588235293</v>
      </c>
      <c r="R112" s="109">
        <f>SUM(K112:L112)/SUM(K111:L116)*100</f>
        <v>8.4745762711864394</v>
      </c>
      <c r="S112" s="109">
        <f>X112/SUM(X111:X116)*100</f>
        <v>9.0606500305187208</v>
      </c>
      <c r="T112" s="79">
        <f>ROUND(S112/100*SUM(K111:L116), 0)</f>
        <v>118</v>
      </c>
      <c r="U112" s="79">
        <f>SUM(T111:T116)</f>
        <v>1268</v>
      </c>
      <c r="V112" s="79">
        <v>476</v>
      </c>
      <c r="W112" s="109">
        <f>1/(Q112/100)</f>
        <v>6.1818181818181825</v>
      </c>
      <c r="X112" s="109">
        <f>W112*R112</f>
        <v>52.388289676425266</v>
      </c>
      <c r="Y112" s="79">
        <f>SUMIFS(genetics_rawdata!$I$2:$I$992,genetics_rawdata!$A$2:$A$992,prop_eggsgrav!$A3,genetics_rawdata!$C$2:$C$992,prop_eggsgrav!$B3)</f>
        <v>6</v>
      </c>
      <c r="Z112" s="79">
        <f>SUMIFS(genetics_rawdata!$J$2:$J$992,genetics_rawdata!$A$2:$A$992,prop_eggsgrav!$A3,genetics_rawdata!$C$2:$C$992,prop_eggsgrav!$B3)</f>
        <v>7</v>
      </c>
      <c r="AA112" s="79">
        <f>SUMIFS(genetics_rawdata!$K$2:$K$992,genetics_rawdata!$A$2:$A$992,prop_eggsgrav!$A3,genetics_rawdata!$C$2:$C$992,prop_eggsgrav!$B3)</f>
        <v>1</v>
      </c>
      <c r="AB112" s="79">
        <f>SUMIFS(genetics_rawdata!$L$2:$L$992,genetics_rawdata!$A$2:$A$992,prop_eggsgrav!$A3,genetics_rawdata!$C$2:$C$992,prop_eggsgrav!$B3)</f>
        <v>2</v>
      </c>
      <c r="AC112" s="79">
        <f>SUM(Y112+AB112)</f>
        <v>8</v>
      </c>
      <c r="AD112" s="109">
        <f>IF($AC112=0, NA(), Y112/$AC112*100)</f>
        <v>75</v>
      </c>
      <c r="AE112" s="109">
        <f>IF($AC112=0, NA(), Z112/$AC112*100)</f>
        <v>87.5</v>
      </c>
      <c r="AF112" s="109">
        <f>IF($AC112=0, NA(), AA112/$AC112*100)</f>
        <v>12.5</v>
      </c>
      <c r="AG112" s="109">
        <f>IF($AC112=0, NA(), AB112/$AC112*100)</f>
        <v>25</v>
      </c>
    </row>
    <row r="113" spans="1:33" s="137" customFormat="1" x14ac:dyDescent="0.35">
      <c r="A113" s="137" t="s">
        <v>134</v>
      </c>
      <c r="B113" s="138" t="s">
        <v>5</v>
      </c>
      <c r="C113" s="137">
        <v>0</v>
      </c>
      <c r="D113" s="137">
        <v>0</v>
      </c>
      <c r="E113" s="137">
        <v>0</v>
      </c>
      <c r="F113" s="137">
        <v>1</v>
      </c>
      <c r="G113" s="137">
        <v>0</v>
      </c>
      <c r="H113" s="137">
        <v>0</v>
      </c>
      <c r="I113" s="137">
        <v>0</v>
      </c>
      <c r="J113" s="137">
        <v>1</v>
      </c>
      <c r="K113" s="137">
        <v>331</v>
      </c>
      <c r="L113" s="137">
        <v>209</v>
      </c>
      <c r="M113" s="137">
        <v>4</v>
      </c>
      <c r="N113" s="137">
        <v>18</v>
      </c>
      <c r="O113" s="139" t="e">
        <f>$L113/SUM($L$2:$L$7)*100</f>
        <v>#DIV/0!</v>
      </c>
      <c r="P113" s="139">
        <f>$K113/SUM($K$2:$K$7)*100</f>
        <v>1.6021297192642787</v>
      </c>
      <c r="Q113" s="139">
        <f>M113/SUM(M109:M114)*100</f>
        <v>14.184397163120565</v>
      </c>
      <c r="R113" s="139">
        <f>SUM(K113:L113)/SUM(K109:L114)*100</f>
        <v>41.506533435818596</v>
      </c>
      <c r="S113" s="139">
        <f>X113/SUM(X109:X114)*100</f>
        <v>44.127964411055757</v>
      </c>
      <c r="T113" s="137">
        <f>ROUND(S113/100*SUM(K109:L114), 0)</f>
        <v>574</v>
      </c>
      <c r="U113" s="137">
        <f>SUM(T109:T114)</f>
        <v>1240</v>
      </c>
      <c r="V113" s="137">
        <v>476</v>
      </c>
      <c r="W113" s="139">
        <f>1/(Q113/100)</f>
        <v>7.0500000000000007</v>
      </c>
      <c r="X113" s="139">
        <f>W113*R113</f>
        <v>292.62106072252112</v>
      </c>
      <c r="Y113" s="137">
        <f>SUMIFS(genetics_rawdata!$I$2:$I$992,genetics_rawdata!$A$2:$A$992,prop_eggsgrav!$A6,genetics_rawdata!$C$2:$C$992,prop_eggsgrav!$B6)</f>
        <v>0</v>
      </c>
      <c r="Z113" s="137">
        <f>SUMIFS(genetics_rawdata!$J$2:$J$992,genetics_rawdata!$A$2:$A$992,prop_eggsgrav!$A6,genetics_rawdata!$C$2:$C$992,prop_eggsgrav!$B6)</f>
        <v>0</v>
      </c>
      <c r="AA113" s="137">
        <f>SUMIFS(genetics_rawdata!$K$2:$K$992,genetics_rawdata!$A$2:$A$992,prop_eggsgrav!$A6,genetics_rawdata!$C$2:$C$992,prop_eggsgrav!$B6)</f>
        <v>0</v>
      </c>
      <c r="AB113" s="137">
        <f>SUMIFS(genetics_rawdata!$L$2:$L$992,genetics_rawdata!$A$2:$A$992,prop_eggsgrav!$A6,genetics_rawdata!$C$2:$C$992,prop_eggsgrav!$B6)</f>
        <v>0</v>
      </c>
      <c r="AC113" s="137">
        <f>SUM(Y113+AB113)</f>
        <v>0</v>
      </c>
      <c r="AD113" s="139" t="e">
        <f>IF($AC113=0, NA(), Y113/$AC113*100)</f>
        <v>#N/A</v>
      </c>
      <c r="AE113" s="139" t="e">
        <f>IF($AC113=0, NA(), Z113/$AC113*100)</f>
        <v>#N/A</v>
      </c>
      <c r="AF113" s="139" t="e">
        <f>IF($AC113=0, NA(), AA113/$AC113*100)</f>
        <v>#N/A</v>
      </c>
      <c r="AG113" s="139" t="e">
        <f>IF($AC113=0, NA(), AB113/$AC113*100)</f>
        <v>#N/A</v>
      </c>
    </row>
    <row r="114" spans="1:33" s="79" customFormat="1" x14ac:dyDescent="0.35">
      <c r="A114" s="79" t="s">
        <v>134</v>
      </c>
      <c r="B114" s="134" t="s">
        <v>1</v>
      </c>
      <c r="C114" s="79">
        <v>0</v>
      </c>
      <c r="D114" s="79">
        <v>0</v>
      </c>
      <c r="E114" s="79">
        <v>0</v>
      </c>
      <c r="F114" s="79">
        <v>0</v>
      </c>
      <c r="G114" s="79">
        <v>0</v>
      </c>
      <c r="H114" s="79">
        <v>1</v>
      </c>
      <c r="I114" s="79">
        <v>0</v>
      </c>
      <c r="J114" s="79">
        <v>0</v>
      </c>
      <c r="K114" s="79">
        <v>10</v>
      </c>
      <c r="L114" s="79">
        <v>0</v>
      </c>
      <c r="M114" s="79">
        <v>2.6</v>
      </c>
      <c r="N114" s="79">
        <v>18</v>
      </c>
      <c r="O114" s="109" t="e">
        <f>$L114/SUM($L$2:$L$7)*100</f>
        <v>#DIV/0!</v>
      </c>
      <c r="P114" s="109">
        <f>$K114/SUM($K$2:$K$7)*100</f>
        <v>4.8402710551790899E-2</v>
      </c>
      <c r="Q114" s="109">
        <f>M114/SUM(M114:M119)*100</f>
        <v>19.047619047619051</v>
      </c>
      <c r="R114" s="109">
        <f>SUM(K114:L114)/SUM(K114:L119)*100</f>
        <v>0.3436426116838488</v>
      </c>
      <c r="S114" s="109">
        <f>X114/SUM(X114:X119)*100</f>
        <v>0.30927099551015758</v>
      </c>
      <c r="T114" s="79">
        <f>ROUND(S114/100*SUM(K114:L119), 0)</f>
        <v>9</v>
      </c>
      <c r="U114" s="79">
        <f>SUM(T114:T119)</f>
        <v>2335</v>
      </c>
      <c r="V114" s="79">
        <v>476</v>
      </c>
      <c r="W114" s="109">
        <f>1/(Q114/100)</f>
        <v>5.2499999999999991</v>
      </c>
      <c r="X114" s="109">
        <f>W114*R114</f>
        <v>1.804123711340206</v>
      </c>
      <c r="Y114" s="79">
        <f>SUMIFS(genetics_rawdata!$I$2:$I$992,genetics_rawdata!$A$2:$A$992,prop_eggsgrav!$A2,genetics_rawdata!$C$2:$C$992,prop_eggsgrav!$B2)</f>
        <v>0</v>
      </c>
      <c r="Z114" s="79">
        <f>SUMIFS(genetics_rawdata!$J$2:$J$992,genetics_rawdata!$A$2:$A$992,prop_eggsgrav!$A2,genetics_rawdata!$C$2:$C$992,prop_eggsgrav!$B2)</f>
        <v>1</v>
      </c>
      <c r="AA114" s="79">
        <f>SUMIFS(genetics_rawdata!$K$2:$K$992,genetics_rawdata!$A$2:$A$992,prop_eggsgrav!$A2,genetics_rawdata!$C$2:$C$992,prop_eggsgrav!$B2)</f>
        <v>9</v>
      </c>
      <c r="AB114" s="79">
        <f>SUMIFS(genetics_rawdata!$L$2:$L$992,genetics_rawdata!$A$2:$A$992,prop_eggsgrav!$A2,genetics_rawdata!$C$2:$C$992,prop_eggsgrav!$B2)</f>
        <v>10</v>
      </c>
      <c r="AC114" s="79">
        <f>SUM(Y114+AB114)</f>
        <v>10</v>
      </c>
      <c r="AD114" s="109">
        <f>IF($AC114=0, NA(), Y114/$AC114*100)</f>
        <v>0</v>
      </c>
      <c r="AE114" s="109">
        <f>IF($AC114=0, NA(), Z114/$AC114*100)</f>
        <v>10</v>
      </c>
      <c r="AF114" s="109">
        <f>IF($AC114=0, NA(), AA114/$AC114*100)</f>
        <v>90</v>
      </c>
      <c r="AG114" s="109">
        <f>IF($AC114=0, NA(), AB114/$AC114*100)</f>
        <v>100</v>
      </c>
    </row>
    <row r="115" spans="1:33" s="79" customFormat="1" x14ac:dyDescent="0.35">
      <c r="A115" s="79" t="s">
        <v>134</v>
      </c>
      <c r="B115" s="134" t="s">
        <v>4</v>
      </c>
      <c r="C115" s="79">
        <v>0</v>
      </c>
      <c r="D115" s="79">
        <v>0</v>
      </c>
      <c r="E115" s="79">
        <v>1</v>
      </c>
      <c r="F115" s="79">
        <v>0</v>
      </c>
      <c r="G115" s="79">
        <v>0</v>
      </c>
      <c r="H115" s="79">
        <v>1</v>
      </c>
      <c r="I115" s="79">
        <v>0</v>
      </c>
      <c r="J115" s="79">
        <v>1</v>
      </c>
      <c r="K115" s="79">
        <v>80</v>
      </c>
      <c r="L115" s="79">
        <v>3</v>
      </c>
      <c r="M115" s="79">
        <v>1.4</v>
      </c>
      <c r="N115" s="79">
        <v>18</v>
      </c>
      <c r="O115" s="109" t="e">
        <f>$L115/SUM($L$2:$L$7)*100</f>
        <v>#DIV/0!</v>
      </c>
      <c r="P115" s="109">
        <f>$K115/SUM($K$2:$K$7)*100</f>
        <v>0.38722168441432719</v>
      </c>
      <c r="Q115" s="109">
        <f>M115/SUM(M112:M117)*100</f>
        <v>7.5471698113207548</v>
      </c>
      <c r="R115" s="109">
        <f>SUM(K115:L115)/SUM(K112:L117)*100</f>
        <v>2.4009256580850447</v>
      </c>
      <c r="S115" s="109">
        <f>X115/SUM(X112:X117)*100</f>
        <v>3.5616140717127549</v>
      </c>
      <c r="T115" s="79">
        <f>ROUND(S115/100*SUM(K112:L117), 0)</f>
        <v>123</v>
      </c>
      <c r="U115" s="79">
        <f>SUM(T112:T117)</f>
        <v>2855</v>
      </c>
      <c r="V115" s="79">
        <v>476</v>
      </c>
      <c r="W115" s="109">
        <f>1/(Q115/100)</f>
        <v>13.25</v>
      </c>
      <c r="X115" s="109">
        <f>W115*R115</f>
        <v>31.812264969626842</v>
      </c>
      <c r="Y115" s="79">
        <f>SUMIFS(genetics_rawdata!$I$2:$I$992,genetics_rawdata!$A$2:$A$992,prop_eggsgrav!$A5,genetics_rawdata!$C$2:$C$992,prop_eggsgrav!$B5)</f>
        <v>4</v>
      </c>
      <c r="Z115" s="79">
        <f>SUMIFS(genetics_rawdata!$J$2:$J$992,genetics_rawdata!$A$2:$A$992,prop_eggsgrav!$A5,genetics_rawdata!$C$2:$C$992,prop_eggsgrav!$B5)</f>
        <v>5</v>
      </c>
      <c r="AA115" s="79">
        <f>SUMIFS(genetics_rawdata!$K$2:$K$992,genetics_rawdata!$A$2:$A$992,prop_eggsgrav!$A5,genetics_rawdata!$C$2:$C$992,prop_eggsgrav!$B5)</f>
        <v>3</v>
      </c>
      <c r="AB115" s="79">
        <f>SUMIFS(genetics_rawdata!$L$2:$L$992,genetics_rawdata!$A$2:$A$992,prop_eggsgrav!$A5,genetics_rawdata!$C$2:$C$992,prop_eggsgrav!$B5)</f>
        <v>4</v>
      </c>
      <c r="AC115" s="79">
        <f>SUM(Y115+AB115)</f>
        <v>8</v>
      </c>
      <c r="AD115" s="109">
        <f>IF($AC115=0, NA(), Y115/$AC115*100)</f>
        <v>50</v>
      </c>
      <c r="AE115" s="109">
        <f>IF($AC115=0, NA(), Z115/$AC115*100)</f>
        <v>62.5</v>
      </c>
      <c r="AF115" s="109">
        <f>IF($AC115=0, NA(), AA115/$AC115*100)</f>
        <v>37.5</v>
      </c>
      <c r="AG115" s="109">
        <f>IF($AC115=0, NA(), AB115/$AC115*100)</f>
        <v>50</v>
      </c>
    </row>
    <row r="116" spans="1:33" s="82" customFormat="1" x14ac:dyDescent="0.35">
      <c r="A116" s="82" t="s">
        <v>147</v>
      </c>
      <c r="B116" s="135" t="s">
        <v>3</v>
      </c>
      <c r="C116" s="82">
        <v>0</v>
      </c>
      <c r="D116" s="82">
        <v>1</v>
      </c>
      <c r="E116" s="82">
        <v>0</v>
      </c>
      <c r="F116" s="82">
        <v>0</v>
      </c>
      <c r="G116" s="82">
        <v>0</v>
      </c>
      <c r="H116" s="82">
        <v>0</v>
      </c>
      <c r="I116" s="82">
        <v>1</v>
      </c>
      <c r="J116" s="82">
        <v>0</v>
      </c>
      <c r="K116" s="82">
        <v>264</v>
      </c>
      <c r="L116" s="82">
        <v>84</v>
      </c>
      <c r="M116" s="82">
        <v>4.5999999999999996</v>
      </c>
      <c r="N116" s="82">
        <v>11.3</v>
      </c>
      <c r="O116" s="110" t="e">
        <f>$L116/SUM($L$20:$L$25)*100</f>
        <v>#DIV/0!</v>
      </c>
      <c r="P116" s="110">
        <f>$K116/SUM($K$20:$K$25)*100</f>
        <v>11.069182389937108</v>
      </c>
      <c r="Q116" s="110">
        <f>M116/SUM(M114:M119)*100</f>
        <v>33.699633699633701</v>
      </c>
      <c r="R116" s="110">
        <f>SUM(K116:L116)/SUM(K114:L119)*100</f>
        <v>11.958762886597938</v>
      </c>
      <c r="S116" s="110">
        <f>X116/SUM(X114:X119)*100</f>
        <v>6.083226016034577</v>
      </c>
      <c r="T116" s="82">
        <f>ROUND(S116/100*SUM(K114:L119), 0)</f>
        <v>177</v>
      </c>
      <c r="U116" s="82">
        <f>SUM(T114:T119)</f>
        <v>2335</v>
      </c>
      <c r="V116" s="82">
        <v>144</v>
      </c>
      <c r="W116" s="110">
        <f>1/(Q116/100)</f>
        <v>2.9673913043478257</v>
      </c>
      <c r="X116" s="110">
        <f>W116*R116</f>
        <v>35.486329000448222</v>
      </c>
      <c r="Y116" s="82">
        <f>SUMIFS(genetics_rawdata!$I$2:$I$992,genetics_rawdata!$A$2:$A$992,prop_eggsgrav!$A22,genetics_rawdata!$C$2:$C$992,prop_eggsgrav!$B22)</f>
        <v>8</v>
      </c>
      <c r="Z116" s="82">
        <f>SUMIFS(genetics_rawdata!$J$2:$J$992,genetics_rawdata!$A$2:$A$992,prop_eggsgrav!$A22,genetics_rawdata!$C$2:$C$992,prop_eggsgrav!$B22)</f>
        <v>8</v>
      </c>
      <c r="AA116" s="82">
        <f>SUMIFS(genetics_rawdata!$K$2:$K$992,genetics_rawdata!$A$2:$A$992,prop_eggsgrav!$A22,genetics_rawdata!$C$2:$C$992,prop_eggsgrav!$B22)</f>
        <v>2</v>
      </c>
      <c r="AB116" s="82">
        <f>SUMIFS(genetics_rawdata!$L$2:$L$992,genetics_rawdata!$A$2:$A$992,prop_eggsgrav!$A22,genetics_rawdata!$C$2:$C$992,prop_eggsgrav!$B22)</f>
        <v>2</v>
      </c>
      <c r="AC116" s="82">
        <f>SUM(Y116+AB116)</f>
        <v>10</v>
      </c>
      <c r="AD116" s="110">
        <f>IF($AC116=0, NA(), Y116/$AC116*100)</f>
        <v>80</v>
      </c>
      <c r="AE116" s="110">
        <f>IF($AC116=0, NA(), Z116/$AC116*100)</f>
        <v>80</v>
      </c>
      <c r="AF116" s="110">
        <f>IF($AC116=0, NA(), AA116/$AC116*100)</f>
        <v>20</v>
      </c>
      <c r="AG116" s="110">
        <f>IF($AC116=0, NA(), AB116/$AC116*100)</f>
        <v>20</v>
      </c>
    </row>
    <row r="117" spans="1:33" s="82" customFormat="1" x14ac:dyDescent="0.35">
      <c r="A117" s="82" t="s">
        <v>147</v>
      </c>
      <c r="B117" s="135" t="s">
        <v>6</v>
      </c>
      <c r="C117" s="82">
        <v>0</v>
      </c>
      <c r="D117" s="82">
        <v>0</v>
      </c>
      <c r="E117" s="82">
        <v>0</v>
      </c>
      <c r="F117" s="82">
        <v>0</v>
      </c>
      <c r="G117" s="82">
        <v>1</v>
      </c>
      <c r="H117" s="82">
        <v>0</v>
      </c>
      <c r="I117" s="82">
        <v>1</v>
      </c>
      <c r="J117" s="82">
        <v>1</v>
      </c>
      <c r="K117" s="82">
        <v>2314</v>
      </c>
      <c r="L117" s="82">
        <v>52</v>
      </c>
      <c r="M117" s="82">
        <v>2.65</v>
      </c>
      <c r="N117" s="82">
        <v>11.3</v>
      </c>
      <c r="O117" s="110" t="e">
        <f>$L117/SUM($L$20:$L$25)*100</f>
        <v>#DIV/0!</v>
      </c>
      <c r="P117" s="110">
        <f>$K117/SUM($K$20:$K$25)*100</f>
        <v>97.023060796645694</v>
      </c>
      <c r="Q117" s="110">
        <f>M117/SUM(M112:M117)*100</f>
        <v>14.285714285714285</v>
      </c>
      <c r="R117" s="110">
        <f>SUM(K117:L117)/SUM(K112:L117)*100</f>
        <v>68.440844663002594</v>
      </c>
      <c r="S117" s="110">
        <f>X117/SUM(X112:X117)*100</f>
        <v>53.637146856746213</v>
      </c>
      <c r="T117" s="82">
        <f>ROUND(S117/100*SUM(K112:L117), 0)</f>
        <v>1854</v>
      </c>
      <c r="U117" s="82">
        <f>SUM(T112:T117)</f>
        <v>2855</v>
      </c>
      <c r="V117" s="82">
        <v>144</v>
      </c>
      <c r="W117" s="110">
        <f>1/(Q117/100)</f>
        <v>7</v>
      </c>
      <c r="X117" s="110">
        <f>W117*R117</f>
        <v>479.08591264101813</v>
      </c>
      <c r="Y117" s="82">
        <f>SUMIFS(genetics_rawdata!$I$2:$I$992,genetics_rawdata!$A$2:$A$992,prop_eggsgrav!$A25,genetics_rawdata!$C$2:$C$992,prop_eggsgrav!$B25)</f>
        <v>6</v>
      </c>
      <c r="Z117" s="82">
        <f>SUMIFS(genetics_rawdata!$J$2:$J$992,genetics_rawdata!$A$2:$A$992,prop_eggsgrav!$A25,genetics_rawdata!$C$2:$C$992,prop_eggsgrav!$B25)</f>
        <v>6</v>
      </c>
      <c r="AA117" s="82">
        <f>SUMIFS(genetics_rawdata!$K$2:$K$992,genetics_rawdata!$A$2:$A$992,prop_eggsgrav!$A25,genetics_rawdata!$C$2:$C$992,prop_eggsgrav!$B25)</f>
        <v>4</v>
      </c>
      <c r="AB117" s="82">
        <f>SUMIFS(genetics_rawdata!$L$2:$L$992,genetics_rawdata!$A$2:$A$992,prop_eggsgrav!$A25,genetics_rawdata!$C$2:$C$992,prop_eggsgrav!$B25)</f>
        <v>4</v>
      </c>
      <c r="AC117" s="82">
        <f>SUM(Y117+AB117)</f>
        <v>10</v>
      </c>
      <c r="AD117" s="110">
        <f>IF($AC117=0, NA(), Y117/$AC117*100)</f>
        <v>60</v>
      </c>
      <c r="AE117" s="110">
        <f>IF($AC117=0, NA(), Z117/$AC117*100)</f>
        <v>60</v>
      </c>
      <c r="AF117" s="110">
        <f>IF($AC117=0, NA(), AA117/$AC117*100)</f>
        <v>40</v>
      </c>
      <c r="AG117" s="110">
        <f>IF($AC117=0, NA(), AB117/$AC117*100)</f>
        <v>40</v>
      </c>
    </row>
    <row r="118" spans="1:33" s="82" customFormat="1" x14ac:dyDescent="0.35">
      <c r="A118" s="82" t="s">
        <v>147</v>
      </c>
      <c r="B118" s="135" t="s">
        <v>2</v>
      </c>
      <c r="C118" s="82">
        <v>1</v>
      </c>
      <c r="D118" s="82">
        <v>0</v>
      </c>
      <c r="E118" s="82">
        <v>0</v>
      </c>
      <c r="F118" s="82">
        <v>0</v>
      </c>
      <c r="G118" s="82">
        <v>0</v>
      </c>
      <c r="H118" s="82">
        <v>0</v>
      </c>
      <c r="I118" s="82">
        <v>0</v>
      </c>
      <c r="J118" s="82">
        <v>0</v>
      </c>
      <c r="K118" s="82">
        <v>5</v>
      </c>
      <c r="L118" s="82">
        <v>1</v>
      </c>
      <c r="M118" s="82">
        <v>1.2</v>
      </c>
      <c r="N118" s="82">
        <v>11.3</v>
      </c>
      <c r="O118" s="110" t="e">
        <f>$L118/SUM($L$20:$L$25)*100</f>
        <v>#DIV/0!</v>
      </c>
      <c r="P118" s="110">
        <f>$K118/SUM($K$20:$K$25)*100</f>
        <v>0.20964360587002098</v>
      </c>
      <c r="Q118" s="110">
        <f>M118/SUM(M117:M122)*100</f>
        <v>16.326530612244898</v>
      </c>
      <c r="R118" s="110">
        <f>SUM(K118:L118)/SUM(K117:L122)*100</f>
        <v>0.22238695329873981</v>
      </c>
      <c r="S118" s="110">
        <f>X118/SUM(X117:X122)*100</f>
        <v>0.17400610718623716</v>
      </c>
      <c r="T118" s="82">
        <f>ROUND(S118/100*SUM(K117:L122), 0)</f>
        <v>5</v>
      </c>
      <c r="U118" s="82">
        <f>SUM(T117:T122)</f>
        <v>2319</v>
      </c>
      <c r="V118" s="82">
        <v>144</v>
      </c>
      <c r="W118" s="110">
        <f>1/(Q118/100)</f>
        <v>6.1249999999999991</v>
      </c>
      <c r="X118" s="110">
        <f>W118*R118</f>
        <v>1.3621200889547811</v>
      </c>
      <c r="Y118" s="82">
        <f>SUMIFS(genetics_rawdata!$I$2:$I$992,genetics_rawdata!$A$2:$A$992,prop_eggsgrav!$A21,genetics_rawdata!$C$2:$C$992,prop_eggsgrav!$B21)</f>
        <v>0</v>
      </c>
      <c r="Z118" s="82">
        <f>SUMIFS(genetics_rawdata!$J$2:$J$992,genetics_rawdata!$A$2:$A$992,prop_eggsgrav!$A21,genetics_rawdata!$C$2:$C$992,prop_eggsgrav!$B21)</f>
        <v>0</v>
      </c>
      <c r="AA118" s="82">
        <f>SUMIFS(genetics_rawdata!$K$2:$K$992,genetics_rawdata!$A$2:$A$992,prop_eggsgrav!$A21,genetics_rawdata!$C$2:$C$992,prop_eggsgrav!$B21)</f>
        <v>5</v>
      </c>
      <c r="AB118" s="82">
        <f>SUMIFS(genetics_rawdata!$L$2:$L$992,genetics_rawdata!$A$2:$A$992,prop_eggsgrav!$A21,genetics_rawdata!$C$2:$C$992,prop_eggsgrav!$B21)</f>
        <v>5</v>
      </c>
      <c r="AC118" s="82">
        <f>SUM(Y118+AB118)</f>
        <v>5</v>
      </c>
      <c r="AD118" s="110">
        <f>IF($AC118=0, NA(), Y118/$AC118*100)</f>
        <v>0</v>
      </c>
      <c r="AE118" s="110">
        <f>IF($AC118=0, NA(), Z118/$AC118*100)</f>
        <v>0</v>
      </c>
      <c r="AF118" s="110">
        <f>IF($AC118=0, NA(), AA118/$AC118*100)</f>
        <v>100</v>
      </c>
      <c r="AG118" s="110">
        <f>IF($AC118=0, NA(), AB118/$AC118*100)</f>
        <v>100</v>
      </c>
    </row>
    <row r="119" spans="1:33" s="82" customFormat="1" x14ac:dyDescent="0.35">
      <c r="A119" s="82" t="s">
        <v>147</v>
      </c>
      <c r="B119" s="135" t="s">
        <v>5</v>
      </c>
      <c r="C119" s="82">
        <v>0</v>
      </c>
      <c r="D119" s="82">
        <v>0</v>
      </c>
      <c r="E119" s="82">
        <v>0</v>
      </c>
      <c r="F119" s="82">
        <v>1</v>
      </c>
      <c r="G119" s="82">
        <v>0</v>
      </c>
      <c r="H119" s="82">
        <v>0</v>
      </c>
      <c r="I119" s="82">
        <v>0</v>
      </c>
      <c r="J119" s="82">
        <v>1</v>
      </c>
      <c r="K119" s="82">
        <v>94</v>
      </c>
      <c r="L119" s="82">
        <v>3</v>
      </c>
      <c r="M119" s="82">
        <v>1.2</v>
      </c>
      <c r="N119" s="82">
        <v>11.3</v>
      </c>
      <c r="O119" s="110" t="e">
        <f>$L119/SUM($L$20:$L$25)*100</f>
        <v>#DIV/0!</v>
      </c>
      <c r="P119" s="110">
        <f>$K119/SUM($K$20:$K$25)*100</f>
        <v>3.9412997903563944</v>
      </c>
      <c r="Q119" s="110">
        <f>M119/SUM(M115:M120)*100</f>
        <v>9.8765432098765444</v>
      </c>
      <c r="R119" s="110">
        <f>SUM(K119:L119)/SUM(K115:L120)*100</f>
        <v>3.3379215416379906</v>
      </c>
      <c r="S119" s="110">
        <f>X119/SUM(X115:X120)*100</f>
        <v>5.7572778297629288</v>
      </c>
      <c r="T119" s="82">
        <f>ROUND(S119/100*SUM(K115:L120), 0)</f>
        <v>167</v>
      </c>
      <c r="U119" s="82">
        <f>SUM(T115:T120)</f>
        <v>2331</v>
      </c>
      <c r="V119" s="82">
        <v>144</v>
      </c>
      <c r="W119" s="110">
        <f>1/(Q119/100)</f>
        <v>10.125</v>
      </c>
      <c r="X119" s="110">
        <f>W119*R119</f>
        <v>33.796455609084653</v>
      </c>
      <c r="Y119" s="82">
        <f>SUMIFS(genetics_rawdata!$I$2:$I$992,genetics_rawdata!$A$2:$A$992,prop_eggsgrav!$A24,genetics_rawdata!$C$2:$C$992,prop_eggsgrav!$B24)</f>
        <v>8</v>
      </c>
      <c r="Z119" s="82">
        <f>SUMIFS(genetics_rawdata!$J$2:$J$992,genetics_rawdata!$A$2:$A$992,prop_eggsgrav!$A24,genetics_rawdata!$C$2:$C$992,prop_eggsgrav!$B24)</f>
        <v>8</v>
      </c>
      <c r="AA119" s="82">
        <f>SUMIFS(genetics_rawdata!$K$2:$K$992,genetics_rawdata!$A$2:$A$992,prop_eggsgrav!$A24,genetics_rawdata!$C$2:$C$992,prop_eggsgrav!$B24)</f>
        <v>2</v>
      </c>
      <c r="AB119" s="82">
        <f>SUMIFS(genetics_rawdata!$L$2:$L$992,genetics_rawdata!$A$2:$A$992,prop_eggsgrav!$A24,genetics_rawdata!$C$2:$C$992,prop_eggsgrav!$B24)</f>
        <v>2</v>
      </c>
      <c r="AC119" s="82">
        <f>SUM(Y119+AB119)</f>
        <v>10</v>
      </c>
      <c r="AD119" s="110">
        <f>IF($AC119=0, NA(), Y119/$AC119*100)</f>
        <v>80</v>
      </c>
      <c r="AE119" s="110">
        <f>IF($AC119=0, NA(), Z119/$AC119*100)</f>
        <v>80</v>
      </c>
      <c r="AF119" s="110">
        <f>IF($AC119=0, NA(), AA119/$AC119*100)</f>
        <v>20</v>
      </c>
      <c r="AG119" s="110">
        <f>IF($AC119=0, NA(), AB119/$AC119*100)</f>
        <v>20</v>
      </c>
    </row>
    <row r="120" spans="1:33" s="82" customFormat="1" x14ac:dyDescent="0.35">
      <c r="A120" s="82" t="s">
        <v>147</v>
      </c>
      <c r="B120" s="135" t="s">
        <v>1</v>
      </c>
      <c r="C120" s="82">
        <v>0</v>
      </c>
      <c r="D120" s="82">
        <v>0</v>
      </c>
      <c r="E120" s="82">
        <v>0</v>
      </c>
      <c r="F120" s="82">
        <v>0</v>
      </c>
      <c r="G120" s="82">
        <v>0</v>
      </c>
      <c r="H120" s="82">
        <v>1</v>
      </c>
      <c r="I120" s="82">
        <v>0</v>
      </c>
      <c r="J120" s="82">
        <v>0</v>
      </c>
      <c r="K120" s="82">
        <v>6</v>
      </c>
      <c r="L120" s="82">
        <v>0</v>
      </c>
      <c r="M120" s="82">
        <v>1.1000000000000001</v>
      </c>
      <c r="N120" s="82">
        <v>11.3</v>
      </c>
      <c r="O120" s="110" t="e">
        <f>$L120/SUM($L$20:$L$25)*100</f>
        <v>#DIV/0!</v>
      </c>
      <c r="P120" s="110">
        <f>$K120/SUM($K$20:$K$25)*100</f>
        <v>0.25157232704402516</v>
      </c>
      <c r="Q120" s="110">
        <f>M120/SUM(M120:M125)*100</f>
        <v>47.826086956521749</v>
      </c>
      <c r="R120" s="110">
        <f>SUM(K120:L120)/SUM(K120:L125)*100</f>
        <v>2.6200873362445414</v>
      </c>
      <c r="S120" s="110">
        <f>X120/SUM(X120:X125)*100</f>
        <v>2.039936209695135</v>
      </c>
      <c r="T120" s="82">
        <f>ROUND(S120/100*SUM(K120:L125), 0)</f>
        <v>5</v>
      </c>
      <c r="U120" s="82">
        <f>SUM(T120:T125)</f>
        <v>293</v>
      </c>
      <c r="V120" s="82">
        <v>144</v>
      </c>
      <c r="W120" s="110">
        <f>1/(Q120/100)</f>
        <v>2.0909090909090904</v>
      </c>
      <c r="X120" s="110">
        <f>W120*R120</f>
        <v>5.4783644303294938</v>
      </c>
      <c r="Y120" s="82">
        <f>SUMIFS(genetics_rawdata!$I$2:$I$992,genetics_rawdata!$A$2:$A$992,prop_eggsgrav!$A20,genetics_rawdata!$C$2:$C$992,prop_eggsgrav!$B20)</f>
        <v>1</v>
      </c>
      <c r="Z120" s="82">
        <f>SUMIFS(genetics_rawdata!$J$2:$J$992,genetics_rawdata!$A$2:$A$992,prop_eggsgrav!$A20,genetics_rawdata!$C$2:$C$992,prop_eggsgrav!$B20)</f>
        <v>1</v>
      </c>
      <c r="AA120" s="82">
        <f>SUMIFS(genetics_rawdata!$K$2:$K$992,genetics_rawdata!$A$2:$A$992,prop_eggsgrav!$A20,genetics_rawdata!$C$2:$C$992,prop_eggsgrav!$B20)</f>
        <v>5</v>
      </c>
      <c r="AB120" s="82">
        <f>SUMIFS(genetics_rawdata!$L$2:$L$992,genetics_rawdata!$A$2:$A$992,prop_eggsgrav!$A20,genetics_rawdata!$C$2:$C$992,prop_eggsgrav!$B20)</f>
        <v>5</v>
      </c>
      <c r="AC120" s="82">
        <f>SUM(Y120+AB120)</f>
        <v>6</v>
      </c>
      <c r="AD120" s="110">
        <f>IF($AC120=0, NA(), Y120/$AC120*100)</f>
        <v>16.666666666666664</v>
      </c>
      <c r="AE120" s="110">
        <f>IF($AC120=0, NA(), Z120/$AC120*100)</f>
        <v>16.666666666666664</v>
      </c>
      <c r="AF120" s="110">
        <f>IF($AC120=0, NA(), AA120/$AC120*100)</f>
        <v>83.333333333333343</v>
      </c>
      <c r="AG120" s="110">
        <f>IF($AC120=0, NA(), AB120/$AC120*100)</f>
        <v>83.333333333333343</v>
      </c>
    </row>
    <row r="121" spans="1:33" s="82" customFormat="1" x14ac:dyDescent="0.35">
      <c r="A121" s="82" t="s">
        <v>147</v>
      </c>
      <c r="B121" s="135" t="s">
        <v>4</v>
      </c>
      <c r="C121" s="82">
        <v>0</v>
      </c>
      <c r="D121" s="82">
        <v>0</v>
      </c>
      <c r="E121" s="82">
        <v>1</v>
      </c>
      <c r="F121" s="82">
        <v>0</v>
      </c>
      <c r="G121" s="82">
        <v>0</v>
      </c>
      <c r="H121" s="82">
        <v>1</v>
      </c>
      <c r="I121" s="82">
        <v>0</v>
      </c>
      <c r="J121" s="82">
        <v>1</v>
      </c>
      <c r="K121" s="82">
        <v>219</v>
      </c>
      <c r="L121" s="82">
        <v>4</v>
      </c>
      <c r="M121" s="82">
        <v>1.2</v>
      </c>
      <c r="N121" s="82">
        <v>11.3</v>
      </c>
      <c r="O121" s="110" t="e">
        <f>$L121/SUM($L$20:$L$25)*100</f>
        <v>#DIV/0!</v>
      </c>
      <c r="P121" s="110">
        <f>$K121/SUM($K$20:$K$25)*100</f>
        <v>9.1823899371069171</v>
      </c>
      <c r="Q121" s="110">
        <f>M121/SUM(M118:M123)*100</f>
        <v>25.531914893617021</v>
      </c>
      <c r="R121" s="110">
        <f>SUM(K121:L121)/SUM(K118:L123)*100</f>
        <v>67.168674698795186</v>
      </c>
      <c r="S121" s="110">
        <f>X121/SUM(X118:X123)*100</f>
        <v>86.620008704468276</v>
      </c>
      <c r="T121" s="82">
        <f>ROUND(S121/100*SUM(K118:L123), 0)</f>
        <v>288</v>
      </c>
      <c r="U121" s="82">
        <f>SUM(T118:T123)</f>
        <v>465</v>
      </c>
      <c r="V121" s="82">
        <v>144</v>
      </c>
      <c r="W121" s="110">
        <f>1/(Q121/100)</f>
        <v>3.916666666666667</v>
      </c>
      <c r="X121" s="110">
        <f>W121*R121</f>
        <v>263.07730923694783</v>
      </c>
      <c r="Y121" s="82">
        <f>SUMIFS(genetics_rawdata!$I$2:$I$992,genetics_rawdata!$A$2:$A$992,prop_eggsgrav!$A23,genetics_rawdata!$C$2:$C$992,prop_eggsgrav!$B23)</f>
        <v>6</v>
      </c>
      <c r="Z121" s="82">
        <f>SUMIFS(genetics_rawdata!$J$2:$J$992,genetics_rawdata!$A$2:$A$992,prop_eggsgrav!$A23,genetics_rawdata!$C$2:$C$992,prop_eggsgrav!$B23)</f>
        <v>6</v>
      </c>
      <c r="AA121" s="82">
        <f>SUMIFS(genetics_rawdata!$K$2:$K$992,genetics_rawdata!$A$2:$A$992,prop_eggsgrav!$A23,genetics_rawdata!$C$2:$C$992,prop_eggsgrav!$B23)</f>
        <v>4</v>
      </c>
      <c r="AB121" s="82">
        <f>SUMIFS(genetics_rawdata!$L$2:$L$992,genetics_rawdata!$A$2:$A$992,prop_eggsgrav!$A23,genetics_rawdata!$C$2:$C$992,prop_eggsgrav!$B23)</f>
        <v>4</v>
      </c>
      <c r="AC121" s="82">
        <f>SUM(Y121+AB121)</f>
        <v>10</v>
      </c>
      <c r="AD121" s="110">
        <f>IF($AC121=0, NA(), Y121/$AC121*100)</f>
        <v>60</v>
      </c>
      <c r="AE121" s="110">
        <f>IF($AC121=0, NA(), Z121/$AC121*100)</f>
        <v>60</v>
      </c>
      <c r="AF121" s="110">
        <f>IF($AC121=0, NA(), AA121/$AC121*100)</f>
        <v>40</v>
      </c>
      <c r="AG121" s="110">
        <f>IF($AC121=0, NA(), AB121/$AC121*100)</f>
        <v>40</v>
      </c>
    </row>
  </sheetData>
  <sortState ref="A2:AL121">
    <sortCondition ref="A2:A121"/>
    <sortCondition ref="B2:B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2"/>
  <sheetViews>
    <sheetView workbookViewId="0">
      <pane ySplit="1" topLeftCell="A2" activePane="bottomLeft" state="frozen"/>
      <selection pane="bottomLeft" activeCell="P14" sqref="P14"/>
    </sheetView>
  </sheetViews>
  <sheetFormatPr defaultRowHeight="14.5" x14ac:dyDescent="0.35"/>
  <cols>
    <col min="1" max="1" width="12" customWidth="1"/>
    <col min="3" max="3" width="13.08984375" style="17" customWidth="1"/>
    <col min="4" max="4" width="8.7265625" style="17"/>
    <col min="5" max="5" width="13" customWidth="1"/>
    <col min="6" max="6" width="11.26953125" style="17" customWidth="1"/>
    <col min="7" max="7" width="14.7265625" customWidth="1"/>
    <col min="8" max="9" width="8.7265625" style="17"/>
    <col min="10" max="10" width="13.453125" style="17" customWidth="1"/>
    <col min="11" max="11" width="14.6328125" style="17" customWidth="1"/>
    <col min="12" max="12" width="8.7265625" style="17"/>
    <col min="13" max="13" width="12" customWidth="1"/>
    <col min="14" max="14" width="16.453125" customWidth="1"/>
    <col min="15" max="15" width="15.1796875" customWidth="1"/>
  </cols>
  <sheetData>
    <row r="1" spans="1:12" s="111" customFormat="1" ht="15" thickBot="1" x14ac:dyDescent="0.4">
      <c r="A1" s="111" t="s">
        <v>0</v>
      </c>
      <c r="B1" s="111" t="s">
        <v>2813</v>
      </c>
      <c r="C1" s="111" t="s">
        <v>2798</v>
      </c>
      <c r="D1" s="111" t="s">
        <v>2815</v>
      </c>
      <c r="E1" s="111" t="s">
        <v>2814</v>
      </c>
      <c r="F1" s="111" t="s">
        <v>2816</v>
      </c>
      <c r="G1" s="111" t="s">
        <v>2817</v>
      </c>
      <c r="H1" s="111" t="s">
        <v>2818</v>
      </c>
      <c r="I1" s="111" t="s">
        <v>9</v>
      </c>
      <c r="J1" s="111" t="s">
        <v>11</v>
      </c>
      <c r="K1" s="111" t="s">
        <v>10</v>
      </c>
      <c r="L1" s="111" t="s">
        <v>12</v>
      </c>
    </row>
    <row r="2" spans="1:12" s="29" customFormat="1" x14ac:dyDescent="0.35">
      <c r="A2" s="29" t="s">
        <v>2562</v>
      </c>
      <c r="B2" s="29" t="s">
        <v>2563</v>
      </c>
      <c r="C2" s="30" t="s">
        <v>3</v>
      </c>
      <c r="D2" s="30" t="s">
        <v>2542</v>
      </c>
      <c r="E2" s="30" t="s">
        <v>2564</v>
      </c>
      <c r="F2" s="30" t="s">
        <v>2543</v>
      </c>
      <c r="G2" s="29" t="s">
        <v>2565</v>
      </c>
      <c r="H2" s="30" t="s">
        <v>98</v>
      </c>
      <c r="I2" s="30">
        <f>IF(H2="BHC", 1, 0)</f>
        <v>0</v>
      </c>
      <c r="J2" s="30">
        <f>IF(OR(H2="BHC", H2="WS", H2="SR"), 1,0)</f>
        <v>0</v>
      </c>
      <c r="K2" s="30">
        <f>IF(OR(H2="RSD", H2="RFS", H2="CRS",H2="MRBD"), 1,0)</f>
        <v>1</v>
      </c>
      <c r="L2" s="30">
        <f>IF(OR(H2="RSD", H2="RFS", H2="CRS",H2="MRBD",H2="WS",H2="SR"), 1,0)</f>
        <v>1</v>
      </c>
    </row>
    <row r="3" spans="1:12" s="29" customFormat="1" x14ac:dyDescent="0.35">
      <c r="A3" s="29" t="s">
        <v>2562</v>
      </c>
      <c r="B3" s="29" t="s">
        <v>2566</v>
      </c>
      <c r="C3" s="30" t="s">
        <v>3</v>
      </c>
      <c r="D3" s="30" t="s">
        <v>2542</v>
      </c>
      <c r="E3" s="30" t="s">
        <v>2567</v>
      </c>
      <c r="F3" s="30" t="s">
        <v>2543</v>
      </c>
      <c r="G3" s="29" t="s">
        <v>2568</v>
      </c>
      <c r="H3" s="30" t="s">
        <v>21</v>
      </c>
      <c r="I3" s="30">
        <f>IF(H3="BHC", 1, 0)</f>
        <v>1</v>
      </c>
      <c r="J3" s="30">
        <f>IF(OR(H3="BHC", H3="WS", H3="SR"), 1,0)</f>
        <v>1</v>
      </c>
      <c r="K3" s="30">
        <f>IF(OR(H3="RSD", H3="RFS", H3="CRS",H3="MRBD"), 1,0)</f>
        <v>0</v>
      </c>
      <c r="L3" s="30">
        <f>IF(OR(H3="RSD", H3="RFS", H3="CRS",H3="MRBD",H3="WS",H3="SR"), 1,0)</f>
        <v>0</v>
      </c>
    </row>
    <row r="4" spans="1:12" s="29" customFormat="1" x14ac:dyDescent="0.35">
      <c r="A4" s="29" t="s">
        <v>2562</v>
      </c>
      <c r="B4" s="29" t="s">
        <v>2569</v>
      </c>
      <c r="C4" s="30" t="s">
        <v>3</v>
      </c>
      <c r="D4" s="30" t="s">
        <v>2542</v>
      </c>
      <c r="E4" s="30" t="s">
        <v>2570</v>
      </c>
      <c r="F4" s="30" t="s">
        <v>2543</v>
      </c>
      <c r="G4" s="29" t="s">
        <v>2571</v>
      </c>
      <c r="H4" s="30" t="s">
        <v>98</v>
      </c>
      <c r="I4" s="30">
        <f>IF(H4="BHC", 1, 0)</f>
        <v>0</v>
      </c>
      <c r="J4" s="30">
        <f>IF(OR(H4="BHC", H4="WS", H4="SR"), 1,0)</f>
        <v>0</v>
      </c>
      <c r="K4" s="30">
        <f>IF(OR(H4="RSD", H4="RFS", H4="CRS",H4="MRBD"), 1,0)</f>
        <v>1</v>
      </c>
      <c r="L4" s="30">
        <f>IF(OR(H4="RSD", H4="RFS", H4="CRS",H4="MRBD",H4="WS",H4="SR"), 1,0)</f>
        <v>1</v>
      </c>
    </row>
    <row r="5" spans="1:12" s="29" customFormat="1" x14ac:dyDescent="0.35">
      <c r="A5" s="29" t="s">
        <v>2562</v>
      </c>
      <c r="B5" s="29" t="s">
        <v>2572</v>
      </c>
      <c r="C5" s="30" t="s">
        <v>3</v>
      </c>
      <c r="D5" s="30" t="s">
        <v>2542</v>
      </c>
      <c r="E5" s="30" t="s">
        <v>2573</v>
      </c>
      <c r="F5" s="30" t="s">
        <v>2543</v>
      </c>
      <c r="G5" s="29" t="s">
        <v>2574</v>
      </c>
      <c r="H5" s="30" t="s">
        <v>98</v>
      </c>
      <c r="I5" s="30">
        <f>IF(H5="BHC", 1, 0)</f>
        <v>0</v>
      </c>
      <c r="J5" s="30">
        <f>IF(OR(H5="BHC", H5="WS", H5="SR"), 1,0)</f>
        <v>0</v>
      </c>
      <c r="K5" s="30">
        <f>IF(OR(H5="RSD", H5="RFS", H5="CRS",H5="MRBD"), 1,0)</f>
        <v>1</v>
      </c>
      <c r="L5" s="30">
        <f>IF(OR(H5="RSD", H5="RFS", H5="CRS",H5="MRBD",H5="WS",H5="SR"), 1,0)</f>
        <v>1</v>
      </c>
    </row>
    <row r="6" spans="1:12" s="29" customFormat="1" x14ac:dyDescent="0.35">
      <c r="A6" s="29" t="s">
        <v>2562</v>
      </c>
      <c r="B6" s="29" t="s">
        <v>2575</v>
      </c>
      <c r="C6" s="30" t="s">
        <v>3</v>
      </c>
      <c r="D6" s="30" t="s">
        <v>2542</v>
      </c>
      <c r="E6" s="30" t="s">
        <v>2576</v>
      </c>
      <c r="F6" s="30" t="s">
        <v>2543</v>
      </c>
      <c r="G6" s="29" t="s">
        <v>2577</v>
      </c>
      <c r="H6" s="30" t="s">
        <v>98</v>
      </c>
      <c r="I6" s="30">
        <f>IF(H6="BHC", 1, 0)</f>
        <v>0</v>
      </c>
      <c r="J6" s="30">
        <f>IF(OR(H6="BHC", H6="WS", H6="SR"), 1,0)</f>
        <v>0</v>
      </c>
      <c r="K6" s="30">
        <f>IF(OR(H6="RSD", H6="RFS", H6="CRS",H6="MRBD"), 1,0)</f>
        <v>1</v>
      </c>
      <c r="L6" s="30">
        <f>IF(OR(H6="RSD", H6="RFS", H6="CRS",H6="MRBD",H6="WS",H6="SR"), 1,0)</f>
        <v>1</v>
      </c>
    </row>
    <row r="7" spans="1:12" s="29" customFormat="1" x14ac:dyDescent="0.35">
      <c r="A7" s="29" t="s">
        <v>2562</v>
      </c>
      <c r="B7" s="29" t="s">
        <v>2578</v>
      </c>
      <c r="C7" s="30" t="s">
        <v>3</v>
      </c>
      <c r="D7" s="30" t="s">
        <v>2542</v>
      </c>
      <c r="E7" s="30" t="s">
        <v>2579</v>
      </c>
      <c r="F7" s="30" t="s">
        <v>2543</v>
      </c>
      <c r="G7" s="29" t="s">
        <v>2580</v>
      </c>
      <c r="H7" s="30" t="s">
        <v>17</v>
      </c>
      <c r="I7" s="30">
        <f>IF(H7="BHC", 1, 0)</f>
        <v>0</v>
      </c>
      <c r="J7" s="30">
        <f>IF(OR(H7="BHC", H7="WS", H7="SR"), 1,0)</f>
        <v>0</v>
      </c>
      <c r="K7" s="30">
        <f>IF(OR(H7="RSD", H7="RFS", H7="CRS",H7="MRBD"), 1,0)</f>
        <v>1</v>
      </c>
      <c r="L7" s="30">
        <f>IF(OR(H7="RSD", H7="RFS", H7="CRS",H7="MRBD",H7="WS",H7="SR"), 1,0)</f>
        <v>1</v>
      </c>
    </row>
    <row r="8" spans="1:12" s="29" customFormat="1" x14ac:dyDescent="0.35">
      <c r="A8" s="29" t="s">
        <v>2562</v>
      </c>
      <c r="B8" s="29" t="s">
        <v>2581</v>
      </c>
      <c r="C8" s="30" t="s">
        <v>3</v>
      </c>
      <c r="D8" s="30" t="s">
        <v>2542</v>
      </c>
      <c r="E8" s="30" t="s">
        <v>2582</v>
      </c>
      <c r="F8" s="30" t="s">
        <v>2543</v>
      </c>
      <c r="G8" s="29" t="s">
        <v>2583</v>
      </c>
      <c r="H8" s="30" t="s">
        <v>52</v>
      </c>
      <c r="I8" s="30">
        <f>IF(H8="BHC", 1, 0)</f>
        <v>0</v>
      </c>
      <c r="J8" s="30">
        <f>IF(OR(H8="BHC", H8="WS", H8="SR"), 1,0)</f>
        <v>1</v>
      </c>
      <c r="K8" s="30">
        <f>IF(OR(H8="RSD", H8="RFS", H8="CRS",H8="MRBD"), 1,0)</f>
        <v>0</v>
      </c>
      <c r="L8" s="30">
        <f>IF(OR(H8="RSD", H8="RFS", H8="CRS",H8="MRBD",H8="WS",H8="SR"), 1,0)</f>
        <v>1</v>
      </c>
    </row>
    <row r="9" spans="1:12" s="29" customFormat="1" x14ac:dyDescent="0.35">
      <c r="A9" s="29" t="s">
        <v>2562</v>
      </c>
      <c r="B9" s="29" t="s">
        <v>2584</v>
      </c>
      <c r="C9" s="30" t="s">
        <v>3</v>
      </c>
      <c r="D9" s="30" t="s">
        <v>2542</v>
      </c>
      <c r="E9" s="30" t="s">
        <v>2585</v>
      </c>
      <c r="F9" s="30" t="s">
        <v>2543</v>
      </c>
      <c r="G9" s="29" t="s">
        <v>2586</v>
      </c>
      <c r="H9" s="30" t="s">
        <v>52</v>
      </c>
      <c r="I9" s="30">
        <f>IF(H9="BHC", 1, 0)</f>
        <v>0</v>
      </c>
      <c r="J9" s="30">
        <f>IF(OR(H9="BHC", H9="WS", H9="SR"), 1,0)</f>
        <v>1</v>
      </c>
      <c r="K9" s="30">
        <f>IF(OR(H9="RSD", H9="RFS", H9="CRS",H9="MRBD"), 1,0)</f>
        <v>0</v>
      </c>
      <c r="L9" s="30">
        <f>IF(OR(H9="RSD", H9="RFS", H9="CRS",H9="MRBD",H9="WS",H9="SR"), 1,0)</f>
        <v>1</v>
      </c>
    </row>
    <row r="10" spans="1:12" s="29" customFormat="1" x14ac:dyDescent="0.35">
      <c r="A10" s="29" t="s">
        <v>2562</v>
      </c>
      <c r="B10" s="29" t="s">
        <v>2587</v>
      </c>
      <c r="C10" s="30" t="s">
        <v>3</v>
      </c>
      <c r="D10" s="30" t="s">
        <v>2542</v>
      </c>
      <c r="E10" s="30" t="s">
        <v>2588</v>
      </c>
      <c r="F10" s="30" t="s">
        <v>2543</v>
      </c>
      <c r="G10" s="29" t="s">
        <v>2589</v>
      </c>
      <c r="H10" s="30" t="s">
        <v>52</v>
      </c>
      <c r="I10" s="30">
        <f>IF(H10="BHC", 1, 0)</f>
        <v>0</v>
      </c>
      <c r="J10" s="30">
        <f>IF(OR(H10="BHC", H10="WS", H10="SR"), 1,0)</f>
        <v>1</v>
      </c>
      <c r="K10" s="30">
        <f>IF(OR(H10="RSD", H10="RFS", H10="CRS",H10="MRBD"), 1,0)</f>
        <v>0</v>
      </c>
      <c r="L10" s="30">
        <f>IF(OR(H10="RSD", H10="RFS", H10="CRS",H10="MRBD",H10="WS",H10="SR"), 1,0)</f>
        <v>1</v>
      </c>
    </row>
    <row r="11" spans="1:12" s="29" customFormat="1" x14ac:dyDescent="0.35">
      <c r="A11" s="29" t="s">
        <v>2562</v>
      </c>
      <c r="B11" s="29" t="s">
        <v>2590</v>
      </c>
      <c r="C11" s="30" t="s">
        <v>3</v>
      </c>
      <c r="D11" s="30" t="s">
        <v>2542</v>
      </c>
      <c r="E11" s="30" t="s">
        <v>2591</v>
      </c>
      <c r="F11" s="30" t="s">
        <v>2543</v>
      </c>
      <c r="G11" s="29" t="s">
        <v>2592</v>
      </c>
      <c r="H11" s="30" t="s">
        <v>17</v>
      </c>
      <c r="I11" s="30">
        <f>IF(H11="BHC", 1, 0)</f>
        <v>0</v>
      </c>
      <c r="J11" s="30">
        <f>IF(OR(H11="BHC", H11="WS", H11="SR"), 1,0)</f>
        <v>0</v>
      </c>
      <c r="K11" s="30">
        <f>IF(OR(H11="RSD", H11="RFS", H11="CRS",H11="MRBD"), 1,0)</f>
        <v>1</v>
      </c>
      <c r="L11" s="30">
        <f>IF(OR(H11="RSD", H11="RFS", H11="CRS",H11="MRBD",H11="WS",H11="SR"), 1,0)</f>
        <v>1</v>
      </c>
    </row>
    <row r="12" spans="1:12" s="29" customFormat="1" x14ac:dyDescent="0.35">
      <c r="A12" s="29" t="s">
        <v>2562</v>
      </c>
      <c r="B12" s="29" t="s">
        <v>2593</v>
      </c>
      <c r="C12" s="30" t="s">
        <v>6</v>
      </c>
      <c r="D12" s="30" t="s">
        <v>2542</v>
      </c>
      <c r="E12" s="30" t="s">
        <v>2594</v>
      </c>
      <c r="F12" s="30" t="s">
        <v>2543</v>
      </c>
      <c r="G12" s="29" t="s">
        <v>2595</v>
      </c>
      <c r="H12" s="30" t="s">
        <v>98</v>
      </c>
      <c r="I12" s="30">
        <f>IF(H12="BHC", 1, 0)</f>
        <v>0</v>
      </c>
      <c r="J12" s="30">
        <f>IF(OR(H12="BHC", H12="WS", H12="SR"), 1,0)</f>
        <v>0</v>
      </c>
      <c r="K12" s="30">
        <f>IF(OR(H12="RSD", H12="RFS", H12="CRS",H12="MRBD"), 1,0)</f>
        <v>1</v>
      </c>
      <c r="L12" s="30">
        <f>IF(OR(H12="RSD", H12="RFS", H12="CRS",H12="MRBD",H12="WS",H12="SR"), 1,0)</f>
        <v>1</v>
      </c>
    </row>
    <row r="13" spans="1:12" s="29" customFormat="1" x14ac:dyDescent="0.35">
      <c r="A13" s="29" t="s">
        <v>2562</v>
      </c>
      <c r="B13" s="29" t="s">
        <v>2596</v>
      </c>
      <c r="C13" s="30" t="s">
        <v>6</v>
      </c>
      <c r="D13" s="30" t="s">
        <v>2542</v>
      </c>
      <c r="E13" s="30" t="s">
        <v>2597</v>
      </c>
      <c r="F13" s="30" t="s">
        <v>2543</v>
      </c>
      <c r="G13" s="29" t="s">
        <v>2598</v>
      </c>
      <c r="H13" s="30" t="s">
        <v>21</v>
      </c>
      <c r="I13" s="30">
        <f>IF(H13="BHC", 1, 0)</f>
        <v>1</v>
      </c>
      <c r="J13" s="30">
        <f>IF(OR(H13="BHC", H13="WS", H13="SR"), 1,0)</f>
        <v>1</v>
      </c>
      <c r="K13" s="30">
        <f>IF(OR(H13="RSD", H13="RFS", H13="CRS",H13="MRBD"), 1,0)</f>
        <v>0</v>
      </c>
      <c r="L13" s="30">
        <f>IF(OR(H13="RSD", H13="RFS", H13="CRS",H13="MRBD",H13="WS",H13="SR"), 1,0)</f>
        <v>0</v>
      </c>
    </row>
    <row r="14" spans="1:12" s="29" customFormat="1" x14ac:dyDescent="0.35">
      <c r="A14" s="29" t="s">
        <v>2562</v>
      </c>
      <c r="B14" s="29" t="s">
        <v>2599</v>
      </c>
      <c r="C14" s="30" t="s">
        <v>6</v>
      </c>
      <c r="D14" s="30" t="s">
        <v>2542</v>
      </c>
      <c r="E14" s="30" t="s">
        <v>2600</v>
      </c>
      <c r="F14" s="30" t="s">
        <v>2543</v>
      </c>
      <c r="G14" s="29" t="s">
        <v>2601</v>
      </c>
      <c r="H14" s="30" t="s">
        <v>35</v>
      </c>
      <c r="I14" s="30">
        <f>IF(H14="BHC", 1, 0)</f>
        <v>0</v>
      </c>
      <c r="J14" s="30">
        <f>IF(OR(H14="BHC", H14="WS", H14="SR"), 1,0)</f>
        <v>0</v>
      </c>
      <c r="K14" s="30">
        <f>IF(OR(H14="RSD", H14="RFS", H14="CRS",H14="MRBD"), 1,0)</f>
        <v>1</v>
      </c>
      <c r="L14" s="30">
        <f>IF(OR(H14="RSD", H14="RFS", H14="CRS",H14="MRBD",H14="WS",H14="SR"), 1,0)</f>
        <v>1</v>
      </c>
    </row>
    <row r="15" spans="1:12" s="29" customFormat="1" x14ac:dyDescent="0.35">
      <c r="A15" s="29" t="s">
        <v>2562</v>
      </c>
      <c r="B15" s="29" t="s">
        <v>2602</v>
      </c>
      <c r="C15" s="30" t="s">
        <v>6</v>
      </c>
      <c r="D15" s="30" t="s">
        <v>2542</v>
      </c>
      <c r="E15" s="30" t="s">
        <v>2603</v>
      </c>
      <c r="F15" s="30" t="s">
        <v>2543</v>
      </c>
      <c r="G15" s="29" t="s">
        <v>2604</v>
      </c>
      <c r="H15" s="30" t="s">
        <v>21</v>
      </c>
      <c r="I15" s="30">
        <f>IF(H15="BHC", 1, 0)</f>
        <v>1</v>
      </c>
      <c r="J15" s="30">
        <f>IF(OR(H15="BHC", H15="WS", H15="SR"), 1,0)</f>
        <v>1</v>
      </c>
      <c r="K15" s="30">
        <f>IF(OR(H15="RSD", H15="RFS", H15="CRS",H15="MRBD"), 1,0)</f>
        <v>0</v>
      </c>
      <c r="L15" s="30">
        <f>IF(OR(H15="RSD", H15="RFS", H15="CRS",H15="MRBD",H15="WS",H15="SR"), 1,0)</f>
        <v>0</v>
      </c>
    </row>
    <row r="16" spans="1:12" s="29" customFormat="1" x14ac:dyDescent="0.35">
      <c r="A16" s="29" t="s">
        <v>2562</v>
      </c>
      <c r="B16" s="29" t="s">
        <v>2605</v>
      </c>
      <c r="C16" s="30" t="s">
        <v>6</v>
      </c>
      <c r="D16" s="30" t="s">
        <v>2542</v>
      </c>
      <c r="E16" s="30" t="s">
        <v>2606</v>
      </c>
      <c r="F16" s="30" t="s">
        <v>2543</v>
      </c>
      <c r="G16" s="29" t="s">
        <v>2607</v>
      </c>
      <c r="H16" s="30" t="s">
        <v>98</v>
      </c>
      <c r="I16" s="30">
        <f>IF(H16="BHC", 1, 0)</f>
        <v>0</v>
      </c>
      <c r="J16" s="30">
        <f>IF(OR(H16="BHC", H16="WS", H16="SR"), 1,0)</f>
        <v>0</v>
      </c>
      <c r="K16" s="30">
        <f>IF(OR(H16="RSD", H16="RFS", H16="CRS",H16="MRBD"), 1,0)</f>
        <v>1</v>
      </c>
      <c r="L16" s="30">
        <f>IF(OR(H16="RSD", H16="RFS", H16="CRS",H16="MRBD",H16="WS",H16="SR"), 1,0)</f>
        <v>1</v>
      </c>
    </row>
    <row r="17" spans="1:12" s="29" customFormat="1" x14ac:dyDescent="0.35">
      <c r="A17" s="29" t="s">
        <v>2562</v>
      </c>
      <c r="B17" s="29" t="s">
        <v>2608</v>
      </c>
      <c r="C17" s="30" t="s">
        <v>6</v>
      </c>
      <c r="D17" s="30" t="s">
        <v>2542</v>
      </c>
      <c r="E17" s="30" t="s">
        <v>2609</v>
      </c>
      <c r="F17" s="30" t="s">
        <v>2543</v>
      </c>
      <c r="G17" s="29" t="s">
        <v>2610</v>
      </c>
      <c r="H17" s="30" t="s">
        <v>52</v>
      </c>
      <c r="I17" s="30">
        <f>IF(H17="BHC", 1, 0)</f>
        <v>0</v>
      </c>
      <c r="J17" s="30">
        <f>IF(OR(H17="BHC", H17="WS", H17="SR"), 1,0)</f>
        <v>1</v>
      </c>
      <c r="K17" s="30">
        <f>IF(OR(H17="RSD", H17="RFS", H17="CRS",H17="MRBD"), 1,0)</f>
        <v>0</v>
      </c>
      <c r="L17" s="30">
        <f>IF(OR(H17="RSD", H17="RFS", H17="CRS",H17="MRBD",H17="WS",H17="SR"), 1,0)</f>
        <v>1</v>
      </c>
    </row>
    <row r="18" spans="1:12" s="29" customFormat="1" x14ac:dyDescent="0.35">
      <c r="A18" s="29" t="s">
        <v>2562</v>
      </c>
      <c r="B18" s="29" t="s">
        <v>2611</v>
      </c>
      <c r="C18" s="30" t="s">
        <v>6</v>
      </c>
      <c r="D18" s="30" t="s">
        <v>2542</v>
      </c>
      <c r="E18" s="30" t="s">
        <v>2612</v>
      </c>
      <c r="F18" s="30" t="s">
        <v>2543</v>
      </c>
      <c r="G18" s="29" t="s">
        <v>2613</v>
      </c>
      <c r="H18" s="30" t="s">
        <v>98</v>
      </c>
      <c r="I18" s="30">
        <f>IF(H18="BHC", 1, 0)</f>
        <v>0</v>
      </c>
      <c r="J18" s="30">
        <f>IF(OR(H18="BHC", H18="WS", H18="SR"), 1,0)</f>
        <v>0</v>
      </c>
      <c r="K18" s="30">
        <f>IF(OR(H18="RSD", H18="RFS", H18="CRS",H18="MRBD"), 1,0)</f>
        <v>1</v>
      </c>
      <c r="L18" s="30">
        <f>IF(OR(H18="RSD", H18="RFS", H18="CRS",H18="MRBD",H18="WS",H18="SR"), 1,0)</f>
        <v>1</v>
      </c>
    </row>
    <row r="19" spans="1:12" s="29" customFormat="1" x14ac:dyDescent="0.35">
      <c r="A19" s="29" t="s">
        <v>2562</v>
      </c>
      <c r="B19" s="29" t="s">
        <v>2614</v>
      </c>
      <c r="C19" s="30" t="s">
        <v>6</v>
      </c>
      <c r="D19" s="30" t="s">
        <v>2542</v>
      </c>
      <c r="E19" s="30" t="s">
        <v>2615</v>
      </c>
      <c r="F19" s="30" t="s">
        <v>2543</v>
      </c>
      <c r="G19" s="29" t="s">
        <v>2616</v>
      </c>
      <c r="H19" s="30" t="s">
        <v>21</v>
      </c>
      <c r="I19" s="30">
        <f>IF(H19="BHC", 1, 0)</f>
        <v>1</v>
      </c>
      <c r="J19" s="30">
        <f>IF(OR(H19="BHC", H19="WS", H19="SR"), 1,0)</f>
        <v>1</v>
      </c>
      <c r="K19" s="30">
        <f>IF(OR(H19="RSD", H19="RFS", H19="CRS",H19="MRBD"), 1,0)</f>
        <v>0</v>
      </c>
      <c r="L19" s="30">
        <f>IF(OR(H19="RSD", H19="RFS", H19="CRS",H19="MRBD",H19="WS",H19="SR"), 1,0)</f>
        <v>0</v>
      </c>
    </row>
    <row r="20" spans="1:12" s="29" customFormat="1" x14ac:dyDescent="0.35">
      <c r="A20" s="29" t="s">
        <v>2562</v>
      </c>
      <c r="B20" s="29" t="s">
        <v>2617</v>
      </c>
      <c r="C20" s="30" t="s">
        <v>6</v>
      </c>
      <c r="D20" s="30" t="s">
        <v>2542</v>
      </c>
      <c r="E20" s="30" t="s">
        <v>2618</v>
      </c>
      <c r="F20" s="30" t="s">
        <v>2543</v>
      </c>
      <c r="G20" s="29" t="s">
        <v>2619</v>
      </c>
      <c r="H20" s="30" t="s">
        <v>21</v>
      </c>
      <c r="I20" s="30">
        <f>IF(H20="BHC", 1, 0)</f>
        <v>1</v>
      </c>
      <c r="J20" s="30">
        <f>IF(OR(H20="BHC", H20="WS", H20="SR"), 1,0)</f>
        <v>1</v>
      </c>
      <c r="K20" s="30">
        <f>IF(OR(H20="RSD", H20="RFS", H20="CRS",H20="MRBD"), 1,0)</f>
        <v>0</v>
      </c>
      <c r="L20" s="30">
        <f>IF(OR(H20="RSD", H20="RFS", H20="CRS",H20="MRBD",H20="WS",H20="SR"), 1,0)</f>
        <v>0</v>
      </c>
    </row>
    <row r="21" spans="1:12" s="29" customFormat="1" x14ac:dyDescent="0.35">
      <c r="A21" s="29" t="s">
        <v>2562</v>
      </c>
      <c r="B21" s="29" t="s">
        <v>2620</v>
      </c>
      <c r="C21" s="30" t="s">
        <v>6</v>
      </c>
      <c r="D21" s="30" t="s">
        <v>2542</v>
      </c>
      <c r="E21" s="30" t="s">
        <v>2621</v>
      </c>
      <c r="F21" s="30" t="s">
        <v>2543</v>
      </c>
      <c r="G21" s="29" t="s">
        <v>2622</v>
      </c>
      <c r="H21" s="30" t="s">
        <v>21</v>
      </c>
      <c r="I21" s="30">
        <f>IF(H21="BHC", 1, 0)</f>
        <v>1</v>
      </c>
      <c r="J21" s="30">
        <f>IF(OR(H21="BHC", H21="WS", H21="SR"), 1,0)</f>
        <v>1</v>
      </c>
      <c r="K21" s="30">
        <f>IF(OR(H21="RSD", H21="RFS", H21="CRS",H21="MRBD"), 1,0)</f>
        <v>0</v>
      </c>
      <c r="L21" s="30">
        <f>IF(OR(H21="RSD", H21="RFS", H21="CRS",H21="MRBD",H21="WS",H21="SR"), 1,0)</f>
        <v>0</v>
      </c>
    </row>
    <row r="22" spans="1:12" s="29" customFormat="1" x14ac:dyDescent="0.35">
      <c r="A22" s="29" t="s">
        <v>2562</v>
      </c>
      <c r="B22" s="29" t="s">
        <v>2623</v>
      </c>
      <c r="C22" s="30" t="s">
        <v>2</v>
      </c>
      <c r="D22" s="30" t="s">
        <v>2542</v>
      </c>
      <c r="E22" s="30" t="s">
        <v>2624</v>
      </c>
      <c r="F22" s="30" t="s">
        <v>2543</v>
      </c>
      <c r="G22" s="29" t="s">
        <v>2625</v>
      </c>
      <c r="H22" s="30" t="s">
        <v>108</v>
      </c>
      <c r="I22" s="30">
        <f>IF(H22="BHC", 1, 0)</f>
        <v>0</v>
      </c>
      <c r="J22" s="30">
        <f>IF(OR(H22="BHC", H22="WS", H22="SR"), 1,0)</f>
        <v>1</v>
      </c>
      <c r="K22" s="30">
        <f>IF(OR(H22="RSD", H22="RFS", H22="CRS",H22="MRBD"), 1,0)</f>
        <v>0</v>
      </c>
      <c r="L22" s="30">
        <f>IF(OR(H22="RSD", H22="RFS", H22="CRS",H22="MRBD",H22="WS",H22="SR"), 1,0)</f>
        <v>1</v>
      </c>
    </row>
    <row r="23" spans="1:12" s="29" customFormat="1" x14ac:dyDescent="0.35">
      <c r="A23" s="29" t="s">
        <v>2562</v>
      </c>
      <c r="B23" s="29" t="s">
        <v>2626</v>
      </c>
      <c r="C23" s="30" t="s">
        <v>2</v>
      </c>
      <c r="D23" s="30" t="s">
        <v>2542</v>
      </c>
      <c r="E23" s="30" t="s">
        <v>2627</v>
      </c>
      <c r="F23" s="30" t="s">
        <v>2543</v>
      </c>
      <c r="G23" s="29" t="s">
        <v>2628</v>
      </c>
      <c r="H23" s="30" t="s">
        <v>17</v>
      </c>
      <c r="I23" s="30">
        <f>IF(H23="BHC", 1, 0)</f>
        <v>0</v>
      </c>
      <c r="J23" s="30">
        <f>IF(OR(H23="BHC", H23="WS", H23="SR"), 1,0)</f>
        <v>0</v>
      </c>
      <c r="K23" s="30">
        <f>IF(OR(H23="RSD", H23="RFS", H23="CRS",H23="MRBD"), 1,0)</f>
        <v>1</v>
      </c>
      <c r="L23" s="30">
        <f>IF(OR(H23="RSD", H23="RFS", H23="CRS",H23="MRBD",H23="WS",H23="SR"), 1,0)</f>
        <v>1</v>
      </c>
    </row>
    <row r="24" spans="1:12" s="29" customFormat="1" x14ac:dyDescent="0.35">
      <c r="A24" s="29" t="s">
        <v>2562</v>
      </c>
      <c r="B24" s="29" t="s">
        <v>2629</v>
      </c>
      <c r="C24" s="30" t="s">
        <v>2</v>
      </c>
      <c r="D24" s="30" t="s">
        <v>2542</v>
      </c>
      <c r="E24" s="30" t="s">
        <v>2630</v>
      </c>
      <c r="F24" s="30" t="s">
        <v>2543</v>
      </c>
      <c r="G24" s="29" t="s">
        <v>2631</v>
      </c>
      <c r="H24" s="30" t="s">
        <v>98</v>
      </c>
      <c r="I24" s="30">
        <f>IF(H24="BHC", 1, 0)</f>
        <v>0</v>
      </c>
      <c r="J24" s="30">
        <f>IF(OR(H24="BHC", H24="WS", H24="SR"), 1,0)</f>
        <v>0</v>
      </c>
      <c r="K24" s="30">
        <f>IF(OR(H24="RSD", H24="RFS", H24="CRS",H24="MRBD"), 1,0)</f>
        <v>1</v>
      </c>
      <c r="L24" s="30">
        <f>IF(OR(H24="RSD", H24="RFS", H24="CRS",H24="MRBD",H24="WS",H24="SR"), 1,0)</f>
        <v>1</v>
      </c>
    </row>
    <row r="25" spans="1:12" s="29" customFormat="1" x14ac:dyDescent="0.35">
      <c r="A25" s="29" t="s">
        <v>2562</v>
      </c>
      <c r="B25" s="29" t="s">
        <v>2632</v>
      </c>
      <c r="C25" s="30" t="s">
        <v>2</v>
      </c>
      <c r="D25" s="30" t="s">
        <v>2542</v>
      </c>
      <c r="E25" s="30" t="s">
        <v>2633</v>
      </c>
      <c r="F25" s="30" t="s">
        <v>2543</v>
      </c>
      <c r="G25" s="29" t="s">
        <v>2634</v>
      </c>
      <c r="H25" s="30" t="s">
        <v>52</v>
      </c>
      <c r="I25" s="30">
        <f>IF(H25="BHC", 1, 0)</f>
        <v>0</v>
      </c>
      <c r="J25" s="30">
        <f>IF(OR(H25="BHC", H25="WS", H25="SR"), 1,0)</f>
        <v>1</v>
      </c>
      <c r="K25" s="30">
        <f>IF(OR(H25="RSD", H25="RFS", H25="CRS",H25="MRBD"), 1,0)</f>
        <v>0</v>
      </c>
      <c r="L25" s="30">
        <f>IF(OR(H25="RSD", H25="RFS", H25="CRS",H25="MRBD",H25="WS",H25="SR"), 1,0)</f>
        <v>1</v>
      </c>
    </row>
    <row r="26" spans="1:12" s="29" customFormat="1" x14ac:dyDescent="0.35">
      <c r="A26" s="29" t="s">
        <v>2562</v>
      </c>
      <c r="B26" s="29" t="s">
        <v>2635</v>
      </c>
      <c r="C26" s="30" t="s">
        <v>2</v>
      </c>
      <c r="D26" s="30" t="s">
        <v>2542</v>
      </c>
      <c r="E26" s="30" t="s">
        <v>2636</v>
      </c>
      <c r="F26" s="30" t="s">
        <v>2543</v>
      </c>
      <c r="G26" s="29" t="s">
        <v>2637</v>
      </c>
      <c r="H26" s="30" t="s">
        <v>52</v>
      </c>
      <c r="I26" s="30">
        <f>IF(H26="BHC", 1, 0)</f>
        <v>0</v>
      </c>
      <c r="J26" s="30">
        <f>IF(OR(H26="BHC", H26="WS", H26="SR"), 1,0)</f>
        <v>1</v>
      </c>
      <c r="K26" s="30">
        <f>IF(OR(H26="RSD", H26="RFS", H26="CRS",H26="MRBD"), 1,0)</f>
        <v>0</v>
      </c>
      <c r="L26" s="30">
        <f>IF(OR(H26="RSD", H26="RFS", H26="CRS",H26="MRBD",H26="WS",H26="SR"), 1,0)</f>
        <v>1</v>
      </c>
    </row>
    <row r="27" spans="1:12" s="29" customFormat="1" x14ac:dyDescent="0.35">
      <c r="A27" s="29" t="s">
        <v>2562</v>
      </c>
      <c r="B27" s="29" t="s">
        <v>2638</v>
      </c>
      <c r="C27" s="30" t="s">
        <v>2</v>
      </c>
      <c r="D27" s="30" t="s">
        <v>2542</v>
      </c>
      <c r="E27" s="30" t="s">
        <v>2639</v>
      </c>
      <c r="F27" s="30" t="s">
        <v>2543</v>
      </c>
      <c r="G27" s="29" t="s">
        <v>2640</v>
      </c>
      <c r="H27" s="30" t="s">
        <v>25</v>
      </c>
      <c r="I27" s="30">
        <f>IF(H27="BHC", 1, 0)</f>
        <v>0</v>
      </c>
      <c r="J27" s="30">
        <f>IF(OR(H27="BHC", H27="WS", H27="SR"), 1,0)</f>
        <v>0</v>
      </c>
      <c r="K27" s="30">
        <f>IF(OR(H27="RSD", H27="RFS", H27="CRS",H27="MRBD"), 1,0)</f>
        <v>1</v>
      </c>
      <c r="L27" s="30">
        <f>IF(OR(H27="RSD", H27="RFS", H27="CRS",H27="MRBD",H27="WS",H27="SR"), 1,0)</f>
        <v>1</v>
      </c>
    </row>
    <row r="28" spans="1:12" s="29" customFormat="1" x14ac:dyDescent="0.35">
      <c r="A28" s="29" t="s">
        <v>2562</v>
      </c>
      <c r="B28" s="29" t="s">
        <v>2641</v>
      </c>
      <c r="C28" s="30" t="s">
        <v>2</v>
      </c>
      <c r="D28" s="30" t="s">
        <v>2542</v>
      </c>
      <c r="E28" s="30" t="s">
        <v>2642</v>
      </c>
      <c r="F28" s="30" t="s">
        <v>2543</v>
      </c>
      <c r="G28" s="29" t="s">
        <v>2643</v>
      </c>
      <c r="H28" s="30" t="s">
        <v>52</v>
      </c>
      <c r="I28" s="30">
        <f>IF(H28="BHC", 1, 0)</f>
        <v>0</v>
      </c>
      <c r="J28" s="30">
        <f>IF(OR(H28="BHC", H28="WS", H28="SR"), 1,0)</f>
        <v>1</v>
      </c>
      <c r="K28" s="30">
        <f>IF(OR(H28="RSD", H28="RFS", H28="CRS",H28="MRBD"), 1,0)</f>
        <v>0</v>
      </c>
      <c r="L28" s="30">
        <f>IF(OR(H28="RSD", H28="RFS", H28="CRS",H28="MRBD",H28="WS",H28="SR"), 1,0)</f>
        <v>1</v>
      </c>
    </row>
    <row r="29" spans="1:12" s="29" customFormat="1" x14ac:dyDescent="0.35">
      <c r="A29" s="29" t="s">
        <v>2562</v>
      </c>
      <c r="B29" s="29" t="s">
        <v>2644</v>
      </c>
      <c r="C29" s="30" t="s">
        <v>5</v>
      </c>
      <c r="D29" s="30" t="s">
        <v>2542</v>
      </c>
      <c r="E29" s="30" t="s">
        <v>2645</v>
      </c>
      <c r="F29" s="30" t="s">
        <v>2543</v>
      </c>
      <c r="G29" s="29" t="s">
        <v>2646</v>
      </c>
      <c r="H29" s="30" t="s">
        <v>52</v>
      </c>
      <c r="I29" s="30">
        <f>IF(H29="BHC", 1, 0)</f>
        <v>0</v>
      </c>
      <c r="J29" s="30">
        <f>IF(OR(H29="BHC", H29="WS", H29="SR"), 1,0)</f>
        <v>1</v>
      </c>
      <c r="K29" s="30">
        <f>IF(OR(H29="RSD", H29="RFS", H29="CRS",H29="MRBD"), 1,0)</f>
        <v>0</v>
      </c>
      <c r="L29" s="30">
        <f>IF(OR(H29="RSD", H29="RFS", H29="CRS",H29="MRBD",H29="WS",H29="SR"), 1,0)</f>
        <v>1</v>
      </c>
    </row>
    <row r="30" spans="1:12" s="29" customFormat="1" x14ac:dyDescent="0.35">
      <c r="A30" s="29" t="s">
        <v>2562</v>
      </c>
      <c r="B30" s="29" t="s">
        <v>2647</v>
      </c>
      <c r="C30" s="30" t="s">
        <v>5</v>
      </c>
      <c r="D30" s="30" t="s">
        <v>2542</v>
      </c>
      <c r="E30" s="30" t="s">
        <v>2648</v>
      </c>
      <c r="F30" s="30" t="s">
        <v>2543</v>
      </c>
      <c r="G30" s="29" t="s">
        <v>2649</v>
      </c>
      <c r="H30" s="30" t="s">
        <v>21</v>
      </c>
      <c r="I30" s="30">
        <f>IF(H30="BHC", 1, 0)</f>
        <v>1</v>
      </c>
      <c r="J30" s="30">
        <f>IF(OR(H30="BHC", H30="WS", H30="SR"), 1,0)</f>
        <v>1</v>
      </c>
      <c r="K30" s="30">
        <f>IF(OR(H30="RSD", H30="RFS", H30="CRS",H30="MRBD"), 1,0)</f>
        <v>0</v>
      </c>
      <c r="L30" s="30">
        <f>IF(OR(H30="RSD", H30="RFS", H30="CRS",H30="MRBD",H30="WS",H30="SR"), 1,0)</f>
        <v>0</v>
      </c>
    </row>
    <row r="31" spans="1:12" s="29" customFormat="1" x14ac:dyDescent="0.35">
      <c r="A31" s="29" t="s">
        <v>2562</v>
      </c>
      <c r="B31" s="29" t="s">
        <v>2650</v>
      </c>
      <c r="C31" s="30" t="s">
        <v>5</v>
      </c>
      <c r="D31" s="30" t="s">
        <v>2542</v>
      </c>
      <c r="E31" s="30" t="s">
        <v>2651</v>
      </c>
      <c r="F31" s="30" t="s">
        <v>2543</v>
      </c>
      <c r="G31" s="29" t="s">
        <v>2652</v>
      </c>
      <c r="H31" s="30" t="s">
        <v>21</v>
      </c>
      <c r="I31" s="30">
        <f>IF(H31="BHC", 1, 0)</f>
        <v>1</v>
      </c>
      <c r="J31" s="30">
        <f>IF(OR(H31="BHC", H31="WS", H31="SR"), 1,0)</f>
        <v>1</v>
      </c>
      <c r="K31" s="30">
        <f>IF(OR(H31="RSD", H31="RFS", H31="CRS",H31="MRBD"), 1,0)</f>
        <v>0</v>
      </c>
      <c r="L31" s="30">
        <f>IF(OR(H31="RSD", H31="RFS", H31="CRS",H31="MRBD",H31="WS",H31="SR"), 1,0)</f>
        <v>0</v>
      </c>
    </row>
    <row r="32" spans="1:12" s="29" customFormat="1" x14ac:dyDescent="0.35">
      <c r="A32" s="29" t="s">
        <v>2562</v>
      </c>
      <c r="B32" s="29" t="s">
        <v>2653</v>
      </c>
      <c r="C32" s="30" t="s">
        <v>5</v>
      </c>
      <c r="D32" s="30" t="s">
        <v>2542</v>
      </c>
      <c r="E32" s="30" t="s">
        <v>2654</v>
      </c>
      <c r="F32" s="30" t="s">
        <v>2543</v>
      </c>
      <c r="G32" s="29" t="s">
        <v>2655</v>
      </c>
      <c r="H32" s="30" t="s">
        <v>98</v>
      </c>
      <c r="I32" s="30">
        <f>IF(H32="BHC", 1, 0)</f>
        <v>0</v>
      </c>
      <c r="J32" s="30">
        <f>IF(OR(H32="BHC", H32="WS", H32="SR"), 1,0)</f>
        <v>0</v>
      </c>
      <c r="K32" s="30">
        <f>IF(OR(H32="RSD", H32="RFS", H32="CRS",H32="MRBD"), 1,0)</f>
        <v>1</v>
      </c>
      <c r="L32" s="30">
        <f>IF(OR(H32="RSD", H32="RFS", H32="CRS",H32="MRBD",H32="WS",H32="SR"), 1,0)</f>
        <v>1</v>
      </c>
    </row>
    <row r="33" spans="1:12" s="29" customFormat="1" x14ac:dyDescent="0.35">
      <c r="A33" s="29" t="s">
        <v>2562</v>
      </c>
      <c r="B33" s="29" t="s">
        <v>2656</v>
      </c>
      <c r="C33" s="30" t="s">
        <v>5</v>
      </c>
      <c r="D33" s="30" t="s">
        <v>2542</v>
      </c>
      <c r="E33" s="30" t="s">
        <v>2657</v>
      </c>
      <c r="F33" s="30" t="s">
        <v>2543</v>
      </c>
      <c r="G33" s="29" t="s">
        <v>2658</v>
      </c>
      <c r="H33" s="30" t="s">
        <v>21</v>
      </c>
      <c r="I33" s="30">
        <f>IF(H33="BHC", 1, 0)</f>
        <v>1</v>
      </c>
      <c r="J33" s="30">
        <f>IF(OR(H33="BHC", H33="WS", H33="SR"), 1,0)</f>
        <v>1</v>
      </c>
      <c r="K33" s="30">
        <f>IF(OR(H33="RSD", H33="RFS", H33="CRS",H33="MRBD"), 1,0)</f>
        <v>0</v>
      </c>
      <c r="L33" s="30">
        <f>IF(OR(H33="RSD", H33="RFS", H33="CRS",H33="MRBD",H33="WS",H33="SR"), 1,0)</f>
        <v>0</v>
      </c>
    </row>
    <row r="34" spans="1:12" s="29" customFormat="1" x14ac:dyDescent="0.35">
      <c r="A34" s="29" t="s">
        <v>2562</v>
      </c>
      <c r="B34" s="29" t="s">
        <v>2659</v>
      </c>
      <c r="C34" s="30" t="s">
        <v>5</v>
      </c>
      <c r="D34" s="30" t="s">
        <v>2542</v>
      </c>
      <c r="E34" s="30" t="s">
        <v>2660</v>
      </c>
      <c r="F34" s="30" t="s">
        <v>2543</v>
      </c>
      <c r="G34" s="29" t="s">
        <v>2661</v>
      </c>
      <c r="H34" s="30" t="s">
        <v>98</v>
      </c>
      <c r="I34" s="30">
        <f>IF(H34="BHC", 1, 0)</f>
        <v>0</v>
      </c>
      <c r="J34" s="30">
        <f>IF(OR(H34="BHC", H34="WS", H34="SR"), 1,0)</f>
        <v>0</v>
      </c>
      <c r="K34" s="30">
        <f>IF(OR(H34="RSD", H34="RFS", H34="CRS",H34="MRBD"), 1,0)</f>
        <v>1</v>
      </c>
      <c r="L34" s="30">
        <f>IF(OR(H34="RSD", H34="RFS", H34="CRS",H34="MRBD",H34="WS",H34="SR"), 1,0)</f>
        <v>1</v>
      </c>
    </row>
    <row r="35" spans="1:12" s="29" customFormat="1" x14ac:dyDescent="0.35">
      <c r="A35" s="29" t="s">
        <v>2562</v>
      </c>
      <c r="B35" s="29" t="s">
        <v>2662</v>
      </c>
      <c r="C35" s="30" t="s">
        <v>5</v>
      </c>
      <c r="D35" s="30" t="s">
        <v>2542</v>
      </c>
      <c r="E35" s="30" t="s">
        <v>2663</v>
      </c>
      <c r="F35" s="30" t="s">
        <v>2543</v>
      </c>
      <c r="G35" s="29" t="s">
        <v>2664</v>
      </c>
      <c r="H35" s="30" t="s">
        <v>98</v>
      </c>
      <c r="I35" s="30">
        <f>IF(H35="BHC", 1, 0)</f>
        <v>0</v>
      </c>
      <c r="J35" s="30">
        <f>IF(OR(H35="BHC", H35="WS", H35="SR"), 1,0)</f>
        <v>0</v>
      </c>
      <c r="K35" s="30">
        <f>IF(OR(H35="RSD", H35="RFS", H35="CRS",H35="MRBD"), 1,0)</f>
        <v>1</v>
      </c>
      <c r="L35" s="30">
        <f>IF(OR(H35="RSD", H35="RFS", H35="CRS",H35="MRBD",H35="WS",H35="SR"), 1,0)</f>
        <v>1</v>
      </c>
    </row>
    <row r="36" spans="1:12" s="29" customFormat="1" x14ac:dyDescent="0.35">
      <c r="A36" s="29" t="s">
        <v>2562</v>
      </c>
      <c r="B36" s="29" t="s">
        <v>2665</v>
      </c>
      <c r="C36" s="30" t="s">
        <v>5</v>
      </c>
      <c r="D36" s="30" t="s">
        <v>2542</v>
      </c>
      <c r="E36" s="30" t="s">
        <v>2666</v>
      </c>
      <c r="F36" s="30" t="s">
        <v>2543</v>
      </c>
      <c r="G36" s="29" t="s">
        <v>2667</v>
      </c>
      <c r="H36" s="30" t="s">
        <v>21</v>
      </c>
      <c r="I36" s="30">
        <f>IF(H36="BHC", 1, 0)</f>
        <v>1</v>
      </c>
      <c r="J36" s="30">
        <f>IF(OR(H36="BHC", H36="WS", H36="SR"), 1,0)</f>
        <v>1</v>
      </c>
      <c r="K36" s="30">
        <f>IF(OR(H36="RSD", H36="RFS", H36="CRS",H36="MRBD"), 1,0)</f>
        <v>0</v>
      </c>
      <c r="L36" s="30">
        <f>IF(OR(H36="RSD", H36="RFS", H36="CRS",H36="MRBD",H36="WS",H36="SR"), 1,0)</f>
        <v>0</v>
      </c>
    </row>
    <row r="37" spans="1:12" s="29" customFormat="1" x14ac:dyDescent="0.35">
      <c r="A37" s="29" t="s">
        <v>2562</v>
      </c>
      <c r="B37" s="29" t="s">
        <v>2668</v>
      </c>
      <c r="C37" s="30" t="s">
        <v>5</v>
      </c>
      <c r="D37" s="30" t="s">
        <v>2542</v>
      </c>
      <c r="E37" s="30" t="s">
        <v>2669</v>
      </c>
      <c r="F37" s="30" t="s">
        <v>2543</v>
      </c>
      <c r="G37" s="29" t="s">
        <v>2670</v>
      </c>
      <c r="H37" s="30" t="s">
        <v>98</v>
      </c>
      <c r="I37" s="30">
        <f>IF(H37="BHC", 1, 0)</f>
        <v>0</v>
      </c>
      <c r="J37" s="30">
        <f>IF(OR(H37="BHC", H37="WS", H37="SR"), 1,0)</f>
        <v>0</v>
      </c>
      <c r="K37" s="30">
        <f>IF(OR(H37="RSD", H37="RFS", H37="CRS",H37="MRBD"), 1,0)</f>
        <v>1</v>
      </c>
      <c r="L37" s="30">
        <f>IF(OR(H37="RSD", H37="RFS", H37="CRS",H37="MRBD",H37="WS",H37="SR"), 1,0)</f>
        <v>1</v>
      </c>
    </row>
    <row r="38" spans="1:12" s="29" customFormat="1" x14ac:dyDescent="0.35">
      <c r="A38" s="29" t="s">
        <v>2562</v>
      </c>
      <c r="B38" s="29" t="s">
        <v>2671</v>
      </c>
      <c r="C38" s="30" t="s">
        <v>5</v>
      </c>
      <c r="D38" s="30" t="s">
        <v>2542</v>
      </c>
      <c r="E38" s="30" t="s">
        <v>2672</v>
      </c>
      <c r="F38" s="30" t="s">
        <v>2543</v>
      </c>
      <c r="G38" s="29" t="s">
        <v>2673</v>
      </c>
      <c r="H38" s="30" t="s">
        <v>21</v>
      </c>
      <c r="I38" s="30">
        <f>IF(H38="BHC", 1, 0)</f>
        <v>1</v>
      </c>
      <c r="J38" s="30">
        <f>IF(OR(H38="BHC", H38="WS", H38="SR"), 1,0)</f>
        <v>1</v>
      </c>
      <c r="K38" s="30">
        <f>IF(OR(H38="RSD", H38="RFS", H38="CRS",H38="MRBD"), 1,0)</f>
        <v>0</v>
      </c>
      <c r="L38" s="30">
        <f>IF(OR(H38="RSD", H38="RFS", H38="CRS",H38="MRBD",H38="WS",H38="SR"), 1,0)</f>
        <v>0</v>
      </c>
    </row>
    <row r="39" spans="1:12" s="29" customFormat="1" x14ac:dyDescent="0.35">
      <c r="A39" s="29" t="s">
        <v>2562</v>
      </c>
      <c r="B39" s="29" t="s">
        <v>2674</v>
      </c>
      <c r="C39" s="30" t="s">
        <v>1</v>
      </c>
      <c r="D39" s="30" t="s">
        <v>2542</v>
      </c>
      <c r="E39" s="30" t="s">
        <v>2675</v>
      </c>
      <c r="F39" s="30" t="s">
        <v>2543</v>
      </c>
      <c r="G39" s="29" t="s">
        <v>2676</v>
      </c>
      <c r="H39" s="30" t="s">
        <v>17</v>
      </c>
      <c r="I39" s="30">
        <f>IF(H39="BHC", 1, 0)</f>
        <v>0</v>
      </c>
      <c r="J39" s="30">
        <f>IF(OR(H39="BHC", H39="WS", H39="SR"), 1,0)</f>
        <v>0</v>
      </c>
      <c r="K39" s="30">
        <f>IF(OR(H39="RSD", H39="RFS", H39="CRS",H39="MRBD"), 1,0)</f>
        <v>1</v>
      </c>
      <c r="L39" s="30">
        <f>IF(OR(H39="RSD", H39="RFS", H39="CRS",H39="MRBD",H39="WS",H39="SR"), 1,0)</f>
        <v>1</v>
      </c>
    </row>
    <row r="40" spans="1:12" s="29" customFormat="1" x14ac:dyDescent="0.35">
      <c r="A40" s="29" t="s">
        <v>2562</v>
      </c>
      <c r="B40" s="29" t="s">
        <v>2677</v>
      </c>
      <c r="C40" s="30" t="s">
        <v>1</v>
      </c>
      <c r="D40" s="30" t="s">
        <v>2542</v>
      </c>
      <c r="E40" s="30" t="s">
        <v>2678</v>
      </c>
      <c r="F40" s="30" t="s">
        <v>2543</v>
      </c>
      <c r="G40" s="29" t="s">
        <v>2679</v>
      </c>
      <c r="H40" s="30" t="s">
        <v>17</v>
      </c>
      <c r="I40" s="30">
        <f>IF(H40="BHC", 1, 0)</f>
        <v>0</v>
      </c>
      <c r="J40" s="30">
        <f>IF(OR(H40="BHC", H40="WS", H40="SR"), 1,0)</f>
        <v>0</v>
      </c>
      <c r="K40" s="30">
        <f>IF(OR(H40="RSD", H40="RFS", H40="CRS",H40="MRBD"), 1,0)</f>
        <v>1</v>
      </c>
      <c r="L40" s="30">
        <f>IF(OR(H40="RSD", H40="RFS", H40="CRS",H40="MRBD",H40="WS",H40="SR"), 1,0)</f>
        <v>1</v>
      </c>
    </row>
    <row r="41" spans="1:12" s="29" customFormat="1" x14ac:dyDescent="0.35">
      <c r="A41" s="29" t="s">
        <v>2562</v>
      </c>
      <c r="B41" s="29" t="s">
        <v>2680</v>
      </c>
      <c r="C41" s="30" t="s">
        <v>1</v>
      </c>
      <c r="D41" s="30" t="s">
        <v>2542</v>
      </c>
      <c r="E41" s="30" t="s">
        <v>2681</v>
      </c>
      <c r="F41" s="30" t="s">
        <v>2543</v>
      </c>
      <c r="G41" s="29" t="s">
        <v>2682</v>
      </c>
      <c r="H41" s="30" t="s">
        <v>98</v>
      </c>
      <c r="I41" s="30">
        <f>IF(H41="BHC", 1, 0)</f>
        <v>0</v>
      </c>
      <c r="J41" s="30">
        <f>IF(OR(H41="BHC", H41="WS", H41="SR"), 1,0)</f>
        <v>0</v>
      </c>
      <c r="K41" s="30">
        <f>IF(OR(H41="RSD", H41="RFS", H41="CRS",H41="MRBD"), 1,0)</f>
        <v>1</v>
      </c>
      <c r="L41" s="30">
        <f>IF(OR(H41="RSD", H41="RFS", H41="CRS",H41="MRBD",H41="WS",H41="SR"), 1,0)</f>
        <v>1</v>
      </c>
    </row>
    <row r="42" spans="1:12" s="29" customFormat="1" x14ac:dyDescent="0.35">
      <c r="A42" s="29" t="s">
        <v>2562</v>
      </c>
      <c r="B42" s="29" t="s">
        <v>2683</v>
      </c>
      <c r="C42" s="30" t="s">
        <v>1</v>
      </c>
      <c r="D42" s="30" t="s">
        <v>2542</v>
      </c>
      <c r="E42" s="30" t="s">
        <v>2684</v>
      </c>
      <c r="F42" s="30" t="s">
        <v>2543</v>
      </c>
      <c r="G42" s="29" t="s">
        <v>2685</v>
      </c>
      <c r="H42" s="30" t="s">
        <v>98</v>
      </c>
      <c r="I42" s="30">
        <f>IF(H42="BHC", 1, 0)</f>
        <v>0</v>
      </c>
      <c r="J42" s="30">
        <f>IF(OR(H42="BHC", H42="WS", H42="SR"), 1,0)</f>
        <v>0</v>
      </c>
      <c r="K42" s="30">
        <f>IF(OR(H42="RSD", H42="RFS", H42="CRS",H42="MRBD"), 1,0)</f>
        <v>1</v>
      </c>
      <c r="L42" s="30">
        <f>IF(OR(H42="RSD", H42="RFS", H42="CRS",H42="MRBD",H42="WS",H42="SR"), 1,0)</f>
        <v>1</v>
      </c>
    </row>
    <row r="43" spans="1:12" s="29" customFormat="1" x14ac:dyDescent="0.35">
      <c r="A43" s="29" t="s">
        <v>2562</v>
      </c>
      <c r="B43" s="29" t="s">
        <v>2686</v>
      </c>
      <c r="C43" s="30" t="s">
        <v>1</v>
      </c>
      <c r="D43" s="30" t="s">
        <v>2542</v>
      </c>
      <c r="E43" s="30" t="s">
        <v>2687</v>
      </c>
      <c r="F43" s="30" t="s">
        <v>2543</v>
      </c>
      <c r="G43" s="29" t="s">
        <v>2688</v>
      </c>
      <c r="H43" s="30" t="s">
        <v>98</v>
      </c>
      <c r="I43" s="30">
        <f>IF(H43="BHC", 1, 0)</f>
        <v>0</v>
      </c>
      <c r="J43" s="30">
        <f>IF(OR(H43="BHC", H43="WS", H43="SR"), 1,0)</f>
        <v>0</v>
      </c>
      <c r="K43" s="30">
        <f>IF(OR(H43="RSD", H43="RFS", H43="CRS",H43="MRBD"), 1,0)</f>
        <v>1</v>
      </c>
      <c r="L43" s="30">
        <f>IF(OR(H43="RSD", H43="RFS", H43="CRS",H43="MRBD",H43="WS",H43="SR"), 1,0)</f>
        <v>1</v>
      </c>
    </row>
    <row r="44" spans="1:12" s="29" customFormat="1" x14ac:dyDescent="0.35">
      <c r="A44" s="29" t="s">
        <v>2562</v>
      </c>
      <c r="B44" s="29" t="s">
        <v>2689</v>
      </c>
      <c r="C44" s="30" t="s">
        <v>1</v>
      </c>
      <c r="D44" s="30" t="s">
        <v>2542</v>
      </c>
      <c r="E44" s="30" t="s">
        <v>2690</v>
      </c>
      <c r="F44" s="30" t="s">
        <v>2543</v>
      </c>
      <c r="G44" s="29" t="s">
        <v>2691</v>
      </c>
      <c r="H44" s="30" t="s">
        <v>98</v>
      </c>
      <c r="I44" s="30">
        <f>IF(H44="BHC", 1, 0)</f>
        <v>0</v>
      </c>
      <c r="J44" s="30">
        <f>IF(OR(H44="BHC", H44="WS", H44="SR"), 1,0)</f>
        <v>0</v>
      </c>
      <c r="K44" s="30">
        <f>IF(OR(H44="RSD", H44="RFS", H44="CRS",H44="MRBD"), 1,0)</f>
        <v>1</v>
      </c>
      <c r="L44" s="30">
        <f>IF(OR(H44="RSD", H44="RFS", H44="CRS",H44="MRBD",H44="WS",H44="SR"), 1,0)</f>
        <v>1</v>
      </c>
    </row>
    <row r="45" spans="1:12" s="29" customFormat="1" x14ac:dyDescent="0.35">
      <c r="A45" s="29" t="s">
        <v>2562</v>
      </c>
      <c r="B45" s="29" t="s">
        <v>2692</v>
      </c>
      <c r="C45" s="30" t="s">
        <v>1</v>
      </c>
      <c r="D45" s="30" t="s">
        <v>2542</v>
      </c>
      <c r="E45" s="30" t="s">
        <v>2693</v>
      </c>
      <c r="F45" s="30" t="s">
        <v>2543</v>
      </c>
      <c r="G45" s="29" t="s">
        <v>2694</v>
      </c>
      <c r="H45" s="30" t="s">
        <v>17</v>
      </c>
      <c r="I45" s="30">
        <f>IF(H45="BHC", 1, 0)</f>
        <v>0</v>
      </c>
      <c r="J45" s="30">
        <f>IF(OR(H45="BHC", H45="WS", H45="SR"), 1,0)</f>
        <v>0</v>
      </c>
      <c r="K45" s="30">
        <f>IF(OR(H45="RSD", H45="RFS", H45="CRS",H45="MRBD"), 1,0)</f>
        <v>1</v>
      </c>
      <c r="L45" s="30">
        <f>IF(OR(H45="RSD", H45="RFS", H45="CRS",H45="MRBD",H45="WS",H45="SR"), 1,0)</f>
        <v>1</v>
      </c>
    </row>
    <row r="46" spans="1:12" s="35" customFormat="1" x14ac:dyDescent="0.35">
      <c r="A46" s="35" t="s">
        <v>2541</v>
      </c>
      <c r="B46" s="35" t="s">
        <v>2986</v>
      </c>
      <c r="C46" s="36" t="s">
        <v>3</v>
      </c>
      <c r="D46" s="36" t="s">
        <v>2542</v>
      </c>
      <c r="E46" s="35" t="s">
        <v>1482</v>
      </c>
      <c r="F46" s="36" t="s">
        <v>2543</v>
      </c>
      <c r="G46" s="35" t="s">
        <v>1483</v>
      </c>
      <c r="H46" s="36" t="s">
        <v>52</v>
      </c>
      <c r="I46" s="36">
        <f>IF(H46="BHC", 1, 0)</f>
        <v>0</v>
      </c>
      <c r="J46" s="36">
        <f>IF(OR(H46="BHC", H46="WS", H46="SR"), 1,0)</f>
        <v>1</v>
      </c>
      <c r="K46" s="36">
        <f>IF(OR(H46="RSD", H46="RFS", H46="CRS",H46="MRBD"), 1,0)</f>
        <v>0</v>
      </c>
      <c r="L46" s="36">
        <f>IF(OR(H46="RSD", H46="RFS", H46="CRS",H46="MRBD",H46="WS",H46="SR"), 1,0)</f>
        <v>1</v>
      </c>
    </row>
    <row r="47" spans="1:12" s="35" customFormat="1" x14ac:dyDescent="0.35">
      <c r="A47" s="35" t="s">
        <v>2541</v>
      </c>
      <c r="B47" s="35" t="s">
        <v>2939</v>
      </c>
      <c r="C47" s="36" t="s">
        <v>3</v>
      </c>
      <c r="D47" s="36" t="s">
        <v>2542</v>
      </c>
      <c r="E47" s="35" t="s">
        <v>1484</v>
      </c>
      <c r="F47" s="36" t="s">
        <v>2543</v>
      </c>
      <c r="G47" s="35" t="s">
        <v>1485</v>
      </c>
      <c r="H47" s="36" t="s">
        <v>52</v>
      </c>
      <c r="I47" s="36">
        <f>IF(H47="BHC", 1, 0)</f>
        <v>0</v>
      </c>
      <c r="J47" s="36">
        <f>IF(OR(H47="BHC", H47="WS", H47="SR"), 1,0)</f>
        <v>1</v>
      </c>
      <c r="K47" s="36">
        <f>IF(OR(H47="RSD", H47="RFS", H47="CRS",H47="MRBD"), 1,0)</f>
        <v>0</v>
      </c>
      <c r="L47" s="36">
        <f>IF(OR(H47="RSD", H47="RFS", H47="CRS",H47="MRBD",H47="WS",H47="SR"), 1,0)</f>
        <v>1</v>
      </c>
    </row>
    <row r="48" spans="1:12" s="35" customFormat="1" x14ac:dyDescent="0.35">
      <c r="A48" s="35" t="s">
        <v>2541</v>
      </c>
      <c r="B48" s="35" t="s">
        <v>2940</v>
      </c>
      <c r="C48" s="36" t="s">
        <v>3</v>
      </c>
      <c r="D48" s="36" t="s">
        <v>2542</v>
      </c>
      <c r="E48" s="35" t="s">
        <v>1486</v>
      </c>
      <c r="F48" s="36" t="s">
        <v>2543</v>
      </c>
      <c r="G48" s="35" t="s">
        <v>1487</v>
      </c>
      <c r="H48" s="36" t="s">
        <v>52</v>
      </c>
      <c r="I48" s="36">
        <f>IF(H48="BHC", 1, 0)</f>
        <v>0</v>
      </c>
      <c r="J48" s="36">
        <f>IF(OR(H48="BHC", H48="WS", H48="SR"), 1,0)</f>
        <v>1</v>
      </c>
      <c r="K48" s="36">
        <f>IF(OR(H48="RSD", H48="RFS", H48="CRS",H48="MRBD"), 1,0)</f>
        <v>0</v>
      </c>
      <c r="L48" s="36">
        <f>IF(OR(H48="RSD", H48="RFS", H48="CRS",H48="MRBD",H48="WS",H48="SR"), 1,0)</f>
        <v>1</v>
      </c>
    </row>
    <row r="49" spans="1:12" s="35" customFormat="1" x14ac:dyDescent="0.35">
      <c r="A49" s="35" t="s">
        <v>2541</v>
      </c>
      <c r="B49" s="35" t="s">
        <v>2941</v>
      </c>
      <c r="C49" s="36" t="s">
        <v>3</v>
      </c>
      <c r="D49" s="36" t="s">
        <v>2542</v>
      </c>
      <c r="E49" s="35" t="s">
        <v>1488</v>
      </c>
      <c r="F49" s="36" t="s">
        <v>2543</v>
      </c>
      <c r="G49" s="35" t="s">
        <v>1489</v>
      </c>
      <c r="H49" s="36" t="s">
        <v>52</v>
      </c>
      <c r="I49" s="36">
        <f>IF(H49="BHC", 1, 0)</f>
        <v>0</v>
      </c>
      <c r="J49" s="36">
        <f>IF(OR(H49="BHC", H49="WS", H49="SR"), 1,0)</f>
        <v>1</v>
      </c>
      <c r="K49" s="36">
        <f>IF(OR(H49="RSD", H49="RFS", H49="CRS",H49="MRBD"), 1,0)</f>
        <v>0</v>
      </c>
      <c r="L49" s="36">
        <f>IF(OR(H49="RSD", H49="RFS", H49="CRS",H49="MRBD",H49="WS",H49="SR"), 1,0)</f>
        <v>1</v>
      </c>
    </row>
    <row r="50" spans="1:12" s="35" customFormat="1" x14ac:dyDescent="0.35">
      <c r="A50" s="35" t="s">
        <v>2541</v>
      </c>
      <c r="B50" s="35" t="s">
        <v>2942</v>
      </c>
      <c r="C50" s="36" t="s">
        <v>3</v>
      </c>
      <c r="D50" s="36" t="s">
        <v>2542</v>
      </c>
      <c r="E50" s="35" t="s">
        <v>1490</v>
      </c>
      <c r="F50" s="36" t="s">
        <v>2543</v>
      </c>
      <c r="G50" s="35" t="s">
        <v>1491</v>
      </c>
      <c r="H50" s="36" t="s">
        <v>52</v>
      </c>
      <c r="I50" s="36">
        <f>IF(H50="BHC", 1, 0)</f>
        <v>0</v>
      </c>
      <c r="J50" s="36">
        <f>IF(OR(H50="BHC", H50="WS", H50="SR"), 1,0)</f>
        <v>1</v>
      </c>
      <c r="K50" s="36">
        <f>IF(OR(H50="RSD", H50="RFS", H50="CRS",H50="MRBD"), 1,0)</f>
        <v>0</v>
      </c>
      <c r="L50" s="36">
        <f>IF(OR(H50="RSD", H50="RFS", H50="CRS",H50="MRBD",H50="WS",H50="SR"), 1,0)</f>
        <v>1</v>
      </c>
    </row>
    <row r="51" spans="1:12" s="35" customFormat="1" x14ac:dyDescent="0.35">
      <c r="A51" s="35" t="s">
        <v>2541</v>
      </c>
      <c r="B51" s="35" t="s">
        <v>2943</v>
      </c>
      <c r="C51" s="36" t="s">
        <v>3</v>
      </c>
      <c r="D51" s="36" t="s">
        <v>2542</v>
      </c>
      <c r="E51" s="35" t="s">
        <v>1492</v>
      </c>
      <c r="F51" s="36" t="s">
        <v>2543</v>
      </c>
      <c r="G51" s="35" t="s">
        <v>1493</v>
      </c>
      <c r="H51" s="36" t="s">
        <v>52</v>
      </c>
      <c r="I51" s="36">
        <f>IF(H51="BHC", 1, 0)</f>
        <v>0</v>
      </c>
      <c r="J51" s="36">
        <f>IF(OR(H51="BHC", H51="WS", H51="SR"), 1,0)</f>
        <v>1</v>
      </c>
      <c r="K51" s="36">
        <f>IF(OR(H51="RSD", H51="RFS", H51="CRS",H51="MRBD"), 1,0)</f>
        <v>0</v>
      </c>
      <c r="L51" s="36">
        <f>IF(OR(H51="RSD", H51="RFS", H51="CRS",H51="MRBD",H51="WS",H51="SR"), 1,0)</f>
        <v>1</v>
      </c>
    </row>
    <row r="52" spans="1:12" s="35" customFormat="1" x14ac:dyDescent="0.35">
      <c r="A52" s="35" t="s">
        <v>2541</v>
      </c>
      <c r="B52" s="35" t="s">
        <v>2944</v>
      </c>
      <c r="C52" s="36" t="s">
        <v>3</v>
      </c>
      <c r="D52" s="36" t="s">
        <v>2542</v>
      </c>
      <c r="E52" s="35" t="s">
        <v>1494</v>
      </c>
      <c r="F52" s="36" t="s">
        <v>2543</v>
      </c>
      <c r="G52" s="35" t="s">
        <v>1495</v>
      </c>
      <c r="H52" s="36" t="s">
        <v>52</v>
      </c>
      <c r="I52" s="36">
        <f>IF(H52="BHC", 1, 0)</f>
        <v>0</v>
      </c>
      <c r="J52" s="36">
        <f>IF(OR(H52="BHC", H52="WS", H52="SR"), 1,0)</f>
        <v>1</v>
      </c>
      <c r="K52" s="36">
        <f>IF(OR(H52="RSD", H52="RFS", H52="CRS",H52="MRBD"), 1,0)</f>
        <v>0</v>
      </c>
      <c r="L52" s="36">
        <f>IF(OR(H52="RSD", H52="RFS", H52="CRS",H52="MRBD",H52="WS",H52="SR"), 1,0)</f>
        <v>1</v>
      </c>
    </row>
    <row r="53" spans="1:12" s="35" customFormat="1" x14ac:dyDescent="0.35">
      <c r="A53" s="35" t="s">
        <v>2541</v>
      </c>
      <c r="B53" s="35" t="s">
        <v>2945</v>
      </c>
      <c r="C53" s="36" t="s">
        <v>3</v>
      </c>
      <c r="D53" s="36" t="s">
        <v>2542</v>
      </c>
      <c r="E53" s="35" t="s">
        <v>1496</v>
      </c>
      <c r="F53" s="36" t="s">
        <v>2543</v>
      </c>
      <c r="G53" s="35" t="s">
        <v>1497</v>
      </c>
      <c r="H53" s="36" t="s">
        <v>52</v>
      </c>
      <c r="I53" s="36">
        <f>IF(H53="BHC", 1, 0)</f>
        <v>0</v>
      </c>
      <c r="J53" s="36">
        <f>IF(OR(H53="BHC", H53="WS", H53="SR"), 1,0)</f>
        <v>1</v>
      </c>
      <c r="K53" s="36">
        <f>IF(OR(H53="RSD", H53="RFS", H53="CRS",H53="MRBD"), 1,0)</f>
        <v>0</v>
      </c>
      <c r="L53" s="36">
        <f>IF(OR(H53="RSD", H53="RFS", H53="CRS",H53="MRBD",H53="WS",H53="SR"), 1,0)</f>
        <v>1</v>
      </c>
    </row>
    <row r="54" spans="1:12" s="35" customFormat="1" x14ac:dyDescent="0.35">
      <c r="A54" s="35" t="s">
        <v>2541</v>
      </c>
      <c r="B54" s="35" t="s">
        <v>2946</v>
      </c>
      <c r="C54" s="36" t="s">
        <v>3</v>
      </c>
      <c r="D54" s="36" t="s">
        <v>2542</v>
      </c>
      <c r="E54" s="35" t="s">
        <v>1498</v>
      </c>
      <c r="F54" s="36" t="s">
        <v>2543</v>
      </c>
      <c r="G54" s="35" t="s">
        <v>1499</v>
      </c>
      <c r="H54" s="36" t="s">
        <v>52</v>
      </c>
      <c r="I54" s="36">
        <f>IF(H54="BHC", 1, 0)</f>
        <v>0</v>
      </c>
      <c r="J54" s="36">
        <f>IF(OR(H54="BHC", H54="WS", H54="SR"), 1,0)</f>
        <v>1</v>
      </c>
      <c r="K54" s="36">
        <f>IF(OR(H54="RSD", H54="RFS", H54="CRS",H54="MRBD"), 1,0)</f>
        <v>0</v>
      </c>
      <c r="L54" s="36">
        <f>IF(OR(H54="RSD", H54="RFS", H54="CRS",H54="MRBD",H54="WS",H54="SR"), 1,0)</f>
        <v>1</v>
      </c>
    </row>
    <row r="55" spans="1:12" s="35" customFormat="1" x14ac:dyDescent="0.35">
      <c r="A55" s="35" t="s">
        <v>2541</v>
      </c>
      <c r="B55" s="35" t="s">
        <v>2835</v>
      </c>
      <c r="C55" s="36" t="s">
        <v>6</v>
      </c>
      <c r="D55" s="36" t="s">
        <v>2542</v>
      </c>
      <c r="E55" s="35" t="s">
        <v>1550</v>
      </c>
      <c r="F55" s="36" t="s">
        <v>2543</v>
      </c>
      <c r="G55" s="35" t="s">
        <v>1551</v>
      </c>
      <c r="H55" s="36" t="s">
        <v>17</v>
      </c>
      <c r="I55" s="36">
        <f>IF(H55="BHC", 1, 0)</f>
        <v>0</v>
      </c>
      <c r="J55" s="36">
        <f>IF(OR(H55="BHC", H55="WS", H55="SR"), 1,0)</f>
        <v>0</v>
      </c>
      <c r="K55" s="36">
        <f>IF(OR(H55="RSD", H55="RFS", H55="CRS",H55="MRBD"), 1,0)</f>
        <v>1</v>
      </c>
      <c r="L55" s="36">
        <f>IF(OR(H55="RSD", H55="RFS", H55="CRS",H55="MRBD",H55="WS",H55="SR"), 1,0)</f>
        <v>1</v>
      </c>
    </row>
    <row r="56" spans="1:12" s="35" customFormat="1" x14ac:dyDescent="0.35">
      <c r="A56" s="35" t="s">
        <v>2541</v>
      </c>
      <c r="B56" s="35" t="s">
        <v>2836</v>
      </c>
      <c r="C56" s="36" t="s">
        <v>6</v>
      </c>
      <c r="D56" s="36" t="s">
        <v>2542</v>
      </c>
      <c r="E56" s="35" t="s">
        <v>1552</v>
      </c>
      <c r="F56" s="36" t="s">
        <v>2543</v>
      </c>
      <c r="G56" s="35" t="s">
        <v>1553</v>
      </c>
      <c r="H56" s="36" t="s">
        <v>35</v>
      </c>
      <c r="I56" s="36">
        <f>IF(H56="BHC", 1, 0)</f>
        <v>0</v>
      </c>
      <c r="J56" s="36">
        <f>IF(OR(H56="BHC", H56="WS", H56="SR"), 1,0)</f>
        <v>0</v>
      </c>
      <c r="K56" s="36">
        <f>IF(OR(H56="RSD", H56="RFS", H56="CRS",H56="MRBD"), 1,0)</f>
        <v>1</v>
      </c>
      <c r="L56" s="36">
        <f>IF(OR(H56="RSD", H56="RFS", H56="CRS",H56="MRBD",H56="WS",H56="SR"), 1,0)</f>
        <v>1</v>
      </c>
    </row>
    <row r="57" spans="1:12" s="35" customFormat="1" x14ac:dyDescent="0.35">
      <c r="A57" s="35" t="s">
        <v>2541</v>
      </c>
      <c r="B57" s="35" t="s">
        <v>2837</v>
      </c>
      <c r="C57" s="36" t="s">
        <v>6</v>
      </c>
      <c r="D57" s="36" t="s">
        <v>2542</v>
      </c>
      <c r="E57" s="35" t="s">
        <v>1554</v>
      </c>
      <c r="F57" s="36" t="s">
        <v>2543</v>
      </c>
      <c r="G57" s="35" t="s">
        <v>1555</v>
      </c>
      <c r="H57" s="36" t="s">
        <v>52</v>
      </c>
      <c r="I57" s="36">
        <f>IF(H57="BHC", 1, 0)</f>
        <v>0</v>
      </c>
      <c r="J57" s="36">
        <f>IF(OR(H57="BHC", H57="WS", H57="SR"), 1,0)</f>
        <v>1</v>
      </c>
      <c r="K57" s="36">
        <f>IF(OR(H57="RSD", H57="RFS", H57="CRS",H57="MRBD"), 1,0)</f>
        <v>0</v>
      </c>
      <c r="L57" s="36">
        <f>IF(OR(H57="RSD", H57="RFS", H57="CRS",H57="MRBD",H57="WS",H57="SR"), 1,0)</f>
        <v>1</v>
      </c>
    </row>
    <row r="58" spans="1:12" s="35" customFormat="1" x14ac:dyDescent="0.35">
      <c r="A58" s="35" t="s">
        <v>2541</v>
      </c>
      <c r="B58" s="35" t="s">
        <v>2838</v>
      </c>
      <c r="C58" s="36" t="s">
        <v>6</v>
      </c>
      <c r="D58" s="36" t="s">
        <v>2542</v>
      </c>
      <c r="E58" s="35" t="s">
        <v>1556</v>
      </c>
      <c r="F58" s="36" t="s">
        <v>2543</v>
      </c>
      <c r="G58" s="35" t="s">
        <v>1557</v>
      </c>
      <c r="H58" s="36" t="s">
        <v>52</v>
      </c>
      <c r="I58" s="36">
        <f>IF(H58="BHC", 1, 0)</f>
        <v>0</v>
      </c>
      <c r="J58" s="36">
        <f>IF(OR(H58="BHC", H58="WS", H58="SR"), 1,0)</f>
        <v>1</v>
      </c>
      <c r="K58" s="36">
        <f>IF(OR(H58="RSD", H58="RFS", H58="CRS",H58="MRBD"), 1,0)</f>
        <v>0</v>
      </c>
      <c r="L58" s="36">
        <f>IF(OR(H58="RSD", H58="RFS", H58="CRS",H58="MRBD",H58="WS",H58="SR"), 1,0)</f>
        <v>1</v>
      </c>
    </row>
    <row r="59" spans="1:12" s="35" customFormat="1" x14ac:dyDescent="0.35">
      <c r="A59" s="35" t="s">
        <v>2541</v>
      </c>
      <c r="B59" s="35" t="s">
        <v>2839</v>
      </c>
      <c r="C59" s="36" t="s">
        <v>6</v>
      </c>
      <c r="D59" s="36" t="s">
        <v>2542</v>
      </c>
      <c r="E59" s="35" t="s">
        <v>1558</v>
      </c>
      <c r="F59" s="36" t="s">
        <v>2543</v>
      </c>
      <c r="G59" s="35" t="s">
        <v>1559</v>
      </c>
      <c r="H59" s="36" t="s">
        <v>35</v>
      </c>
      <c r="I59" s="36">
        <f>IF(H59="BHC", 1, 0)</f>
        <v>0</v>
      </c>
      <c r="J59" s="36">
        <f>IF(OR(H59="BHC", H59="WS", H59="SR"), 1,0)</f>
        <v>0</v>
      </c>
      <c r="K59" s="36">
        <f>IF(OR(H59="RSD", H59="RFS", H59="CRS",H59="MRBD"), 1,0)</f>
        <v>1</v>
      </c>
      <c r="L59" s="36">
        <f>IF(OR(H59="RSD", H59="RFS", H59="CRS",H59="MRBD",H59="WS",H59="SR"), 1,0)</f>
        <v>1</v>
      </c>
    </row>
    <row r="60" spans="1:12" s="35" customFormat="1" x14ac:dyDescent="0.35">
      <c r="A60" s="35" t="s">
        <v>2541</v>
      </c>
      <c r="B60" s="35" t="s">
        <v>2840</v>
      </c>
      <c r="C60" s="36" t="s">
        <v>6</v>
      </c>
      <c r="D60" s="36" t="s">
        <v>2542</v>
      </c>
      <c r="E60" s="35" t="s">
        <v>1560</v>
      </c>
      <c r="F60" s="36" t="s">
        <v>2543</v>
      </c>
      <c r="G60" s="35" t="s">
        <v>1561</v>
      </c>
      <c r="H60" s="36" t="s">
        <v>17</v>
      </c>
      <c r="I60" s="36">
        <f>IF(H60="BHC", 1, 0)</f>
        <v>0</v>
      </c>
      <c r="J60" s="36">
        <f>IF(OR(H60="BHC", H60="WS", H60="SR"), 1,0)</f>
        <v>0</v>
      </c>
      <c r="K60" s="36">
        <f>IF(OR(H60="RSD", H60="RFS", H60="CRS",H60="MRBD"), 1,0)</f>
        <v>1</v>
      </c>
      <c r="L60" s="36">
        <f>IF(OR(H60="RSD", H60="RFS", H60="CRS",H60="MRBD",H60="WS",H60="SR"), 1,0)</f>
        <v>1</v>
      </c>
    </row>
    <row r="61" spans="1:12" s="35" customFormat="1" x14ac:dyDescent="0.35">
      <c r="A61" s="35" t="s">
        <v>2541</v>
      </c>
      <c r="B61" s="35" t="s">
        <v>2841</v>
      </c>
      <c r="C61" s="36" t="s">
        <v>6</v>
      </c>
      <c r="D61" s="36" t="s">
        <v>2542</v>
      </c>
      <c r="E61" s="35" t="s">
        <v>1562</v>
      </c>
      <c r="F61" s="36" t="s">
        <v>2543</v>
      </c>
      <c r="G61" s="35" t="s">
        <v>1563</v>
      </c>
      <c r="H61" s="36" t="s">
        <v>52</v>
      </c>
      <c r="I61" s="36">
        <f>IF(H61="BHC", 1, 0)</f>
        <v>0</v>
      </c>
      <c r="J61" s="36">
        <f>IF(OR(H61="BHC", H61="WS", H61="SR"), 1,0)</f>
        <v>1</v>
      </c>
      <c r="K61" s="36">
        <f>IF(OR(H61="RSD", H61="RFS", H61="CRS",H61="MRBD"), 1,0)</f>
        <v>0</v>
      </c>
      <c r="L61" s="36">
        <f>IF(OR(H61="RSD", H61="RFS", H61="CRS",H61="MRBD",H61="WS",H61="SR"), 1,0)</f>
        <v>1</v>
      </c>
    </row>
    <row r="62" spans="1:12" s="35" customFormat="1" x14ac:dyDescent="0.35">
      <c r="A62" s="35" t="s">
        <v>2541</v>
      </c>
      <c r="B62" s="35" t="s">
        <v>2842</v>
      </c>
      <c r="C62" s="36" t="s">
        <v>6</v>
      </c>
      <c r="D62" s="36" t="s">
        <v>2542</v>
      </c>
      <c r="E62" s="35" t="s">
        <v>1564</v>
      </c>
      <c r="F62" s="36" t="s">
        <v>2543</v>
      </c>
      <c r="G62" s="35" t="s">
        <v>1565</v>
      </c>
      <c r="H62" s="36" t="s">
        <v>35</v>
      </c>
      <c r="I62" s="36">
        <f>IF(H62="BHC", 1, 0)</f>
        <v>0</v>
      </c>
      <c r="J62" s="36">
        <f>IF(OR(H62="BHC", H62="WS", H62="SR"), 1,0)</f>
        <v>0</v>
      </c>
      <c r="K62" s="36">
        <f>IF(OR(H62="RSD", H62="RFS", H62="CRS",H62="MRBD"), 1,0)</f>
        <v>1</v>
      </c>
      <c r="L62" s="36">
        <f>IF(OR(H62="RSD", H62="RFS", H62="CRS",H62="MRBD",H62="WS",H62="SR"), 1,0)</f>
        <v>1</v>
      </c>
    </row>
    <row r="63" spans="1:12" s="35" customFormat="1" x14ac:dyDescent="0.35">
      <c r="A63" s="35" t="s">
        <v>2541</v>
      </c>
      <c r="B63" s="35" t="s">
        <v>2843</v>
      </c>
      <c r="C63" s="36" t="s">
        <v>6</v>
      </c>
      <c r="D63" s="36" t="s">
        <v>2542</v>
      </c>
      <c r="E63" s="35" t="s">
        <v>1566</v>
      </c>
      <c r="F63" s="36" t="s">
        <v>2543</v>
      </c>
      <c r="G63" s="35" t="s">
        <v>1567</v>
      </c>
      <c r="H63" s="36" t="s">
        <v>17</v>
      </c>
      <c r="I63" s="36">
        <f>IF(H63="BHC", 1, 0)</f>
        <v>0</v>
      </c>
      <c r="J63" s="36">
        <f>IF(OR(H63="BHC", H63="WS", H63="SR"), 1,0)</f>
        <v>0</v>
      </c>
      <c r="K63" s="36">
        <f>IF(OR(H63="RSD", H63="RFS", H63="CRS",H63="MRBD"), 1,0)</f>
        <v>1</v>
      </c>
      <c r="L63" s="36">
        <f>IF(OR(H63="RSD", H63="RFS", H63="CRS",H63="MRBD",H63="WS",H63="SR"), 1,0)</f>
        <v>1</v>
      </c>
    </row>
    <row r="64" spans="1:12" s="35" customFormat="1" x14ac:dyDescent="0.35">
      <c r="A64" s="35" t="s">
        <v>2541</v>
      </c>
      <c r="B64" s="35" t="s">
        <v>2844</v>
      </c>
      <c r="C64" s="36" t="s">
        <v>6</v>
      </c>
      <c r="D64" s="36" t="s">
        <v>2542</v>
      </c>
      <c r="E64" s="35" t="s">
        <v>1568</v>
      </c>
      <c r="F64" s="36" t="s">
        <v>2543</v>
      </c>
      <c r="G64" s="35" t="s">
        <v>1569</v>
      </c>
      <c r="H64" s="36" t="s">
        <v>17</v>
      </c>
      <c r="I64" s="36">
        <f>IF(H64="BHC", 1, 0)</f>
        <v>0</v>
      </c>
      <c r="J64" s="36">
        <f>IF(OR(H64="BHC", H64="WS", H64="SR"), 1,0)</f>
        <v>0</v>
      </c>
      <c r="K64" s="36">
        <f>IF(OR(H64="RSD", H64="RFS", H64="CRS",H64="MRBD"), 1,0)</f>
        <v>1</v>
      </c>
      <c r="L64" s="36">
        <f>IF(OR(H64="RSD", H64="RFS", H64="CRS",H64="MRBD",H64="WS",H64="SR"), 1,0)</f>
        <v>1</v>
      </c>
    </row>
    <row r="65" spans="1:12" s="35" customFormat="1" x14ac:dyDescent="0.35">
      <c r="A65" s="35" t="s">
        <v>2541</v>
      </c>
      <c r="B65" s="35" t="s">
        <v>1500</v>
      </c>
      <c r="C65" s="36" t="s">
        <v>2</v>
      </c>
      <c r="D65" s="36" t="s">
        <v>2542</v>
      </c>
      <c r="E65" s="35" t="s">
        <v>1501</v>
      </c>
      <c r="F65" s="36" t="s">
        <v>2543</v>
      </c>
      <c r="G65" s="35" t="s">
        <v>1502</v>
      </c>
      <c r="H65" s="36" t="s">
        <v>52</v>
      </c>
      <c r="I65" s="36">
        <f>IF(H65="BHC", 1, 0)</f>
        <v>0</v>
      </c>
      <c r="J65" s="36">
        <f>IF(OR(H65="BHC", H65="WS", H65="SR"), 1,0)</f>
        <v>1</v>
      </c>
      <c r="K65" s="36">
        <f>IF(OR(H65="RSD", H65="RFS", H65="CRS",H65="MRBD"), 1,0)</f>
        <v>0</v>
      </c>
      <c r="L65" s="36">
        <f>IF(OR(H65="RSD", H65="RFS", H65="CRS",H65="MRBD",H65="WS",H65="SR"), 1,0)</f>
        <v>1</v>
      </c>
    </row>
    <row r="66" spans="1:12" s="35" customFormat="1" x14ac:dyDescent="0.35">
      <c r="A66" s="35" t="s">
        <v>2541</v>
      </c>
      <c r="B66" s="35" t="s">
        <v>1503</v>
      </c>
      <c r="C66" s="36" t="s">
        <v>2</v>
      </c>
      <c r="D66" s="36" t="s">
        <v>2542</v>
      </c>
      <c r="E66" s="35" t="s">
        <v>1504</v>
      </c>
      <c r="F66" s="36" t="s">
        <v>2543</v>
      </c>
      <c r="G66" s="35" t="s">
        <v>1505</v>
      </c>
      <c r="H66" s="36" t="s">
        <v>52</v>
      </c>
      <c r="I66" s="36">
        <f>IF(H66="BHC", 1, 0)</f>
        <v>0</v>
      </c>
      <c r="J66" s="36">
        <f>IF(OR(H66="BHC", H66="WS", H66="SR"), 1,0)</f>
        <v>1</v>
      </c>
      <c r="K66" s="36">
        <f>IF(OR(H66="RSD", H66="RFS", H66="CRS",H66="MRBD"), 1,0)</f>
        <v>0</v>
      </c>
      <c r="L66" s="36">
        <f>IF(OR(H66="RSD", H66="RFS", H66="CRS",H66="MRBD",H66="WS",H66="SR"), 1,0)</f>
        <v>1</v>
      </c>
    </row>
    <row r="67" spans="1:12" s="35" customFormat="1" x14ac:dyDescent="0.35">
      <c r="A67" s="35" t="s">
        <v>2541</v>
      </c>
      <c r="B67" s="35" t="s">
        <v>1506</v>
      </c>
      <c r="C67" s="36" t="s">
        <v>2</v>
      </c>
      <c r="D67" s="36" t="s">
        <v>2542</v>
      </c>
      <c r="E67" s="35" t="s">
        <v>1507</v>
      </c>
      <c r="F67" s="36" t="s">
        <v>2543</v>
      </c>
      <c r="G67" s="35" t="s">
        <v>1508</v>
      </c>
      <c r="H67" s="36" t="s">
        <v>52</v>
      </c>
      <c r="I67" s="36">
        <f>IF(H67="BHC", 1, 0)</f>
        <v>0</v>
      </c>
      <c r="J67" s="36">
        <f>IF(OR(H67="BHC", H67="WS", H67="SR"), 1,0)</f>
        <v>1</v>
      </c>
      <c r="K67" s="36">
        <f>IF(OR(H67="RSD", H67="RFS", H67="CRS",H67="MRBD"), 1,0)</f>
        <v>0</v>
      </c>
      <c r="L67" s="36">
        <f>IF(OR(H67="RSD", H67="RFS", H67="CRS",H67="MRBD",H67="WS",H67="SR"), 1,0)</f>
        <v>1</v>
      </c>
    </row>
    <row r="68" spans="1:12" s="35" customFormat="1" x14ac:dyDescent="0.35">
      <c r="A68" s="35" t="s">
        <v>2541</v>
      </c>
      <c r="B68" s="35" t="s">
        <v>1509</v>
      </c>
      <c r="C68" s="36" t="s">
        <v>2</v>
      </c>
      <c r="D68" s="36" t="s">
        <v>2542</v>
      </c>
      <c r="E68" s="35" t="s">
        <v>1510</v>
      </c>
      <c r="F68" s="36" t="s">
        <v>2543</v>
      </c>
      <c r="G68" s="35" t="s">
        <v>1511</v>
      </c>
      <c r="H68" s="36" t="s">
        <v>52</v>
      </c>
      <c r="I68" s="36">
        <f>IF(H68="BHC", 1, 0)</f>
        <v>0</v>
      </c>
      <c r="J68" s="36">
        <f>IF(OR(H68="BHC", H68="WS", H68="SR"), 1,0)</f>
        <v>1</v>
      </c>
      <c r="K68" s="36">
        <f>IF(OR(H68="RSD", H68="RFS", H68="CRS",H68="MRBD"), 1,0)</f>
        <v>0</v>
      </c>
      <c r="L68" s="36">
        <f>IF(OR(H68="RSD", H68="RFS", H68="CRS",H68="MRBD",H68="WS",H68="SR"), 1,0)</f>
        <v>1</v>
      </c>
    </row>
    <row r="69" spans="1:12" s="35" customFormat="1" x14ac:dyDescent="0.35">
      <c r="A69" s="35" t="s">
        <v>2541</v>
      </c>
      <c r="B69" s="35" t="s">
        <v>1512</v>
      </c>
      <c r="C69" s="36" t="s">
        <v>2</v>
      </c>
      <c r="D69" s="36" t="s">
        <v>2542</v>
      </c>
      <c r="E69" s="35" t="s">
        <v>1513</v>
      </c>
      <c r="F69" s="36" t="s">
        <v>2543</v>
      </c>
      <c r="G69" s="35" t="s">
        <v>1514</v>
      </c>
      <c r="H69" s="36" t="s">
        <v>52</v>
      </c>
      <c r="I69" s="36">
        <f>IF(H69="BHC", 1, 0)</f>
        <v>0</v>
      </c>
      <c r="J69" s="36">
        <f>IF(OR(H69="BHC", H69="WS", H69="SR"), 1,0)</f>
        <v>1</v>
      </c>
      <c r="K69" s="36">
        <f>IF(OR(H69="RSD", H69="RFS", H69="CRS",H69="MRBD"), 1,0)</f>
        <v>0</v>
      </c>
      <c r="L69" s="36">
        <f>IF(OR(H69="RSD", H69="RFS", H69="CRS",H69="MRBD",H69="WS",H69="SR"), 1,0)</f>
        <v>1</v>
      </c>
    </row>
    <row r="70" spans="1:12" s="35" customFormat="1" x14ac:dyDescent="0.35">
      <c r="A70" s="35" t="s">
        <v>2541</v>
      </c>
      <c r="B70" s="35" t="s">
        <v>1515</v>
      </c>
      <c r="C70" s="36" t="s">
        <v>2</v>
      </c>
      <c r="D70" s="36" t="s">
        <v>2542</v>
      </c>
      <c r="E70" s="35" t="s">
        <v>1516</v>
      </c>
      <c r="F70" s="36" t="s">
        <v>2543</v>
      </c>
      <c r="G70" s="35" t="s">
        <v>1517</v>
      </c>
      <c r="H70" s="36" t="s">
        <v>52</v>
      </c>
      <c r="I70" s="36">
        <f>IF(H70="BHC", 1, 0)</f>
        <v>0</v>
      </c>
      <c r="J70" s="36">
        <f>IF(OR(H70="BHC", H70="WS", H70="SR"), 1,0)</f>
        <v>1</v>
      </c>
      <c r="K70" s="36">
        <f>IF(OR(H70="RSD", H70="RFS", H70="CRS",H70="MRBD"), 1,0)</f>
        <v>0</v>
      </c>
      <c r="L70" s="36">
        <f>IF(OR(H70="RSD", H70="RFS", H70="CRS",H70="MRBD",H70="WS",H70="SR"), 1,0)</f>
        <v>1</v>
      </c>
    </row>
    <row r="71" spans="1:12" s="35" customFormat="1" x14ac:dyDescent="0.35">
      <c r="A71" s="35" t="s">
        <v>2541</v>
      </c>
      <c r="B71" s="35" t="s">
        <v>1518</v>
      </c>
      <c r="C71" s="36" t="s">
        <v>2</v>
      </c>
      <c r="D71" s="36" t="s">
        <v>2542</v>
      </c>
      <c r="E71" s="35" t="s">
        <v>1519</v>
      </c>
      <c r="F71" s="36" t="s">
        <v>2543</v>
      </c>
      <c r="G71" s="35" t="s">
        <v>1520</v>
      </c>
      <c r="H71" s="36" t="s">
        <v>52</v>
      </c>
      <c r="I71" s="36">
        <f>IF(H71="BHC", 1, 0)</f>
        <v>0</v>
      </c>
      <c r="J71" s="36">
        <f>IF(OR(H71="BHC", H71="WS", H71="SR"), 1,0)</f>
        <v>1</v>
      </c>
      <c r="K71" s="36">
        <f>IF(OR(H71="RSD", H71="RFS", H71="CRS",H71="MRBD"), 1,0)</f>
        <v>0</v>
      </c>
      <c r="L71" s="36">
        <f>IF(OR(H71="RSD", H71="RFS", H71="CRS",H71="MRBD",H71="WS",H71="SR"), 1,0)</f>
        <v>1</v>
      </c>
    </row>
    <row r="72" spans="1:12" s="35" customFormat="1" x14ac:dyDescent="0.35">
      <c r="A72" s="35" t="s">
        <v>2541</v>
      </c>
      <c r="B72" s="35" t="s">
        <v>1521</v>
      </c>
      <c r="C72" s="36" t="s">
        <v>2</v>
      </c>
      <c r="D72" s="36" t="s">
        <v>2542</v>
      </c>
      <c r="E72" s="35" t="s">
        <v>1522</v>
      </c>
      <c r="F72" s="36" t="s">
        <v>2543</v>
      </c>
      <c r="G72" s="35" t="s">
        <v>1523</v>
      </c>
      <c r="H72" s="36" t="s">
        <v>52</v>
      </c>
      <c r="I72" s="36">
        <f>IF(H72="BHC", 1, 0)</f>
        <v>0</v>
      </c>
      <c r="J72" s="36">
        <f>IF(OR(H72="BHC", H72="WS", H72="SR"), 1,0)</f>
        <v>1</v>
      </c>
      <c r="K72" s="36">
        <f>IF(OR(H72="RSD", H72="RFS", H72="CRS",H72="MRBD"), 1,0)</f>
        <v>0</v>
      </c>
      <c r="L72" s="36">
        <f>IF(OR(H72="RSD", H72="RFS", H72="CRS",H72="MRBD",H72="WS",H72="SR"), 1,0)</f>
        <v>1</v>
      </c>
    </row>
    <row r="73" spans="1:12" s="35" customFormat="1" x14ac:dyDescent="0.35">
      <c r="A73" s="35" t="s">
        <v>2541</v>
      </c>
      <c r="B73" s="35" t="s">
        <v>1524</v>
      </c>
      <c r="C73" s="36" t="s">
        <v>2</v>
      </c>
      <c r="D73" s="36" t="s">
        <v>2542</v>
      </c>
      <c r="E73" s="35" t="s">
        <v>1525</v>
      </c>
      <c r="F73" s="36" t="s">
        <v>2543</v>
      </c>
      <c r="G73" s="35" t="s">
        <v>1526</v>
      </c>
      <c r="H73" s="36" t="s">
        <v>52</v>
      </c>
      <c r="I73" s="36">
        <f>IF(H73="BHC", 1, 0)</f>
        <v>0</v>
      </c>
      <c r="J73" s="36">
        <f>IF(OR(H73="BHC", H73="WS", H73="SR"), 1,0)</f>
        <v>1</v>
      </c>
      <c r="K73" s="36">
        <f>IF(OR(H73="RSD", H73="RFS", H73="CRS",H73="MRBD"), 1,0)</f>
        <v>0</v>
      </c>
      <c r="L73" s="36">
        <f>IF(OR(H73="RSD", H73="RFS", H73="CRS",H73="MRBD",H73="WS",H73="SR"), 1,0)</f>
        <v>1</v>
      </c>
    </row>
    <row r="74" spans="1:12" s="35" customFormat="1" x14ac:dyDescent="0.35">
      <c r="A74" s="35" t="s">
        <v>2541</v>
      </c>
      <c r="B74" s="35" t="s">
        <v>1527</v>
      </c>
      <c r="C74" s="36" t="s">
        <v>2</v>
      </c>
      <c r="D74" s="36" t="s">
        <v>2542</v>
      </c>
      <c r="E74" s="35" t="s">
        <v>1528</v>
      </c>
      <c r="F74" s="36" t="s">
        <v>2543</v>
      </c>
      <c r="G74" s="35" t="s">
        <v>1529</v>
      </c>
      <c r="H74" s="36" t="s">
        <v>17</v>
      </c>
      <c r="I74" s="36">
        <f>IF(H74="BHC", 1, 0)</f>
        <v>0</v>
      </c>
      <c r="J74" s="36">
        <f>IF(OR(H74="BHC", H74="WS", H74="SR"), 1,0)</f>
        <v>0</v>
      </c>
      <c r="K74" s="36">
        <f>IF(OR(H74="RSD", H74="RFS", H74="CRS",H74="MRBD"), 1,0)</f>
        <v>1</v>
      </c>
      <c r="L74" s="36">
        <f>IF(OR(H74="RSD", H74="RFS", H74="CRS",H74="MRBD",H74="WS",H74="SR"), 1,0)</f>
        <v>1</v>
      </c>
    </row>
    <row r="75" spans="1:12" s="35" customFormat="1" x14ac:dyDescent="0.35">
      <c r="A75" s="35" t="s">
        <v>2541</v>
      </c>
      <c r="B75" s="35" t="s">
        <v>2905</v>
      </c>
      <c r="C75" s="36" t="s">
        <v>5</v>
      </c>
      <c r="D75" s="36" t="s">
        <v>2542</v>
      </c>
      <c r="E75" s="35" t="s">
        <v>1570</v>
      </c>
      <c r="F75" s="36" t="s">
        <v>2543</v>
      </c>
      <c r="G75" s="35" t="s">
        <v>1571</v>
      </c>
      <c r="H75" s="36" t="s">
        <v>52</v>
      </c>
      <c r="I75" s="36">
        <f>IF(H75="BHC", 1, 0)</f>
        <v>0</v>
      </c>
      <c r="J75" s="36">
        <f>IF(OR(H75="BHC", H75="WS", H75="SR"), 1,0)</f>
        <v>1</v>
      </c>
      <c r="K75" s="36">
        <f>IF(OR(H75="RSD", H75="RFS", H75="CRS",H75="MRBD"), 1,0)</f>
        <v>0</v>
      </c>
      <c r="L75" s="36">
        <f>IF(OR(H75="RSD", H75="RFS", H75="CRS",H75="MRBD",H75="WS",H75="SR"), 1,0)</f>
        <v>1</v>
      </c>
    </row>
    <row r="76" spans="1:12" s="35" customFormat="1" x14ac:dyDescent="0.35">
      <c r="A76" s="35" t="s">
        <v>2541</v>
      </c>
      <c r="B76" s="35" t="s">
        <v>2906</v>
      </c>
      <c r="C76" s="36" t="s">
        <v>5</v>
      </c>
      <c r="D76" s="36" t="s">
        <v>2542</v>
      </c>
      <c r="E76" s="35" t="s">
        <v>1572</v>
      </c>
      <c r="F76" s="36" t="s">
        <v>2543</v>
      </c>
      <c r="G76" s="35" t="s">
        <v>1573</v>
      </c>
      <c r="H76" s="36" t="s">
        <v>52</v>
      </c>
      <c r="I76" s="36">
        <f>IF(H76="BHC", 1, 0)</f>
        <v>0</v>
      </c>
      <c r="J76" s="36">
        <f>IF(OR(H76="BHC", H76="WS", H76="SR"), 1,0)</f>
        <v>1</v>
      </c>
      <c r="K76" s="36">
        <f>IF(OR(H76="RSD", H76="RFS", H76="CRS",H76="MRBD"), 1,0)</f>
        <v>0</v>
      </c>
      <c r="L76" s="36">
        <f>IF(OR(H76="RSD", H76="RFS", H76="CRS",H76="MRBD",H76="WS",H76="SR"), 1,0)</f>
        <v>1</v>
      </c>
    </row>
    <row r="77" spans="1:12" s="35" customFormat="1" x14ac:dyDescent="0.35">
      <c r="A77" s="35" t="s">
        <v>2541</v>
      </c>
      <c r="B77" s="35" t="s">
        <v>2907</v>
      </c>
      <c r="C77" s="36" t="s">
        <v>5</v>
      </c>
      <c r="D77" s="36" t="s">
        <v>2542</v>
      </c>
      <c r="E77" s="35" t="s">
        <v>1574</v>
      </c>
      <c r="F77" s="36" t="s">
        <v>2543</v>
      </c>
      <c r="G77" s="35" t="s">
        <v>1575</v>
      </c>
      <c r="H77" s="36" t="s">
        <v>52</v>
      </c>
      <c r="I77" s="36">
        <f>IF(H77="BHC", 1, 0)</f>
        <v>0</v>
      </c>
      <c r="J77" s="36">
        <f>IF(OR(H77="BHC", H77="WS", H77="SR"), 1,0)</f>
        <v>1</v>
      </c>
      <c r="K77" s="36">
        <f>IF(OR(H77="RSD", H77="RFS", H77="CRS",H77="MRBD"), 1,0)</f>
        <v>0</v>
      </c>
      <c r="L77" s="36">
        <f>IF(OR(H77="RSD", H77="RFS", H77="CRS",H77="MRBD",H77="WS",H77="SR"), 1,0)</f>
        <v>1</v>
      </c>
    </row>
    <row r="78" spans="1:12" s="35" customFormat="1" x14ac:dyDescent="0.35">
      <c r="A78" s="35" t="s">
        <v>2541</v>
      </c>
      <c r="B78" s="35" t="s">
        <v>2908</v>
      </c>
      <c r="C78" s="36" t="s">
        <v>5</v>
      </c>
      <c r="D78" s="36" t="s">
        <v>2542</v>
      </c>
      <c r="E78" s="35" t="s">
        <v>1576</v>
      </c>
      <c r="F78" s="36" t="s">
        <v>2543</v>
      </c>
      <c r="G78" s="35" t="s">
        <v>1577</v>
      </c>
      <c r="H78" s="36" t="s">
        <v>52</v>
      </c>
      <c r="I78" s="36">
        <f>IF(H78="BHC", 1, 0)</f>
        <v>0</v>
      </c>
      <c r="J78" s="36">
        <f>IF(OR(H78="BHC", H78="WS", H78="SR"), 1,0)</f>
        <v>1</v>
      </c>
      <c r="K78" s="36">
        <f>IF(OR(H78="RSD", H78="RFS", H78="CRS",H78="MRBD"), 1,0)</f>
        <v>0</v>
      </c>
      <c r="L78" s="36">
        <f>IF(OR(H78="RSD", H78="RFS", H78="CRS",H78="MRBD",H78="WS",H78="SR"), 1,0)</f>
        <v>1</v>
      </c>
    </row>
    <row r="79" spans="1:12" s="35" customFormat="1" x14ac:dyDescent="0.35">
      <c r="A79" s="35" t="s">
        <v>2541</v>
      </c>
      <c r="B79" s="35" t="s">
        <v>2909</v>
      </c>
      <c r="C79" s="36" t="s">
        <v>5</v>
      </c>
      <c r="D79" s="36" t="s">
        <v>2542</v>
      </c>
      <c r="E79" s="35" t="s">
        <v>1578</v>
      </c>
      <c r="F79" s="36" t="s">
        <v>2543</v>
      </c>
      <c r="G79" s="35" t="s">
        <v>1579</v>
      </c>
      <c r="H79" s="36" t="s">
        <v>52</v>
      </c>
      <c r="I79" s="36">
        <f>IF(H79="BHC", 1, 0)</f>
        <v>0</v>
      </c>
      <c r="J79" s="36">
        <f>IF(OR(H79="BHC", H79="WS", H79="SR"), 1,0)</f>
        <v>1</v>
      </c>
      <c r="K79" s="36">
        <f>IF(OR(H79="RSD", H79="RFS", H79="CRS",H79="MRBD"), 1,0)</f>
        <v>0</v>
      </c>
      <c r="L79" s="36">
        <f>IF(OR(H79="RSD", H79="RFS", H79="CRS",H79="MRBD",H79="WS",H79="SR"), 1,0)</f>
        <v>1</v>
      </c>
    </row>
    <row r="80" spans="1:12" s="35" customFormat="1" x14ac:dyDescent="0.35">
      <c r="A80" s="35" t="s">
        <v>2541</v>
      </c>
      <c r="B80" s="35" t="s">
        <v>2910</v>
      </c>
      <c r="C80" s="36" t="s">
        <v>5</v>
      </c>
      <c r="D80" s="36" t="s">
        <v>2542</v>
      </c>
      <c r="E80" s="35" t="s">
        <v>1580</v>
      </c>
      <c r="F80" s="36" t="s">
        <v>2543</v>
      </c>
      <c r="G80" s="35" t="s">
        <v>1581</v>
      </c>
      <c r="H80" s="36" t="s">
        <v>52</v>
      </c>
      <c r="I80" s="36">
        <f>IF(H80="BHC", 1, 0)</f>
        <v>0</v>
      </c>
      <c r="J80" s="36">
        <f>IF(OR(H80="BHC", H80="WS", H80="SR"), 1,0)</f>
        <v>1</v>
      </c>
      <c r="K80" s="36">
        <f>IF(OR(H80="RSD", H80="RFS", H80="CRS",H80="MRBD"), 1,0)</f>
        <v>0</v>
      </c>
      <c r="L80" s="36">
        <f>IF(OR(H80="RSD", H80="RFS", H80="CRS",H80="MRBD",H80="WS",H80="SR"), 1,0)</f>
        <v>1</v>
      </c>
    </row>
    <row r="81" spans="1:12" s="35" customFormat="1" x14ac:dyDescent="0.35">
      <c r="A81" s="35" t="s">
        <v>2541</v>
      </c>
      <c r="B81" s="35" t="s">
        <v>2911</v>
      </c>
      <c r="C81" s="36" t="s">
        <v>5</v>
      </c>
      <c r="D81" s="36" t="s">
        <v>2542</v>
      </c>
      <c r="E81" s="35" t="s">
        <v>1582</v>
      </c>
      <c r="F81" s="36" t="s">
        <v>2543</v>
      </c>
      <c r="G81" s="35" t="s">
        <v>1583</v>
      </c>
      <c r="H81" s="36" t="s">
        <v>52</v>
      </c>
      <c r="I81" s="36">
        <f>IF(H81="BHC", 1, 0)</f>
        <v>0</v>
      </c>
      <c r="J81" s="36">
        <f>IF(OR(H81="BHC", H81="WS", H81="SR"), 1,0)</f>
        <v>1</v>
      </c>
      <c r="K81" s="36">
        <f>IF(OR(H81="RSD", H81="RFS", H81="CRS",H81="MRBD"), 1,0)</f>
        <v>0</v>
      </c>
      <c r="L81" s="36">
        <f>IF(OR(H81="RSD", H81="RFS", H81="CRS",H81="MRBD",H81="WS",H81="SR"), 1,0)</f>
        <v>1</v>
      </c>
    </row>
    <row r="82" spans="1:12" s="35" customFormat="1" x14ac:dyDescent="0.35">
      <c r="A82" s="35" t="s">
        <v>2541</v>
      </c>
      <c r="B82" s="35" t="s">
        <v>2912</v>
      </c>
      <c r="C82" s="36" t="s">
        <v>5</v>
      </c>
      <c r="D82" s="36" t="s">
        <v>2542</v>
      </c>
      <c r="E82" s="35" t="s">
        <v>1584</v>
      </c>
      <c r="F82" s="36" t="s">
        <v>2543</v>
      </c>
      <c r="G82" s="35" t="s">
        <v>1585</v>
      </c>
      <c r="H82" s="36" t="s">
        <v>17</v>
      </c>
      <c r="I82" s="36">
        <f>IF(H82="BHC", 1, 0)</f>
        <v>0</v>
      </c>
      <c r="J82" s="36">
        <f>IF(OR(H82="BHC", H82="WS", H82="SR"), 1,0)</f>
        <v>0</v>
      </c>
      <c r="K82" s="36">
        <f>IF(OR(H82="RSD", H82="RFS", H82="CRS",H82="MRBD"), 1,0)</f>
        <v>1</v>
      </c>
      <c r="L82" s="36">
        <f>IF(OR(H82="RSD", H82="RFS", H82="CRS",H82="MRBD",H82="WS",H82="SR"), 1,0)</f>
        <v>1</v>
      </c>
    </row>
    <row r="83" spans="1:12" s="35" customFormat="1" x14ac:dyDescent="0.35">
      <c r="A83" s="35" t="s">
        <v>2541</v>
      </c>
      <c r="B83" s="35" t="s">
        <v>2913</v>
      </c>
      <c r="C83" s="36" t="s">
        <v>5</v>
      </c>
      <c r="D83" s="36" t="s">
        <v>2542</v>
      </c>
      <c r="E83" s="35" t="s">
        <v>1586</v>
      </c>
      <c r="F83" s="36" t="s">
        <v>2543</v>
      </c>
      <c r="G83" s="35" t="s">
        <v>1587</v>
      </c>
      <c r="H83" s="36" t="s">
        <v>52</v>
      </c>
      <c r="I83" s="36">
        <f>IF(H83="BHC", 1, 0)</f>
        <v>0</v>
      </c>
      <c r="J83" s="36">
        <f>IF(OR(H83="BHC", H83="WS", H83="SR"), 1,0)</f>
        <v>1</v>
      </c>
      <c r="K83" s="36">
        <f>IF(OR(H83="RSD", H83="RFS", H83="CRS",H83="MRBD"), 1,0)</f>
        <v>0</v>
      </c>
      <c r="L83" s="36">
        <f>IF(OR(H83="RSD", H83="RFS", H83="CRS",H83="MRBD",H83="WS",H83="SR"), 1,0)</f>
        <v>1</v>
      </c>
    </row>
    <row r="84" spans="1:12" s="35" customFormat="1" x14ac:dyDescent="0.35">
      <c r="A84" s="35" t="s">
        <v>2541</v>
      </c>
      <c r="B84" s="35" t="s">
        <v>2987</v>
      </c>
      <c r="C84" s="36" t="s">
        <v>1</v>
      </c>
      <c r="D84" s="36" t="s">
        <v>2542</v>
      </c>
      <c r="E84" s="35" t="s">
        <v>1530</v>
      </c>
      <c r="F84" s="36" t="s">
        <v>2543</v>
      </c>
      <c r="G84" s="35" t="s">
        <v>1531</v>
      </c>
      <c r="H84" s="36" t="s">
        <v>52</v>
      </c>
      <c r="I84" s="36">
        <f>IF(H84="BHC", 1, 0)</f>
        <v>0</v>
      </c>
      <c r="J84" s="36">
        <f>IF(OR(H84="BHC", H84="WS", H84="SR"), 1,0)</f>
        <v>1</v>
      </c>
      <c r="K84" s="36">
        <f>IF(OR(H84="RSD", H84="RFS", H84="CRS",H84="MRBD"), 1,0)</f>
        <v>0</v>
      </c>
      <c r="L84" s="36">
        <f>IF(OR(H84="RSD", H84="RFS", H84="CRS",H84="MRBD",H84="WS",H84="SR"), 1,0)</f>
        <v>1</v>
      </c>
    </row>
    <row r="85" spans="1:12" s="35" customFormat="1" x14ac:dyDescent="0.35">
      <c r="A85" s="35" t="s">
        <v>2541</v>
      </c>
      <c r="B85" s="35" t="s">
        <v>3036</v>
      </c>
      <c r="C85" s="36" t="s">
        <v>1</v>
      </c>
      <c r="D85" s="36" t="s">
        <v>2542</v>
      </c>
      <c r="E85" s="35" t="s">
        <v>1532</v>
      </c>
      <c r="F85" s="36" t="s">
        <v>2543</v>
      </c>
      <c r="G85" s="35" t="s">
        <v>1533</v>
      </c>
      <c r="H85" s="36" t="s">
        <v>17</v>
      </c>
      <c r="I85" s="36">
        <f>IF(H85="BHC", 1, 0)</f>
        <v>0</v>
      </c>
      <c r="J85" s="36">
        <f>IF(OR(H85="BHC", H85="WS", H85="SR"), 1,0)</f>
        <v>0</v>
      </c>
      <c r="K85" s="36">
        <f>IF(OR(H85="RSD", H85="RFS", H85="CRS",H85="MRBD"), 1,0)</f>
        <v>1</v>
      </c>
      <c r="L85" s="36">
        <f>IF(OR(H85="RSD", H85="RFS", H85="CRS",H85="MRBD",H85="WS",H85="SR"), 1,0)</f>
        <v>1</v>
      </c>
    </row>
    <row r="86" spans="1:12" s="35" customFormat="1" x14ac:dyDescent="0.35">
      <c r="A86" s="35" t="s">
        <v>2541</v>
      </c>
      <c r="B86" s="35" t="s">
        <v>2988</v>
      </c>
      <c r="C86" s="36" t="s">
        <v>1</v>
      </c>
      <c r="D86" s="36" t="s">
        <v>2542</v>
      </c>
      <c r="E86" s="35" t="s">
        <v>1534</v>
      </c>
      <c r="F86" s="36" t="s">
        <v>2543</v>
      </c>
      <c r="G86" s="35" t="s">
        <v>1535</v>
      </c>
      <c r="H86" s="36" t="s">
        <v>52</v>
      </c>
      <c r="I86" s="36">
        <f>IF(H86="BHC", 1, 0)</f>
        <v>0</v>
      </c>
      <c r="J86" s="36">
        <f>IF(OR(H86="BHC", H86="WS", H86="SR"), 1,0)</f>
        <v>1</v>
      </c>
      <c r="K86" s="36">
        <f>IF(OR(H86="RSD", H86="RFS", H86="CRS",H86="MRBD"), 1,0)</f>
        <v>0</v>
      </c>
      <c r="L86" s="36">
        <f>IF(OR(H86="RSD", H86="RFS", H86="CRS",H86="MRBD",H86="WS",H86="SR"), 1,0)</f>
        <v>1</v>
      </c>
    </row>
    <row r="87" spans="1:12" s="35" customFormat="1" x14ac:dyDescent="0.35">
      <c r="A87" s="35" t="s">
        <v>2541</v>
      </c>
      <c r="B87" s="35" t="s">
        <v>2989</v>
      </c>
      <c r="C87" s="36" t="s">
        <v>1</v>
      </c>
      <c r="D87" s="36" t="s">
        <v>2542</v>
      </c>
      <c r="E87" s="35" t="s">
        <v>1536</v>
      </c>
      <c r="F87" s="36" t="s">
        <v>2543</v>
      </c>
      <c r="G87" s="35" t="s">
        <v>1537</v>
      </c>
      <c r="H87" s="36" t="s">
        <v>52</v>
      </c>
      <c r="I87" s="36">
        <f>IF(H87="BHC", 1, 0)</f>
        <v>0</v>
      </c>
      <c r="J87" s="36">
        <f>IF(OR(H87="BHC", H87="WS", H87="SR"), 1,0)</f>
        <v>1</v>
      </c>
      <c r="K87" s="36">
        <f>IF(OR(H87="RSD", H87="RFS", H87="CRS",H87="MRBD"), 1,0)</f>
        <v>0</v>
      </c>
      <c r="L87" s="36">
        <f>IF(OR(H87="RSD", H87="RFS", H87="CRS",H87="MRBD",H87="WS",H87="SR"), 1,0)</f>
        <v>1</v>
      </c>
    </row>
    <row r="88" spans="1:12" s="35" customFormat="1" x14ac:dyDescent="0.35">
      <c r="A88" s="35" t="s">
        <v>2541</v>
      </c>
      <c r="B88" s="35" t="s">
        <v>2990</v>
      </c>
      <c r="C88" s="36" t="s">
        <v>1</v>
      </c>
      <c r="D88" s="36" t="s">
        <v>2542</v>
      </c>
      <c r="E88" s="35" t="s">
        <v>1538</v>
      </c>
      <c r="F88" s="36" t="s">
        <v>2543</v>
      </c>
      <c r="G88" s="35" t="s">
        <v>1539</v>
      </c>
      <c r="H88" s="36" t="s">
        <v>52</v>
      </c>
      <c r="I88" s="36">
        <f>IF(H88="BHC", 1, 0)</f>
        <v>0</v>
      </c>
      <c r="J88" s="36">
        <f>IF(OR(H88="BHC", H88="WS", H88="SR"), 1,0)</f>
        <v>1</v>
      </c>
      <c r="K88" s="36">
        <f>IF(OR(H88="RSD", H88="RFS", H88="CRS",H88="MRBD"), 1,0)</f>
        <v>0</v>
      </c>
      <c r="L88" s="36">
        <f>IF(OR(H88="RSD", H88="RFS", H88="CRS",H88="MRBD",H88="WS",H88="SR"), 1,0)</f>
        <v>1</v>
      </c>
    </row>
    <row r="89" spans="1:12" s="35" customFormat="1" x14ac:dyDescent="0.35">
      <c r="A89" s="35" t="s">
        <v>2541</v>
      </c>
      <c r="B89" s="35" t="s">
        <v>2991</v>
      </c>
      <c r="C89" s="36" t="s">
        <v>1</v>
      </c>
      <c r="D89" s="36" t="s">
        <v>2542</v>
      </c>
      <c r="E89" s="35" t="s">
        <v>1540</v>
      </c>
      <c r="F89" s="36" t="s">
        <v>2543</v>
      </c>
      <c r="G89" s="35" t="s">
        <v>1541</v>
      </c>
      <c r="H89" s="36" t="s">
        <v>52</v>
      </c>
      <c r="I89" s="36">
        <f>IF(H89="BHC", 1, 0)</f>
        <v>0</v>
      </c>
      <c r="J89" s="36">
        <f>IF(OR(H89="BHC", H89="WS", H89="SR"), 1,0)</f>
        <v>1</v>
      </c>
      <c r="K89" s="36">
        <f>IF(OR(H89="RSD", H89="RFS", H89="CRS",H89="MRBD"), 1,0)</f>
        <v>0</v>
      </c>
      <c r="L89" s="36">
        <f>IF(OR(H89="RSD", H89="RFS", H89="CRS",H89="MRBD",H89="WS",H89="SR"), 1,0)</f>
        <v>1</v>
      </c>
    </row>
    <row r="90" spans="1:12" s="35" customFormat="1" x14ac:dyDescent="0.35">
      <c r="A90" s="35" t="s">
        <v>2541</v>
      </c>
      <c r="B90" s="35" t="s">
        <v>2992</v>
      </c>
      <c r="C90" s="36" t="s">
        <v>1</v>
      </c>
      <c r="D90" s="36" t="s">
        <v>2542</v>
      </c>
      <c r="E90" s="35" t="s">
        <v>1542</v>
      </c>
      <c r="F90" s="36" t="s">
        <v>2543</v>
      </c>
      <c r="G90" s="35" t="s">
        <v>1543</v>
      </c>
      <c r="H90" s="36" t="s">
        <v>52</v>
      </c>
      <c r="I90" s="36">
        <f>IF(H90="BHC", 1, 0)</f>
        <v>0</v>
      </c>
      <c r="J90" s="36">
        <f>IF(OR(H90="BHC", H90="WS", H90="SR"), 1,0)</f>
        <v>1</v>
      </c>
      <c r="K90" s="36">
        <f>IF(OR(H90="RSD", H90="RFS", H90="CRS",H90="MRBD"), 1,0)</f>
        <v>0</v>
      </c>
      <c r="L90" s="36">
        <f>IF(OR(H90="RSD", H90="RFS", H90="CRS",H90="MRBD",H90="WS",H90="SR"), 1,0)</f>
        <v>1</v>
      </c>
    </row>
    <row r="91" spans="1:12" s="35" customFormat="1" x14ac:dyDescent="0.35">
      <c r="A91" s="35" t="s">
        <v>2541</v>
      </c>
      <c r="B91" s="35" t="s">
        <v>2993</v>
      </c>
      <c r="C91" s="36" t="s">
        <v>1</v>
      </c>
      <c r="D91" s="36" t="s">
        <v>2542</v>
      </c>
      <c r="E91" s="35" t="s">
        <v>1544</v>
      </c>
      <c r="F91" s="36" t="s">
        <v>2543</v>
      </c>
      <c r="G91" s="35" t="s">
        <v>1545</v>
      </c>
      <c r="H91" s="36" t="s">
        <v>52</v>
      </c>
      <c r="I91" s="36">
        <f>IF(H91="BHC", 1, 0)</f>
        <v>0</v>
      </c>
      <c r="J91" s="36">
        <f>IF(OR(H91="BHC", H91="WS", H91="SR"), 1,0)</f>
        <v>1</v>
      </c>
      <c r="K91" s="36">
        <f>IF(OR(H91="RSD", H91="RFS", H91="CRS",H91="MRBD"), 1,0)</f>
        <v>0</v>
      </c>
      <c r="L91" s="36">
        <f>IF(OR(H91="RSD", H91="RFS", H91="CRS",H91="MRBD",H91="WS",H91="SR"), 1,0)</f>
        <v>1</v>
      </c>
    </row>
    <row r="92" spans="1:12" s="35" customFormat="1" x14ac:dyDescent="0.35">
      <c r="A92" s="35" t="s">
        <v>2541</v>
      </c>
      <c r="B92" s="35" t="s">
        <v>2994</v>
      </c>
      <c r="C92" s="36" t="s">
        <v>1</v>
      </c>
      <c r="D92" s="36" t="s">
        <v>2542</v>
      </c>
      <c r="E92" s="35" t="s">
        <v>1546</v>
      </c>
      <c r="F92" s="36" t="s">
        <v>2543</v>
      </c>
      <c r="G92" s="35" t="s">
        <v>1547</v>
      </c>
      <c r="H92" s="36" t="s">
        <v>17</v>
      </c>
      <c r="I92" s="36">
        <f>IF(H92="BHC", 1, 0)</f>
        <v>0</v>
      </c>
      <c r="J92" s="36">
        <f>IF(OR(H92="BHC", H92="WS", H92="SR"), 1,0)</f>
        <v>0</v>
      </c>
      <c r="K92" s="36">
        <f>IF(OR(H92="RSD", H92="RFS", H92="CRS",H92="MRBD"), 1,0)</f>
        <v>1</v>
      </c>
      <c r="L92" s="36">
        <f>IF(OR(H92="RSD", H92="RFS", H92="CRS",H92="MRBD",H92="WS",H92="SR"), 1,0)</f>
        <v>1</v>
      </c>
    </row>
    <row r="93" spans="1:12" s="35" customFormat="1" x14ac:dyDescent="0.35">
      <c r="A93" s="35" t="s">
        <v>2541</v>
      </c>
      <c r="B93" s="35" t="s">
        <v>2995</v>
      </c>
      <c r="C93" s="36" t="s">
        <v>1</v>
      </c>
      <c r="D93" s="36" t="s">
        <v>2542</v>
      </c>
      <c r="E93" s="35" t="s">
        <v>1548</v>
      </c>
      <c r="F93" s="36" t="s">
        <v>2543</v>
      </c>
      <c r="G93" s="35" t="s">
        <v>1549</v>
      </c>
      <c r="H93" s="36" t="s">
        <v>17</v>
      </c>
      <c r="I93" s="36">
        <f>IF(H93="BHC", 1, 0)</f>
        <v>0</v>
      </c>
      <c r="J93" s="36">
        <f>IF(OR(H93="BHC", H93="WS", H93="SR"), 1,0)</f>
        <v>0</v>
      </c>
      <c r="K93" s="36">
        <f>IF(OR(H93="RSD", H93="RFS", H93="CRS",H93="MRBD"), 1,0)</f>
        <v>1</v>
      </c>
      <c r="L93" s="36">
        <f>IF(OR(H93="RSD", H93="RFS", H93="CRS",H93="MRBD",H93="WS",H93="SR"), 1,0)</f>
        <v>1</v>
      </c>
    </row>
    <row r="94" spans="1:12" s="35" customFormat="1" x14ac:dyDescent="0.35">
      <c r="A94" s="35" t="s">
        <v>2541</v>
      </c>
      <c r="B94" s="35" t="s">
        <v>2900</v>
      </c>
      <c r="C94" s="36" t="s">
        <v>4</v>
      </c>
      <c r="D94" s="36" t="s">
        <v>2542</v>
      </c>
      <c r="E94" s="35" t="s">
        <v>1588</v>
      </c>
      <c r="F94" s="36" t="s">
        <v>2543</v>
      </c>
      <c r="G94" s="35" t="s">
        <v>1589</v>
      </c>
      <c r="H94" s="36" t="s">
        <v>52</v>
      </c>
      <c r="I94" s="36">
        <f>IF(H94="BHC", 1, 0)</f>
        <v>0</v>
      </c>
      <c r="J94" s="36">
        <f>IF(OR(H94="BHC", H94="WS", H94="SR"), 1,0)</f>
        <v>1</v>
      </c>
      <c r="K94" s="36">
        <f>IF(OR(H94="RSD", H94="RFS", H94="CRS",H94="MRBD"), 1,0)</f>
        <v>0</v>
      </c>
      <c r="L94" s="36">
        <f>IF(OR(H94="RSD", H94="RFS", H94="CRS",H94="MRBD",H94="WS",H94="SR"), 1,0)</f>
        <v>1</v>
      </c>
    </row>
    <row r="95" spans="1:12" s="35" customFormat="1" x14ac:dyDescent="0.35">
      <c r="A95" s="35" t="s">
        <v>2541</v>
      </c>
      <c r="B95" s="35" t="s">
        <v>2870</v>
      </c>
      <c r="C95" s="36" t="s">
        <v>4</v>
      </c>
      <c r="D95" s="36" t="s">
        <v>2542</v>
      </c>
      <c r="E95" s="35" t="s">
        <v>1590</v>
      </c>
      <c r="F95" s="36" t="s">
        <v>2543</v>
      </c>
      <c r="G95" s="35" t="s">
        <v>1591</v>
      </c>
      <c r="H95" s="36" t="s">
        <v>35</v>
      </c>
      <c r="I95" s="36">
        <f>IF(H95="BHC", 1, 0)</f>
        <v>0</v>
      </c>
      <c r="J95" s="36">
        <f>IF(OR(H95="BHC", H95="WS", H95="SR"), 1,0)</f>
        <v>0</v>
      </c>
      <c r="K95" s="36">
        <f>IF(OR(H95="RSD", H95="RFS", H95="CRS",H95="MRBD"), 1,0)</f>
        <v>1</v>
      </c>
      <c r="L95" s="36">
        <f>IF(OR(H95="RSD", H95="RFS", H95="CRS",H95="MRBD",H95="WS",H95="SR"), 1,0)</f>
        <v>1</v>
      </c>
    </row>
    <row r="96" spans="1:12" s="35" customFormat="1" x14ac:dyDescent="0.35">
      <c r="A96" s="35" t="s">
        <v>2541</v>
      </c>
      <c r="B96" s="35" t="s">
        <v>2871</v>
      </c>
      <c r="C96" s="36" t="s">
        <v>4</v>
      </c>
      <c r="D96" s="36" t="s">
        <v>2542</v>
      </c>
      <c r="E96" s="35" t="s">
        <v>1592</v>
      </c>
      <c r="F96" s="36" t="s">
        <v>2543</v>
      </c>
      <c r="G96" s="35" t="s">
        <v>1593</v>
      </c>
      <c r="H96" s="36" t="s">
        <v>52</v>
      </c>
      <c r="I96" s="36">
        <f>IF(H96="BHC", 1, 0)</f>
        <v>0</v>
      </c>
      <c r="J96" s="36">
        <f>IF(OR(H96="BHC", H96="WS", H96="SR"), 1,0)</f>
        <v>1</v>
      </c>
      <c r="K96" s="36">
        <f>IF(OR(H96="RSD", H96="RFS", H96="CRS",H96="MRBD"), 1,0)</f>
        <v>0</v>
      </c>
      <c r="L96" s="36">
        <f>IF(OR(H96="RSD", H96="RFS", H96="CRS",H96="MRBD",H96="WS",H96="SR"), 1,0)</f>
        <v>1</v>
      </c>
    </row>
    <row r="97" spans="1:12" s="35" customFormat="1" x14ac:dyDescent="0.35">
      <c r="A97" s="35" t="s">
        <v>2541</v>
      </c>
      <c r="B97" s="35" t="s">
        <v>2872</v>
      </c>
      <c r="C97" s="36" t="s">
        <v>4</v>
      </c>
      <c r="D97" s="36" t="s">
        <v>2542</v>
      </c>
      <c r="E97" s="35" t="s">
        <v>1594</v>
      </c>
      <c r="F97" s="36" t="s">
        <v>2543</v>
      </c>
      <c r="G97" s="35" t="s">
        <v>1595</v>
      </c>
      <c r="H97" s="36" t="s">
        <v>35</v>
      </c>
      <c r="I97" s="36">
        <f>IF(H97="BHC", 1, 0)</f>
        <v>0</v>
      </c>
      <c r="J97" s="36">
        <f>IF(OR(H97="BHC", H97="WS", H97="SR"), 1,0)</f>
        <v>0</v>
      </c>
      <c r="K97" s="36">
        <f>IF(OR(H97="RSD", H97="RFS", H97="CRS",H97="MRBD"), 1,0)</f>
        <v>1</v>
      </c>
      <c r="L97" s="36">
        <f>IF(OR(H97="RSD", H97="RFS", H97="CRS",H97="MRBD",H97="WS",H97="SR"), 1,0)</f>
        <v>1</v>
      </c>
    </row>
    <row r="98" spans="1:12" s="35" customFormat="1" x14ac:dyDescent="0.35">
      <c r="A98" s="35" t="s">
        <v>2541</v>
      </c>
      <c r="B98" s="35" t="s">
        <v>2873</v>
      </c>
      <c r="C98" s="36" t="s">
        <v>4</v>
      </c>
      <c r="D98" s="36" t="s">
        <v>2542</v>
      </c>
      <c r="E98" s="35" t="s">
        <v>1596</v>
      </c>
      <c r="F98" s="36" t="s">
        <v>2543</v>
      </c>
      <c r="G98" s="35" t="s">
        <v>1597</v>
      </c>
      <c r="H98" s="36" t="s">
        <v>52</v>
      </c>
      <c r="I98" s="36">
        <f>IF(H98="BHC", 1, 0)</f>
        <v>0</v>
      </c>
      <c r="J98" s="36">
        <f>IF(OR(H98="BHC", H98="WS", H98="SR"), 1,0)</f>
        <v>1</v>
      </c>
      <c r="K98" s="36">
        <f>IF(OR(H98="RSD", H98="RFS", H98="CRS",H98="MRBD"), 1,0)</f>
        <v>0</v>
      </c>
      <c r="L98" s="36">
        <f>IF(OR(H98="RSD", H98="RFS", H98="CRS",H98="MRBD",H98="WS",H98="SR"), 1,0)</f>
        <v>1</v>
      </c>
    </row>
    <row r="99" spans="1:12" s="35" customFormat="1" x14ac:dyDescent="0.35">
      <c r="A99" s="35" t="s">
        <v>2541</v>
      </c>
      <c r="B99" s="35" t="s">
        <v>2874</v>
      </c>
      <c r="C99" s="36" t="s">
        <v>4</v>
      </c>
      <c r="D99" s="36" t="s">
        <v>2542</v>
      </c>
      <c r="E99" s="35" t="s">
        <v>1598</v>
      </c>
      <c r="F99" s="36" t="s">
        <v>2543</v>
      </c>
      <c r="G99" s="35" t="s">
        <v>1599</v>
      </c>
      <c r="H99" s="36" t="s">
        <v>52</v>
      </c>
      <c r="I99" s="36">
        <f>IF(H99="BHC", 1, 0)</f>
        <v>0</v>
      </c>
      <c r="J99" s="36">
        <f>IF(OR(H99="BHC", H99="WS", H99="SR"), 1,0)</f>
        <v>1</v>
      </c>
      <c r="K99" s="36">
        <f>IF(OR(H99="RSD", H99="RFS", H99="CRS",H99="MRBD"), 1,0)</f>
        <v>0</v>
      </c>
      <c r="L99" s="36">
        <f>IF(OR(H99="RSD", H99="RFS", H99="CRS",H99="MRBD",H99="WS",H99="SR"), 1,0)</f>
        <v>1</v>
      </c>
    </row>
    <row r="100" spans="1:12" s="35" customFormat="1" x14ac:dyDescent="0.35">
      <c r="A100" s="35" t="s">
        <v>2541</v>
      </c>
      <c r="B100" s="35" t="s">
        <v>2875</v>
      </c>
      <c r="C100" s="36" t="s">
        <v>4</v>
      </c>
      <c r="D100" s="36" t="s">
        <v>2542</v>
      </c>
      <c r="E100" s="35" t="s">
        <v>1600</v>
      </c>
      <c r="F100" s="36" t="s">
        <v>2543</v>
      </c>
      <c r="G100" s="35" t="s">
        <v>1601</v>
      </c>
      <c r="H100" s="36" t="s">
        <v>52</v>
      </c>
      <c r="I100" s="36">
        <f>IF(H100="BHC", 1, 0)</f>
        <v>0</v>
      </c>
      <c r="J100" s="36">
        <f>IF(OR(H100="BHC", H100="WS", H100="SR"), 1,0)</f>
        <v>1</v>
      </c>
      <c r="K100" s="36">
        <f>IF(OR(H100="RSD", H100="RFS", H100="CRS",H100="MRBD"), 1,0)</f>
        <v>0</v>
      </c>
      <c r="L100" s="36">
        <f>IF(OR(H100="RSD", H100="RFS", H100="CRS",H100="MRBD",H100="WS",H100="SR"), 1,0)</f>
        <v>1</v>
      </c>
    </row>
    <row r="101" spans="1:12" s="35" customFormat="1" x14ac:dyDescent="0.35">
      <c r="A101" s="35" t="s">
        <v>2541</v>
      </c>
      <c r="B101" s="35" t="s">
        <v>2876</v>
      </c>
      <c r="C101" s="36" t="s">
        <v>4</v>
      </c>
      <c r="D101" s="36" t="s">
        <v>2542</v>
      </c>
      <c r="E101" s="35" t="s">
        <v>1602</v>
      </c>
      <c r="F101" s="36" t="s">
        <v>2543</v>
      </c>
      <c r="G101" s="35" t="s">
        <v>1603</v>
      </c>
      <c r="H101" s="36" t="s">
        <v>35</v>
      </c>
      <c r="I101" s="36">
        <f>IF(H101="BHC", 1, 0)</f>
        <v>0</v>
      </c>
      <c r="J101" s="36">
        <f>IF(OR(H101="BHC", H101="WS", H101="SR"), 1,0)</f>
        <v>0</v>
      </c>
      <c r="K101" s="36">
        <f>IF(OR(H101="RSD", H101="RFS", H101="CRS",H101="MRBD"), 1,0)</f>
        <v>1</v>
      </c>
      <c r="L101" s="36">
        <f>IF(OR(H101="RSD", H101="RFS", H101="CRS",H101="MRBD",H101="WS",H101="SR"), 1,0)</f>
        <v>1</v>
      </c>
    </row>
    <row r="102" spans="1:12" s="35" customFormat="1" x14ac:dyDescent="0.35">
      <c r="A102" s="35" t="s">
        <v>2541</v>
      </c>
      <c r="B102" s="35" t="s">
        <v>2877</v>
      </c>
      <c r="C102" s="36" t="s">
        <v>4</v>
      </c>
      <c r="D102" s="36" t="s">
        <v>2542</v>
      </c>
      <c r="E102" s="35" t="s">
        <v>1604</v>
      </c>
      <c r="F102" s="36" t="s">
        <v>2543</v>
      </c>
      <c r="G102" s="35" t="s">
        <v>1605</v>
      </c>
      <c r="H102" s="36" t="s">
        <v>52</v>
      </c>
      <c r="I102" s="36">
        <f>IF(H102="BHC", 1, 0)</f>
        <v>0</v>
      </c>
      <c r="J102" s="36">
        <f>IF(OR(H102="BHC", H102="WS", H102="SR"), 1,0)</f>
        <v>1</v>
      </c>
      <c r="K102" s="36">
        <f>IF(OR(H102="RSD", H102="RFS", H102="CRS",H102="MRBD"), 1,0)</f>
        <v>0</v>
      </c>
      <c r="L102" s="36">
        <f>IF(OR(H102="RSD", H102="RFS", H102="CRS",H102="MRBD",H102="WS",H102="SR"), 1,0)</f>
        <v>1</v>
      </c>
    </row>
    <row r="103" spans="1:12" s="35" customFormat="1" x14ac:dyDescent="0.35">
      <c r="A103" s="35" t="s">
        <v>2541</v>
      </c>
      <c r="B103" s="35" t="s">
        <v>2878</v>
      </c>
      <c r="C103" s="36" t="s">
        <v>4</v>
      </c>
      <c r="D103" s="36" t="s">
        <v>2542</v>
      </c>
      <c r="E103" s="35" t="s">
        <v>1606</v>
      </c>
      <c r="F103" s="36" t="s">
        <v>2543</v>
      </c>
      <c r="G103" s="35" t="s">
        <v>1607</v>
      </c>
      <c r="H103" s="36" t="s">
        <v>52</v>
      </c>
      <c r="I103" s="36">
        <f>IF(H103="BHC", 1, 0)</f>
        <v>0</v>
      </c>
      <c r="J103" s="36">
        <f>IF(OR(H103="BHC", H103="WS", H103="SR"), 1,0)</f>
        <v>1</v>
      </c>
      <c r="K103" s="36">
        <f>IF(OR(H103="RSD", H103="RFS", H103="CRS",H103="MRBD"), 1,0)</f>
        <v>0</v>
      </c>
      <c r="L103" s="36">
        <f>IF(OR(H103="RSD", H103="RFS", H103="CRS",H103="MRBD",H103="WS",H103="SR"), 1,0)</f>
        <v>1</v>
      </c>
    </row>
    <row r="104" spans="1:12" s="9" customFormat="1" x14ac:dyDescent="0.35">
      <c r="A104" s="9" t="s">
        <v>183</v>
      </c>
      <c r="B104" s="9" t="s">
        <v>1438</v>
      </c>
      <c r="C104" s="34" t="s">
        <v>3</v>
      </c>
      <c r="D104" s="34" t="s">
        <v>2542</v>
      </c>
      <c r="E104" s="9" t="s">
        <v>1439</v>
      </c>
      <c r="F104" s="34" t="s">
        <v>2543</v>
      </c>
      <c r="G104" s="9" t="s">
        <v>1440</v>
      </c>
      <c r="H104" s="34" t="s">
        <v>17</v>
      </c>
      <c r="I104" s="34">
        <f>IF(H104="BHC", 1, 0)</f>
        <v>0</v>
      </c>
      <c r="J104" s="34">
        <f>IF(OR(H104="BHC", H104="WS", H104="SR"), 1,0)</f>
        <v>0</v>
      </c>
      <c r="K104" s="34">
        <f>IF(OR(H104="RSD", H104="RFS", H104="CRS",H104="MRBD"), 1,0)</f>
        <v>1</v>
      </c>
      <c r="L104" s="34">
        <f>IF(OR(H104="RSD", H104="RFS", H104="CRS",H104="MRBD",H104="WS",H104="SR"), 1,0)</f>
        <v>1</v>
      </c>
    </row>
    <row r="105" spans="1:12" s="9" customFormat="1" x14ac:dyDescent="0.35">
      <c r="A105" s="9" t="s">
        <v>183</v>
      </c>
      <c r="B105" s="9" t="s">
        <v>1441</v>
      </c>
      <c r="C105" s="34" t="s">
        <v>3</v>
      </c>
      <c r="D105" s="34" t="s">
        <v>2542</v>
      </c>
      <c r="E105" s="9" t="s">
        <v>1442</v>
      </c>
      <c r="F105" s="34" t="s">
        <v>2543</v>
      </c>
      <c r="G105" s="9" t="s">
        <v>1443</v>
      </c>
      <c r="H105" s="34" t="s">
        <v>17</v>
      </c>
      <c r="I105" s="34">
        <f>IF(H105="BHC", 1, 0)</f>
        <v>0</v>
      </c>
      <c r="J105" s="34">
        <f>IF(OR(H105="BHC", H105="WS", H105="SR"), 1,0)</f>
        <v>0</v>
      </c>
      <c r="K105" s="34">
        <f>IF(OR(H105="RSD", H105="RFS", H105="CRS",H105="MRBD"), 1,0)</f>
        <v>1</v>
      </c>
      <c r="L105" s="34">
        <f>IF(OR(H105="RSD", H105="RFS", H105="CRS",H105="MRBD",H105="WS",H105="SR"), 1,0)</f>
        <v>1</v>
      </c>
    </row>
    <row r="106" spans="1:12" s="9" customFormat="1" x14ac:dyDescent="0.35">
      <c r="A106" s="9" t="s">
        <v>183</v>
      </c>
      <c r="B106" s="9" t="s">
        <v>1444</v>
      </c>
      <c r="C106" s="34" t="s">
        <v>3</v>
      </c>
      <c r="D106" s="34" t="s">
        <v>2542</v>
      </c>
      <c r="E106" s="9" t="s">
        <v>1445</v>
      </c>
      <c r="F106" s="34" t="s">
        <v>2543</v>
      </c>
      <c r="G106" s="9" t="s">
        <v>1446</v>
      </c>
      <c r="H106" s="34" t="s">
        <v>17</v>
      </c>
      <c r="I106" s="34">
        <f>IF(H106="BHC", 1, 0)</f>
        <v>0</v>
      </c>
      <c r="J106" s="34">
        <f>IF(OR(H106="BHC", H106="WS", H106="SR"), 1,0)</f>
        <v>0</v>
      </c>
      <c r="K106" s="34">
        <f>IF(OR(H106="RSD", H106="RFS", H106="CRS",H106="MRBD"), 1,0)</f>
        <v>1</v>
      </c>
      <c r="L106" s="34">
        <f>IF(OR(H106="RSD", H106="RFS", H106="CRS",H106="MRBD",H106="WS",H106="SR"), 1,0)</f>
        <v>1</v>
      </c>
    </row>
    <row r="107" spans="1:12" s="9" customFormat="1" x14ac:dyDescent="0.35">
      <c r="A107" s="9" t="s">
        <v>183</v>
      </c>
      <c r="B107" s="9" t="s">
        <v>2823</v>
      </c>
      <c r="C107" s="34" t="s">
        <v>6</v>
      </c>
      <c r="D107" s="34" t="s">
        <v>2542</v>
      </c>
      <c r="E107" s="9" t="s">
        <v>2544</v>
      </c>
      <c r="F107" s="34" t="s">
        <v>2543</v>
      </c>
      <c r="G107" s="9" t="s">
        <v>2545</v>
      </c>
      <c r="H107" s="34" t="s">
        <v>17</v>
      </c>
      <c r="I107" s="34">
        <f>IF(H107="BHC", 1, 0)</f>
        <v>0</v>
      </c>
      <c r="J107" s="34">
        <f>IF(OR(H107="BHC", H107="WS", H107="SR"), 1,0)</f>
        <v>0</v>
      </c>
      <c r="K107" s="34">
        <f>IF(OR(H107="RSD", H107="RFS", H107="CRS",H107="MRBD"), 1,0)</f>
        <v>1</v>
      </c>
      <c r="L107" s="34">
        <f>IF(OR(H107="RSD", H107="RFS", H107="CRS",H107="MRBD",H107="WS",H107="SR"), 1,0)</f>
        <v>1</v>
      </c>
    </row>
    <row r="108" spans="1:12" s="9" customFormat="1" x14ac:dyDescent="0.35">
      <c r="A108" s="9" t="s">
        <v>183</v>
      </c>
      <c r="B108" s="9" t="s">
        <v>2824</v>
      </c>
      <c r="C108" s="34" t="s">
        <v>6</v>
      </c>
      <c r="D108" s="34" t="s">
        <v>2542</v>
      </c>
      <c r="E108" s="9" t="s">
        <v>1450</v>
      </c>
      <c r="F108" s="34" t="s">
        <v>2543</v>
      </c>
      <c r="G108" s="9" t="s">
        <v>1451</v>
      </c>
      <c r="H108" s="34" t="s">
        <v>52</v>
      </c>
      <c r="I108" s="34">
        <f>IF(H108="BHC", 1, 0)</f>
        <v>0</v>
      </c>
      <c r="J108" s="34">
        <f>IF(OR(H108="BHC", H108="WS", H108="SR"), 1,0)</f>
        <v>1</v>
      </c>
      <c r="K108" s="34">
        <f>IF(OR(H108="RSD", H108="RFS", H108="CRS",H108="MRBD"), 1,0)</f>
        <v>0</v>
      </c>
      <c r="L108" s="34">
        <f>IF(OR(H108="RSD", H108="RFS", H108="CRS",H108="MRBD",H108="WS",H108="SR"), 1,0)</f>
        <v>1</v>
      </c>
    </row>
    <row r="109" spans="1:12" s="9" customFormat="1" x14ac:dyDescent="0.35">
      <c r="A109" s="9" t="s">
        <v>183</v>
      </c>
      <c r="B109" s="9" t="s">
        <v>2825</v>
      </c>
      <c r="C109" s="34" t="s">
        <v>6</v>
      </c>
      <c r="D109" s="34" t="s">
        <v>2542</v>
      </c>
      <c r="E109" s="9" t="s">
        <v>1452</v>
      </c>
      <c r="F109" s="34" t="s">
        <v>2543</v>
      </c>
      <c r="G109" s="9" t="s">
        <v>1453</v>
      </c>
      <c r="H109" s="34" t="s">
        <v>17</v>
      </c>
      <c r="I109" s="34">
        <f>IF(H109="BHC", 1, 0)</f>
        <v>0</v>
      </c>
      <c r="J109" s="34">
        <f>IF(OR(H109="BHC", H109="WS", H109="SR"), 1,0)</f>
        <v>0</v>
      </c>
      <c r="K109" s="34">
        <f>IF(OR(H109="RSD", H109="RFS", H109="CRS",H109="MRBD"), 1,0)</f>
        <v>1</v>
      </c>
      <c r="L109" s="34">
        <f>IF(OR(H109="RSD", H109="RFS", H109="CRS",H109="MRBD",H109="WS",H109="SR"), 1,0)</f>
        <v>1</v>
      </c>
    </row>
    <row r="110" spans="1:12" s="9" customFormat="1" x14ac:dyDescent="0.35">
      <c r="A110" s="9" t="s">
        <v>183</v>
      </c>
      <c r="B110" s="9" t="s">
        <v>2826</v>
      </c>
      <c r="C110" s="34" t="s">
        <v>6</v>
      </c>
      <c r="D110" s="34" t="s">
        <v>2542</v>
      </c>
      <c r="E110" s="9" t="s">
        <v>1454</v>
      </c>
      <c r="F110" s="34" t="s">
        <v>2543</v>
      </c>
      <c r="G110" s="9" t="s">
        <v>1455</v>
      </c>
      <c r="H110" s="34" t="s">
        <v>52</v>
      </c>
      <c r="I110" s="34">
        <f>IF(H110="BHC", 1, 0)</f>
        <v>0</v>
      </c>
      <c r="J110" s="34">
        <f>IF(OR(H110="BHC", H110="WS", H110="SR"), 1,0)</f>
        <v>1</v>
      </c>
      <c r="K110" s="34">
        <f>IF(OR(H110="RSD", H110="RFS", H110="CRS",H110="MRBD"), 1,0)</f>
        <v>0</v>
      </c>
      <c r="L110" s="34">
        <f>IF(OR(H110="RSD", H110="RFS", H110="CRS",H110="MRBD",H110="WS",H110="SR"), 1,0)</f>
        <v>1</v>
      </c>
    </row>
    <row r="111" spans="1:12" s="9" customFormat="1" x14ac:dyDescent="0.35">
      <c r="A111" s="9" t="s">
        <v>183</v>
      </c>
      <c r="B111" s="9" t="s">
        <v>2827</v>
      </c>
      <c r="C111" s="34" t="s">
        <v>6</v>
      </c>
      <c r="D111" s="34" t="s">
        <v>2542</v>
      </c>
      <c r="E111" s="9" t="s">
        <v>1456</v>
      </c>
      <c r="F111" s="34" t="s">
        <v>2543</v>
      </c>
      <c r="G111" s="9" t="s">
        <v>1457</v>
      </c>
      <c r="H111" s="34" t="s">
        <v>17</v>
      </c>
      <c r="I111" s="34">
        <f>IF(H111="BHC", 1, 0)</f>
        <v>0</v>
      </c>
      <c r="J111" s="34">
        <f>IF(OR(H111="BHC", H111="WS", H111="SR"), 1,0)</f>
        <v>0</v>
      </c>
      <c r="K111" s="34">
        <f>IF(OR(H111="RSD", H111="RFS", H111="CRS",H111="MRBD"), 1,0)</f>
        <v>1</v>
      </c>
      <c r="L111" s="34">
        <f>IF(OR(H111="RSD", H111="RFS", H111="CRS",H111="MRBD",H111="WS",H111="SR"), 1,0)</f>
        <v>1</v>
      </c>
    </row>
    <row r="112" spans="1:12" s="9" customFormat="1" x14ac:dyDescent="0.35">
      <c r="A112" s="9" t="s">
        <v>183</v>
      </c>
      <c r="B112" s="9" t="s">
        <v>2828</v>
      </c>
      <c r="C112" s="34" t="s">
        <v>6</v>
      </c>
      <c r="D112" s="34" t="s">
        <v>2542</v>
      </c>
      <c r="E112" s="9" t="s">
        <v>1458</v>
      </c>
      <c r="F112" s="34" t="s">
        <v>2543</v>
      </c>
      <c r="G112" s="9" t="s">
        <v>1459</v>
      </c>
      <c r="H112" s="34" t="s">
        <v>52</v>
      </c>
      <c r="I112" s="34">
        <f>IF(H112="BHC", 1, 0)</f>
        <v>0</v>
      </c>
      <c r="J112" s="34">
        <f>IF(OR(H112="BHC", H112="WS", H112="SR"), 1,0)</f>
        <v>1</v>
      </c>
      <c r="K112" s="34">
        <f>IF(OR(H112="RSD", H112="RFS", H112="CRS",H112="MRBD"), 1,0)</f>
        <v>0</v>
      </c>
      <c r="L112" s="34">
        <f>IF(OR(H112="RSD", H112="RFS", H112="CRS",H112="MRBD",H112="WS",H112="SR"), 1,0)</f>
        <v>1</v>
      </c>
    </row>
    <row r="113" spans="1:12" s="9" customFormat="1" x14ac:dyDescent="0.35">
      <c r="A113" s="9" t="s">
        <v>183</v>
      </c>
      <c r="B113" s="9" t="s">
        <v>2829</v>
      </c>
      <c r="C113" s="34" t="s">
        <v>6</v>
      </c>
      <c r="D113" s="34" t="s">
        <v>2542</v>
      </c>
      <c r="E113" s="9" t="s">
        <v>1460</v>
      </c>
      <c r="F113" s="34" t="s">
        <v>2543</v>
      </c>
      <c r="G113" s="9" t="s">
        <v>1461</v>
      </c>
      <c r="H113" s="34" t="s">
        <v>17</v>
      </c>
      <c r="I113" s="34">
        <f>IF(H113="BHC", 1, 0)</f>
        <v>0</v>
      </c>
      <c r="J113" s="34">
        <f>IF(OR(H113="BHC", H113="WS", H113="SR"), 1,0)</f>
        <v>0</v>
      </c>
      <c r="K113" s="34">
        <f>IF(OR(H113="RSD", H113="RFS", H113="CRS",H113="MRBD"), 1,0)</f>
        <v>1</v>
      </c>
      <c r="L113" s="34">
        <f>IF(OR(H113="RSD", H113="RFS", H113="CRS",H113="MRBD",H113="WS",H113="SR"), 1,0)</f>
        <v>1</v>
      </c>
    </row>
    <row r="114" spans="1:12" s="9" customFormat="1" x14ac:dyDescent="0.35">
      <c r="A114" s="9" t="s">
        <v>183</v>
      </c>
      <c r="B114" s="9" t="s">
        <v>2830</v>
      </c>
      <c r="C114" s="34" t="s">
        <v>6</v>
      </c>
      <c r="D114" s="34" t="s">
        <v>2542</v>
      </c>
      <c r="E114" s="9" t="s">
        <v>1462</v>
      </c>
      <c r="F114" s="34" t="s">
        <v>2543</v>
      </c>
      <c r="G114" s="9" t="s">
        <v>1463</v>
      </c>
      <c r="H114" s="34" t="s">
        <v>35</v>
      </c>
      <c r="I114" s="34">
        <f>IF(H114="BHC", 1, 0)</f>
        <v>0</v>
      </c>
      <c r="J114" s="34">
        <f>IF(OR(H114="BHC", H114="WS", H114="SR"), 1,0)</f>
        <v>0</v>
      </c>
      <c r="K114" s="34">
        <f>IF(OR(H114="RSD", H114="RFS", H114="CRS",H114="MRBD"), 1,0)</f>
        <v>1</v>
      </c>
      <c r="L114" s="34">
        <f>IF(OR(H114="RSD", H114="RFS", H114="CRS",H114="MRBD",H114="WS",H114="SR"), 1,0)</f>
        <v>1</v>
      </c>
    </row>
    <row r="115" spans="1:12" s="9" customFormat="1" x14ac:dyDescent="0.35">
      <c r="A115" s="9" t="s">
        <v>183</v>
      </c>
      <c r="B115" s="9" t="s">
        <v>2831</v>
      </c>
      <c r="C115" s="34" t="s">
        <v>6</v>
      </c>
      <c r="D115" s="34" t="s">
        <v>2542</v>
      </c>
      <c r="E115" s="9" t="s">
        <v>1464</v>
      </c>
      <c r="F115" s="34" t="s">
        <v>2543</v>
      </c>
      <c r="G115" s="9" t="s">
        <v>1465</v>
      </c>
      <c r="H115" s="34" t="s">
        <v>17</v>
      </c>
      <c r="I115" s="34">
        <f>IF(H115="BHC", 1, 0)</f>
        <v>0</v>
      </c>
      <c r="J115" s="34">
        <f>IF(OR(H115="BHC", H115="WS", H115="SR"), 1,0)</f>
        <v>0</v>
      </c>
      <c r="K115" s="34">
        <f>IF(OR(H115="RSD", H115="RFS", H115="CRS",H115="MRBD"), 1,0)</f>
        <v>1</v>
      </c>
      <c r="L115" s="34">
        <f>IF(OR(H115="RSD", H115="RFS", H115="CRS",H115="MRBD",H115="WS",H115="SR"), 1,0)</f>
        <v>1</v>
      </c>
    </row>
    <row r="116" spans="1:12" s="9" customFormat="1" x14ac:dyDescent="0.35">
      <c r="A116" s="9" t="s">
        <v>183</v>
      </c>
      <c r="B116" s="9" t="s">
        <v>2832</v>
      </c>
      <c r="C116" s="34" t="s">
        <v>6</v>
      </c>
      <c r="D116" s="34" t="s">
        <v>2542</v>
      </c>
      <c r="E116" s="9" t="s">
        <v>1466</v>
      </c>
      <c r="F116" s="34" t="s">
        <v>2543</v>
      </c>
      <c r="G116" s="9" t="s">
        <v>1467</v>
      </c>
      <c r="H116" s="34" t="s">
        <v>17</v>
      </c>
      <c r="I116" s="34">
        <f>IF(H116="BHC", 1, 0)</f>
        <v>0</v>
      </c>
      <c r="J116" s="34">
        <f>IF(OR(H116="BHC", H116="WS", H116="SR"), 1,0)</f>
        <v>0</v>
      </c>
      <c r="K116" s="34">
        <f>IF(OR(H116="RSD", H116="RFS", H116="CRS",H116="MRBD"), 1,0)</f>
        <v>1</v>
      </c>
      <c r="L116" s="34">
        <f>IF(OR(H116="RSD", H116="RFS", H116="CRS",H116="MRBD",H116="WS",H116="SR"), 1,0)</f>
        <v>1</v>
      </c>
    </row>
    <row r="117" spans="1:12" s="9" customFormat="1" x14ac:dyDescent="0.35">
      <c r="A117" s="9" t="s">
        <v>183</v>
      </c>
      <c r="B117" s="9" t="s">
        <v>2833</v>
      </c>
      <c r="C117" s="34" t="s">
        <v>6</v>
      </c>
      <c r="D117" s="34" t="s">
        <v>2542</v>
      </c>
      <c r="E117" s="9" t="s">
        <v>1468</v>
      </c>
      <c r="F117" s="34" t="s">
        <v>2543</v>
      </c>
      <c r="G117" s="9" t="s">
        <v>1469</v>
      </c>
      <c r="H117" s="34" t="s">
        <v>17</v>
      </c>
      <c r="I117" s="34">
        <f>IF(H117="BHC", 1, 0)</f>
        <v>0</v>
      </c>
      <c r="J117" s="34">
        <f>IF(OR(H117="BHC", H117="WS", H117="SR"), 1,0)</f>
        <v>0</v>
      </c>
      <c r="K117" s="34">
        <f>IF(OR(H117="RSD", H117="RFS", H117="CRS",H117="MRBD"), 1,0)</f>
        <v>1</v>
      </c>
      <c r="L117" s="34">
        <f>IF(OR(H117="RSD", H117="RFS", H117="CRS",H117="MRBD",H117="WS",H117="SR"), 1,0)</f>
        <v>1</v>
      </c>
    </row>
    <row r="118" spans="1:12" s="9" customFormat="1" x14ac:dyDescent="0.35">
      <c r="A118" s="9" t="s">
        <v>183</v>
      </c>
      <c r="B118" s="9" t="s">
        <v>2834</v>
      </c>
      <c r="C118" s="34" t="s">
        <v>6</v>
      </c>
      <c r="D118" s="34" t="s">
        <v>2542</v>
      </c>
      <c r="E118" s="9" t="s">
        <v>1470</v>
      </c>
      <c r="F118" s="34" t="s">
        <v>2543</v>
      </c>
      <c r="G118" s="9" t="s">
        <v>1471</v>
      </c>
      <c r="H118" s="34" t="s">
        <v>17</v>
      </c>
      <c r="I118" s="34">
        <f>IF(H118="BHC", 1, 0)</f>
        <v>0</v>
      </c>
      <c r="J118" s="34">
        <f>IF(OR(H118="BHC", H118="WS", H118="SR"), 1,0)</f>
        <v>0</v>
      </c>
      <c r="K118" s="34">
        <f>IF(OR(H118="RSD", H118="RFS", H118="CRS",H118="MRBD"), 1,0)</f>
        <v>1</v>
      </c>
      <c r="L118" s="34">
        <f>IF(OR(H118="RSD", H118="RFS", H118="CRS",H118="MRBD",H118="WS",H118="SR"), 1,0)</f>
        <v>1</v>
      </c>
    </row>
    <row r="119" spans="1:12" s="9" customFormat="1" x14ac:dyDescent="0.35">
      <c r="A119" s="9" t="s">
        <v>183</v>
      </c>
      <c r="B119" s="9" t="s">
        <v>2938</v>
      </c>
      <c r="C119" s="34" t="s">
        <v>5</v>
      </c>
      <c r="D119" s="34" t="s">
        <v>2542</v>
      </c>
      <c r="E119" s="9" t="s">
        <v>1472</v>
      </c>
      <c r="F119" s="34" t="s">
        <v>2543</v>
      </c>
      <c r="G119" s="9" t="s">
        <v>1473</v>
      </c>
      <c r="H119" s="34" t="s">
        <v>52</v>
      </c>
      <c r="I119" s="34">
        <f>IF(H119="BHC", 1, 0)</f>
        <v>0</v>
      </c>
      <c r="J119" s="34">
        <f>IF(OR(H119="BHC", H119="WS", H119="SR"), 1,0)</f>
        <v>1</v>
      </c>
      <c r="K119" s="34">
        <f>IF(OR(H119="RSD", H119="RFS", H119="CRS",H119="MRBD"), 1,0)</f>
        <v>0</v>
      </c>
      <c r="L119" s="34">
        <f>IF(OR(H119="RSD", H119="RFS", H119="CRS",H119="MRBD",H119="WS",H119="SR"), 1,0)</f>
        <v>1</v>
      </c>
    </row>
    <row r="120" spans="1:12" s="9" customFormat="1" x14ac:dyDescent="0.35">
      <c r="A120" s="9" t="s">
        <v>183</v>
      </c>
      <c r="B120" s="9" t="s">
        <v>2901</v>
      </c>
      <c r="C120" s="34" t="s">
        <v>5</v>
      </c>
      <c r="D120" s="34" t="s">
        <v>2542</v>
      </c>
      <c r="E120" s="9" t="s">
        <v>1474</v>
      </c>
      <c r="F120" s="34" t="s">
        <v>2543</v>
      </c>
      <c r="G120" s="9" t="s">
        <v>1475</v>
      </c>
      <c r="H120" s="34" t="s">
        <v>17</v>
      </c>
      <c r="I120" s="34">
        <f>IF(H120="BHC", 1, 0)</f>
        <v>0</v>
      </c>
      <c r="J120" s="34">
        <f>IF(OR(H120="BHC", H120="WS", H120="SR"), 1,0)</f>
        <v>0</v>
      </c>
      <c r="K120" s="34">
        <f>IF(OR(H120="RSD", H120="RFS", H120="CRS",H120="MRBD"), 1,0)</f>
        <v>1</v>
      </c>
      <c r="L120" s="34">
        <f>IF(OR(H120="RSD", H120="RFS", H120="CRS",H120="MRBD",H120="WS",H120="SR"), 1,0)</f>
        <v>1</v>
      </c>
    </row>
    <row r="121" spans="1:12" s="9" customFormat="1" x14ac:dyDescent="0.35">
      <c r="A121" s="9" t="s">
        <v>183</v>
      </c>
      <c r="B121" s="9" t="s">
        <v>2902</v>
      </c>
      <c r="C121" s="34" t="s">
        <v>5</v>
      </c>
      <c r="D121" s="34" t="s">
        <v>2542</v>
      </c>
      <c r="E121" s="9" t="s">
        <v>1476</v>
      </c>
      <c r="F121" s="34" t="s">
        <v>2543</v>
      </c>
      <c r="G121" s="9" t="s">
        <v>1477</v>
      </c>
      <c r="H121" s="34" t="s">
        <v>17</v>
      </c>
      <c r="I121" s="34">
        <f>IF(H121="BHC", 1, 0)</f>
        <v>0</v>
      </c>
      <c r="J121" s="34">
        <f>IF(OR(H121="BHC", H121="WS", H121="SR"), 1,0)</f>
        <v>0</v>
      </c>
      <c r="K121" s="34">
        <f>IF(OR(H121="RSD", H121="RFS", H121="CRS",H121="MRBD"), 1,0)</f>
        <v>1</v>
      </c>
      <c r="L121" s="34">
        <f>IF(OR(H121="RSD", H121="RFS", H121="CRS",H121="MRBD",H121="WS",H121="SR"), 1,0)</f>
        <v>1</v>
      </c>
    </row>
    <row r="122" spans="1:12" s="9" customFormat="1" x14ac:dyDescent="0.35">
      <c r="A122" s="9" t="s">
        <v>183</v>
      </c>
      <c r="B122" s="9" t="s">
        <v>2903</v>
      </c>
      <c r="C122" s="34" t="s">
        <v>5</v>
      </c>
      <c r="D122" s="34" t="s">
        <v>2542</v>
      </c>
      <c r="E122" s="9" t="s">
        <v>1478</v>
      </c>
      <c r="F122" s="34" t="s">
        <v>2543</v>
      </c>
      <c r="G122" s="9" t="s">
        <v>1479</v>
      </c>
      <c r="H122" s="34" t="s">
        <v>21</v>
      </c>
      <c r="I122" s="34">
        <f>IF(H122="BHC", 1, 0)</f>
        <v>1</v>
      </c>
      <c r="J122" s="34">
        <f>IF(OR(H122="BHC", H122="WS", H122="SR"), 1,0)</f>
        <v>1</v>
      </c>
      <c r="K122" s="34">
        <f>IF(OR(H122="RSD", H122="RFS", H122="CRS",H122="MRBD"), 1,0)</f>
        <v>0</v>
      </c>
      <c r="L122" s="34">
        <f>IF(OR(H122="RSD", H122="RFS", H122="CRS",H122="MRBD",H122="WS",H122="SR"), 1,0)</f>
        <v>0</v>
      </c>
    </row>
    <row r="123" spans="1:12" s="9" customFormat="1" x14ac:dyDescent="0.35">
      <c r="A123" s="9" t="s">
        <v>183</v>
      </c>
      <c r="B123" s="9" t="s">
        <v>2904</v>
      </c>
      <c r="C123" s="34" t="s">
        <v>5</v>
      </c>
      <c r="D123" s="34" t="s">
        <v>2542</v>
      </c>
      <c r="E123" s="9" t="s">
        <v>1480</v>
      </c>
      <c r="F123" s="34" t="s">
        <v>2543</v>
      </c>
      <c r="G123" s="9" t="s">
        <v>1481</v>
      </c>
      <c r="H123" s="34" t="s">
        <v>17</v>
      </c>
      <c r="I123" s="34">
        <f>IF(H123="BHC", 1, 0)</f>
        <v>0</v>
      </c>
      <c r="J123" s="34">
        <f>IF(OR(H123="BHC", H123="WS", H123="SR"), 1,0)</f>
        <v>0</v>
      </c>
      <c r="K123" s="34">
        <f>IF(OR(H123="RSD", H123="RFS", H123="CRS",H123="MRBD"), 1,0)</f>
        <v>1</v>
      </c>
      <c r="L123" s="34">
        <f>IF(OR(H123="RSD", H123="RFS", H123="CRS",H123="MRBD",H123="WS",H123="SR"), 1,0)</f>
        <v>1</v>
      </c>
    </row>
    <row r="124" spans="1:12" s="9" customFormat="1" x14ac:dyDescent="0.35">
      <c r="A124" s="9" t="s">
        <v>183</v>
      </c>
      <c r="B124" s="9" t="s">
        <v>1447</v>
      </c>
      <c r="C124" s="34" t="s">
        <v>4</v>
      </c>
      <c r="D124" s="34" t="s">
        <v>2542</v>
      </c>
      <c r="E124" s="9" t="s">
        <v>1448</v>
      </c>
      <c r="F124" s="34" t="s">
        <v>2543</v>
      </c>
      <c r="G124" s="9" t="s">
        <v>1449</v>
      </c>
      <c r="H124" s="34" t="s">
        <v>17</v>
      </c>
      <c r="I124" s="34">
        <f>IF(H124="BHC", 1, 0)</f>
        <v>0</v>
      </c>
      <c r="J124" s="34">
        <f>IF(OR(H124="BHC", H124="WS", H124="SR"), 1,0)</f>
        <v>0</v>
      </c>
      <c r="K124" s="34">
        <f>IF(OR(H124="RSD", H124="RFS", H124="CRS",H124="MRBD"), 1,0)</f>
        <v>1</v>
      </c>
      <c r="L124" s="34">
        <f>IF(OR(H124="RSD", H124="RFS", H124="CRS",H124="MRBD",H124="WS",H124="SR"), 1,0)</f>
        <v>1</v>
      </c>
    </row>
    <row r="125" spans="1:12" s="32" customFormat="1" x14ac:dyDescent="0.35">
      <c r="A125" s="32" t="s">
        <v>2473</v>
      </c>
      <c r="B125" s="32" t="s">
        <v>2982</v>
      </c>
      <c r="C125" s="33" t="s">
        <v>3</v>
      </c>
      <c r="D125" s="33" t="s">
        <v>2542</v>
      </c>
      <c r="E125" s="32" t="s">
        <v>2474</v>
      </c>
      <c r="F125" s="33" t="s">
        <v>2543</v>
      </c>
      <c r="G125" s="32" t="s">
        <v>2475</v>
      </c>
      <c r="H125" s="33" t="s">
        <v>98</v>
      </c>
      <c r="I125" s="33">
        <f>IF(H125="BHC", 1, 0)</f>
        <v>0</v>
      </c>
      <c r="J125" s="33">
        <f>IF(OR(H125="BHC", H125="WS", H125="SR"), 1,0)</f>
        <v>0</v>
      </c>
      <c r="K125" s="33">
        <f>IF(OR(H125="RSD", H125="RFS", H125="CRS",H125="MRBD"), 1,0)</f>
        <v>1</v>
      </c>
      <c r="L125" s="33">
        <f>IF(OR(H125="RSD", H125="RFS", H125="CRS",H125="MRBD",H125="WS",H125="SR"), 1,0)</f>
        <v>1</v>
      </c>
    </row>
    <row r="126" spans="1:12" s="32" customFormat="1" x14ac:dyDescent="0.35">
      <c r="A126" s="32" t="s">
        <v>2473</v>
      </c>
      <c r="B126" s="32" t="s">
        <v>2983</v>
      </c>
      <c r="C126" s="33" t="s">
        <v>3</v>
      </c>
      <c r="D126" s="33" t="s">
        <v>2542</v>
      </c>
      <c r="E126" s="32" t="s">
        <v>2476</v>
      </c>
      <c r="F126" s="33" t="s">
        <v>2543</v>
      </c>
      <c r="G126" s="32" t="s">
        <v>2477</v>
      </c>
      <c r="H126" s="33" t="s">
        <v>35</v>
      </c>
      <c r="I126" s="33">
        <f>IF(H126="BHC", 1, 0)</f>
        <v>0</v>
      </c>
      <c r="J126" s="33">
        <f>IF(OR(H126="BHC", H126="WS", H126="SR"), 1,0)</f>
        <v>0</v>
      </c>
      <c r="K126" s="33">
        <f>IF(OR(H126="RSD", H126="RFS", H126="CRS",H126="MRBD"), 1,0)</f>
        <v>1</v>
      </c>
      <c r="L126" s="33">
        <f>IF(OR(H126="RSD", H126="RFS", H126="CRS",H126="MRBD",H126="WS",H126="SR"), 1,0)</f>
        <v>1</v>
      </c>
    </row>
    <row r="127" spans="1:12" s="32" customFormat="1" x14ac:dyDescent="0.35">
      <c r="A127" s="32" t="s">
        <v>2473</v>
      </c>
      <c r="B127" s="32" t="s">
        <v>2984</v>
      </c>
      <c r="C127" s="33" t="s">
        <v>3</v>
      </c>
      <c r="D127" s="33" t="s">
        <v>2542</v>
      </c>
      <c r="E127" s="32" t="s">
        <v>2478</v>
      </c>
      <c r="F127" s="33" t="s">
        <v>2543</v>
      </c>
      <c r="G127" s="32" t="s">
        <v>2479</v>
      </c>
      <c r="H127" s="33" t="s">
        <v>17</v>
      </c>
      <c r="I127" s="33">
        <f>IF(H127="BHC", 1, 0)</f>
        <v>0</v>
      </c>
      <c r="J127" s="33">
        <f>IF(OR(H127="BHC", H127="WS", H127="SR"), 1,0)</f>
        <v>0</v>
      </c>
      <c r="K127" s="33">
        <f>IF(OR(H127="RSD", H127="RFS", H127="CRS",H127="MRBD"), 1,0)</f>
        <v>1</v>
      </c>
      <c r="L127" s="33">
        <f>IF(OR(H127="RSD", H127="RFS", H127="CRS",H127="MRBD",H127="WS",H127="SR"), 1,0)</f>
        <v>1</v>
      </c>
    </row>
    <row r="128" spans="1:12" s="32" customFormat="1" x14ac:dyDescent="0.35">
      <c r="A128" s="32" t="s">
        <v>2473</v>
      </c>
      <c r="B128" s="32" t="s">
        <v>2985</v>
      </c>
      <c r="C128" s="33" t="s">
        <v>3</v>
      </c>
      <c r="D128" s="33" t="s">
        <v>2542</v>
      </c>
      <c r="E128" s="32" t="s">
        <v>2480</v>
      </c>
      <c r="F128" s="33" t="s">
        <v>2543</v>
      </c>
      <c r="G128" s="32" t="s">
        <v>2481</v>
      </c>
      <c r="H128" s="33" t="s">
        <v>17</v>
      </c>
      <c r="I128" s="33">
        <f>IF(H128="BHC", 1, 0)</f>
        <v>0</v>
      </c>
      <c r="J128" s="33">
        <f>IF(OR(H128="BHC", H128="WS", H128="SR"), 1,0)</f>
        <v>0</v>
      </c>
      <c r="K128" s="33">
        <f>IF(OR(H128="RSD", H128="RFS", H128="CRS",H128="MRBD"), 1,0)</f>
        <v>1</v>
      </c>
      <c r="L128" s="33">
        <f>IF(OR(H128="RSD", H128="RFS", H128="CRS",H128="MRBD",H128="WS",H128="SR"), 1,0)</f>
        <v>1</v>
      </c>
    </row>
    <row r="129" spans="1:12" s="32" customFormat="1" x14ac:dyDescent="0.35">
      <c r="A129" s="32" t="s">
        <v>2473</v>
      </c>
      <c r="B129" s="32" t="s">
        <v>2861</v>
      </c>
      <c r="C129" s="33" t="s">
        <v>6</v>
      </c>
      <c r="D129" s="33" t="s">
        <v>2542</v>
      </c>
      <c r="E129" s="32" t="s">
        <v>2505</v>
      </c>
      <c r="F129" s="33" t="s">
        <v>2543</v>
      </c>
      <c r="G129" s="32" t="s">
        <v>2506</v>
      </c>
      <c r="H129" s="33" t="s">
        <v>52</v>
      </c>
      <c r="I129" s="33">
        <f>IF(H129="BHC", 1, 0)</f>
        <v>0</v>
      </c>
      <c r="J129" s="33">
        <f>IF(OR(H129="BHC", H129="WS", H129="SR"), 1,0)</f>
        <v>1</v>
      </c>
      <c r="K129" s="33">
        <f>IF(OR(H129="RSD", H129="RFS", H129="CRS",H129="MRBD"), 1,0)</f>
        <v>0</v>
      </c>
      <c r="L129" s="33">
        <f>IF(OR(H129="RSD", H129="RFS", H129="CRS",H129="MRBD",H129="WS",H129="SR"), 1,0)</f>
        <v>1</v>
      </c>
    </row>
    <row r="130" spans="1:12" s="32" customFormat="1" x14ac:dyDescent="0.35">
      <c r="A130" s="32" t="s">
        <v>2473</v>
      </c>
      <c r="B130" s="32" t="s">
        <v>2862</v>
      </c>
      <c r="C130" s="33" t="s">
        <v>6</v>
      </c>
      <c r="D130" s="33" t="s">
        <v>2542</v>
      </c>
      <c r="E130" s="32" t="s">
        <v>2507</v>
      </c>
      <c r="F130" s="33" t="s">
        <v>2543</v>
      </c>
      <c r="G130" s="32" t="s">
        <v>2508</v>
      </c>
      <c r="H130" s="33" t="s">
        <v>17</v>
      </c>
      <c r="I130" s="33">
        <f>IF(H130="BHC", 1, 0)</f>
        <v>0</v>
      </c>
      <c r="J130" s="33">
        <f>IF(OR(H130="BHC", H130="WS", H130="SR"), 1,0)</f>
        <v>0</v>
      </c>
      <c r="K130" s="33">
        <f>IF(OR(H130="RSD", H130="RFS", H130="CRS",H130="MRBD"), 1,0)</f>
        <v>1</v>
      </c>
      <c r="L130" s="33">
        <f>IF(OR(H130="RSD", H130="RFS", H130="CRS",H130="MRBD",H130="WS",H130="SR"), 1,0)</f>
        <v>1</v>
      </c>
    </row>
    <row r="131" spans="1:12" s="32" customFormat="1" x14ac:dyDescent="0.35">
      <c r="A131" s="32" t="s">
        <v>2473</v>
      </c>
      <c r="B131" s="32" t="s">
        <v>2863</v>
      </c>
      <c r="C131" s="33" t="s">
        <v>6</v>
      </c>
      <c r="D131" s="33" t="s">
        <v>2542</v>
      </c>
      <c r="E131" s="32" t="s">
        <v>2509</v>
      </c>
      <c r="F131" s="33" t="s">
        <v>2543</v>
      </c>
      <c r="G131" s="32" t="s">
        <v>2510</v>
      </c>
      <c r="H131" s="33" t="s">
        <v>52</v>
      </c>
      <c r="I131" s="33">
        <f>IF(H131="BHC", 1, 0)</f>
        <v>0</v>
      </c>
      <c r="J131" s="33">
        <f>IF(OR(H131="BHC", H131="WS", H131="SR"), 1,0)</f>
        <v>1</v>
      </c>
      <c r="K131" s="33">
        <f>IF(OR(H131="RSD", H131="RFS", H131="CRS",H131="MRBD"), 1,0)</f>
        <v>0</v>
      </c>
      <c r="L131" s="33">
        <f>IF(OR(H131="RSD", H131="RFS", H131="CRS",H131="MRBD",H131="WS",H131="SR"), 1,0)</f>
        <v>1</v>
      </c>
    </row>
    <row r="132" spans="1:12" s="32" customFormat="1" x14ac:dyDescent="0.35">
      <c r="A132" s="32" t="s">
        <v>2473</v>
      </c>
      <c r="B132" s="32" t="s">
        <v>2864</v>
      </c>
      <c r="C132" s="33" t="s">
        <v>6</v>
      </c>
      <c r="D132" s="33" t="s">
        <v>2542</v>
      </c>
      <c r="E132" s="32" t="s">
        <v>2511</v>
      </c>
      <c r="F132" s="33" t="s">
        <v>2543</v>
      </c>
      <c r="G132" s="32" t="s">
        <v>2512</v>
      </c>
      <c r="H132" s="33" t="s">
        <v>52</v>
      </c>
      <c r="I132" s="33">
        <f>IF(H132="BHC", 1, 0)</f>
        <v>0</v>
      </c>
      <c r="J132" s="33">
        <f>IF(OR(H132="BHC", H132="WS", H132="SR"), 1,0)</f>
        <v>1</v>
      </c>
      <c r="K132" s="33">
        <f>IF(OR(H132="RSD", H132="RFS", H132="CRS",H132="MRBD"), 1,0)</f>
        <v>0</v>
      </c>
      <c r="L132" s="33">
        <f>IF(OR(H132="RSD", H132="RFS", H132="CRS",H132="MRBD",H132="WS",H132="SR"), 1,0)</f>
        <v>1</v>
      </c>
    </row>
    <row r="133" spans="1:12" s="32" customFormat="1" x14ac:dyDescent="0.35">
      <c r="A133" s="32" t="s">
        <v>2473</v>
      </c>
      <c r="B133" s="32" t="s">
        <v>2865</v>
      </c>
      <c r="C133" s="33" t="s">
        <v>6</v>
      </c>
      <c r="D133" s="33" t="s">
        <v>2542</v>
      </c>
      <c r="E133" s="32" t="s">
        <v>2513</v>
      </c>
      <c r="F133" s="33" t="s">
        <v>2543</v>
      </c>
      <c r="G133" s="32" t="s">
        <v>2514</v>
      </c>
      <c r="H133" s="33" t="s">
        <v>17</v>
      </c>
      <c r="I133" s="33">
        <f>IF(H133="BHC", 1, 0)</f>
        <v>0</v>
      </c>
      <c r="J133" s="33">
        <f>IF(OR(H133="BHC", H133="WS", H133="SR"), 1,0)</f>
        <v>0</v>
      </c>
      <c r="K133" s="33">
        <f>IF(OR(H133="RSD", H133="RFS", H133="CRS",H133="MRBD"), 1,0)</f>
        <v>1</v>
      </c>
      <c r="L133" s="33">
        <f>IF(OR(H133="RSD", H133="RFS", H133="CRS",H133="MRBD",H133="WS",H133="SR"), 1,0)</f>
        <v>1</v>
      </c>
    </row>
    <row r="134" spans="1:12" s="32" customFormat="1" x14ac:dyDescent="0.35">
      <c r="A134" s="32" t="s">
        <v>2473</v>
      </c>
      <c r="B134" s="32" t="s">
        <v>2866</v>
      </c>
      <c r="C134" s="33" t="s">
        <v>6</v>
      </c>
      <c r="D134" s="33" t="s">
        <v>2542</v>
      </c>
      <c r="E134" s="32" t="s">
        <v>2515</v>
      </c>
      <c r="F134" s="33" t="s">
        <v>2543</v>
      </c>
      <c r="G134" s="32" t="s">
        <v>2516</v>
      </c>
      <c r="H134" s="33" t="s">
        <v>52</v>
      </c>
      <c r="I134" s="33">
        <f>IF(H134="BHC", 1, 0)</f>
        <v>0</v>
      </c>
      <c r="J134" s="33">
        <f>IF(OR(H134="BHC", H134="WS", H134="SR"), 1,0)</f>
        <v>1</v>
      </c>
      <c r="K134" s="33">
        <f>IF(OR(H134="RSD", H134="RFS", H134="CRS",H134="MRBD"), 1,0)</f>
        <v>0</v>
      </c>
      <c r="L134" s="33">
        <f>IF(OR(H134="RSD", H134="RFS", H134="CRS",H134="MRBD",H134="WS",H134="SR"), 1,0)</f>
        <v>1</v>
      </c>
    </row>
    <row r="135" spans="1:12" s="32" customFormat="1" x14ac:dyDescent="0.35">
      <c r="A135" s="32" t="s">
        <v>2473</v>
      </c>
      <c r="B135" s="32" t="s">
        <v>2867</v>
      </c>
      <c r="C135" s="33" t="s">
        <v>6</v>
      </c>
      <c r="D135" s="33" t="s">
        <v>2542</v>
      </c>
      <c r="E135" s="32" t="s">
        <v>2517</v>
      </c>
      <c r="F135" s="33" t="s">
        <v>2543</v>
      </c>
      <c r="G135" s="32" t="s">
        <v>2518</v>
      </c>
      <c r="H135" s="33" t="s">
        <v>52</v>
      </c>
      <c r="I135" s="33">
        <f>IF(H135="BHC", 1, 0)</f>
        <v>0</v>
      </c>
      <c r="J135" s="33">
        <f>IF(OR(H135="BHC", H135="WS", H135="SR"), 1,0)</f>
        <v>1</v>
      </c>
      <c r="K135" s="33">
        <f>IF(OR(H135="RSD", H135="RFS", H135="CRS",H135="MRBD"), 1,0)</f>
        <v>0</v>
      </c>
      <c r="L135" s="33">
        <f>IF(OR(H135="RSD", H135="RFS", H135="CRS",H135="MRBD",H135="WS",H135="SR"), 1,0)</f>
        <v>1</v>
      </c>
    </row>
    <row r="136" spans="1:12" s="32" customFormat="1" x14ac:dyDescent="0.35">
      <c r="A136" s="32" t="s">
        <v>2473</v>
      </c>
      <c r="B136" s="32" t="s">
        <v>2868</v>
      </c>
      <c r="C136" s="33" t="s">
        <v>6</v>
      </c>
      <c r="D136" s="33" t="s">
        <v>2542</v>
      </c>
      <c r="E136" s="32" t="s">
        <v>2519</v>
      </c>
      <c r="F136" s="33" t="s">
        <v>2543</v>
      </c>
      <c r="G136" s="32" t="s">
        <v>2520</v>
      </c>
      <c r="H136" s="33" t="s">
        <v>17</v>
      </c>
      <c r="I136" s="33">
        <f>IF(H136="BHC", 1, 0)</f>
        <v>0</v>
      </c>
      <c r="J136" s="33">
        <f>IF(OR(H136="BHC", H136="WS", H136="SR"), 1,0)</f>
        <v>0</v>
      </c>
      <c r="K136" s="33">
        <f>IF(OR(H136="RSD", H136="RFS", H136="CRS",H136="MRBD"), 1,0)</f>
        <v>1</v>
      </c>
      <c r="L136" s="33">
        <f>IF(OR(H136="RSD", H136="RFS", H136="CRS",H136="MRBD",H136="WS",H136="SR"), 1,0)</f>
        <v>1</v>
      </c>
    </row>
    <row r="137" spans="1:12" s="32" customFormat="1" x14ac:dyDescent="0.35">
      <c r="A137" s="32" t="s">
        <v>2473</v>
      </c>
      <c r="B137" s="32" t="s">
        <v>2869</v>
      </c>
      <c r="C137" s="33" t="s">
        <v>6</v>
      </c>
      <c r="D137" s="33" t="s">
        <v>2542</v>
      </c>
      <c r="E137" s="32" t="s">
        <v>2521</v>
      </c>
      <c r="F137" s="33" t="s">
        <v>2543</v>
      </c>
      <c r="G137" s="32" t="s">
        <v>2522</v>
      </c>
      <c r="H137" s="33" t="s">
        <v>52</v>
      </c>
      <c r="I137" s="33">
        <f>IF(H137="BHC", 1, 0)</f>
        <v>0</v>
      </c>
      <c r="J137" s="33">
        <f>IF(OR(H137="BHC", H137="WS", H137="SR"), 1,0)</f>
        <v>1</v>
      </c>
      <c r="K137" s="33">
        <f>IF(OR(H137="RSD", H137="RFS", H137="CRS",H137="MRBD"), 1,0)</f>
        <v>0</v>
      </c>
      <c r="L137" s="33">
        <f>IF(OR(H137="RSD", H137="RFS", H137="CRS",H137="MRBD",H137="WS",H137="SR"), 1,0)</f>
        <v>1</v>
      </c>
    </row>
    <row r="138" spans="1:12" s="32" customFormat="1" x14ac:dyDescent="0.35">
      <c r="A138" s="32" t="s">
        <v>2473</v>
      </c>
      <c r="B138" s="32" t="s">
        <v>2484</v>
      </c>
      <c r="C138" s="33" t="s">
        <v>5</v>
      </c>
      <c r="D138" s="33" t="s">
        <v>2542</v>
      </c>
      <c r="E138" s="32" t="s">
        <v>2485</v>
      </c>
      <c r="F138" s="33" t="s">
        <v>2543</v>
      </c>
      <c r="G138" s="32" t="s">
        <v>2486</v>
      </c>
      <c r="H138" s="33" t="s">
        <v>17</v>
      </c>
      <c r="I138" s="33">
        <f>IF(H138="BHC", 1, 0)</f>
        <v>0</v>
      </c>
      <c r="J138" s="33">
        <f>IF(OR(H138="BHC", H138="WS", H138="SR"), 1,0)</f>
        <v>0</v>
      </c>
      <c r="K138" s="33">
        <f>IF(OR(H138="RSD", H138="RFS", H138="CRS",H138="MRBD"), 1,0)</f>
        <v>1</v>
      </c>
      <c r="L138" s="33">
        <f>IF(OR(H138="RSD", H138="RFS", H138="CRS",H138="MRBD",H138="WS",H138="SR"), 1,0)</f>
        <v>1</v>
      </c>
    </row>
    <row r="139" spans="1:12" s="32" customFormat="1" x14ac:dyDescent="0.35">
      <c r="A139" s="32" t="s">
        <v>2473</v>
      </c>
      <c r="B139" s="32" t="s">
        <v>2487</v>
      </c>
      <c r="C139" s="33" t="s">
        <v>5</v>
      </c>
      <c r="D139" s="33" t="s">
        <v>2542</v>
      </c>
      <c r="E139" s="32" t="s">
        <v>2558</v>
      </c>
      <c r="F139" s="33" t="s">
        <v>2543</v>
      </c>
      <c r="G139" s="32" t="s">
        <v>2559</v>
      </c>
      <c r="H139" s="33" t="s">
        <v>17</v>
      </c>
      <c r="I139" s="33">
        <f>IF(H139="BHC", 1, 0)</f>
        <v>0</v>
      </c>
      <c r="J139" s="33">
        <f>IF(OR(H139="BHC", H139="WS", H139="SR"), 1,0)</f>
        <v>0</v>
      </c>
      <c r="K139" s="33">
        <f>IF(OR(H139="RSD", H139="RFS", H139="CRS",H139="MRBD"), 1,0)</f>
        <v>1</v>
      </c>
      <c r="L139" s="33">
        <f>IF(OR(H139="RSD", H139="RFS", H139="CRS",H139="MRBD",H139="WS",H139="SR"), 1,0)</f>
        <v>1</v>
      </c>
    </row>
    <row r="140" spans="1:12" s="32" customFormat="1" x14ac:dyDescent="0.35">
      <c r="A140" s="32" t="s">
        <v>2473</v>
      </c>
      <c r="B140" s="32" t="s">
        <v>2487</v>
      </c>
      <c r="C140" s="33" t="s">
        <v>5</v>
      </c>
      <c r="D140" s="33" t="s">
        <v>2542</v>
      </c>
      <c r="E140" s="32" t="s">
        <v>2488</v>
      </c>
      <c r="F140" s="33" t="s">
        <v>2543</v>
      </c>
      <c r="G140" s="32" t="s">
        <v>2489</v>
      </c>
      <c r="H140" s="33" t="s">
        <v>17</v>
      </c>
      <c r="I140" s="33">
        <f>IF(H140="BHC", 1, 0)</f>
        <v>0</v>
      </c>
      <c r="J140" s="33">
        <f>IF(OR(H140="BHC", H140="WS", H140="SR"), 1,0)</f>
        <v>0</v>
      </c>
      <c r="K140" s="33">
        <f>IF(OR(H140="RSD", H140="RFS", H140="CRS",H140="MRBD"), 1,0)</f>
        <v>1</v>
      </c>
      <c r="L140" s="33">
        <f>IF(OR(H140="RSD", H140="RFS", H140="CRS",H140="MRBD",H140="WS",H140="SR"), 1,0)</f>
        <v>1</v>
      </c>
    </row>
    <row r="141" spans="1:12" s="32" customFormat="1" x14ac:dyDescent="0.35">
      <c r="A141" s="32" t="s">
        <v>2473</v>
      </c>
      <c r="B141" s="32" t="s">
        <v>2490</v>
      </c>
      <c r="C141" s="33" t="s">
        <v>5</v>
      </c>
      <c r="D141" s="33" t="s">
        <v>2542</v>
      </c>
      <c r="E141" s="32" t="s">
        <v>2491</v>
      </c>
      <c r="F141" s="33" t="s">
        <v>2543</v>
      </c>
      <c r="G141" s="32" t="s">
        <v>2492</v>
      </c>
      <c r="H141" s="33" t="s">
        <v>17</v>
      </c>
      <c r="I141" s="33">
        <f>IF(H141="BHC", 1, 0)</f>
        <v>0</v>
      </c>
      <c r="J141" s="33">
        <f>IF(OR(H141="BHC", H141="WS", H141="SR"), 1,0)</f>
        <v>0</v>
      </c>
      <c r="K141" s="33">
        <f>IF(OR(H141="RSD", H141="RFS", H141="CRS",H141="MRBD"), 1,0)</f>
        <v>1</v>
      </c>
      <c r="L141" s="33">
        <f>IF(OR(H141="RSD", H141="RFS", H141="CRS",H141="MRBD",H141="WS",H141="SR"), 1,0)</f>
        <v>1</v>
      </c>
    </row>
    <row r="142" spans="1:12" s="32" customFormat="1" x14ac:dyDescent="0.35">
      <c r="A142" s="32" t="s">
        <v>2473</v>
      </c>
      <c r="B142" s="32" t="s">
        <v>2493</v>
      </c>
      <c r="C142" s="33" t="s">
        <v>5</v>
      </c>
      <c r="D142" s="33" t="s">
        <v>2542</v>
      </c>
      <c r="E142" s="32" t="s">
        <v>2494</v>
      </c>
      <c r="F142" s="33" t="s">
        <v>2543</v>
      </c>
      <c r="G142" s="32" t="s">
        <v>2495</v>
      </c>
      <c r="H142" s="33" t="s">
        <v>52</v>
      </c>
      <c r="I142" s="33">
        <f>IF(H142="BHC", 1, 0)</f>
        <v>0</v>
      </c>
      <c r="J142" s="33">
        <f>IF(OR(H142="BHC", H142="WS", H142="SR"), 1,0)</f>
        <v>1</v>
      </c>
      <c r="K142" s="33">
        <f>IF(OR(H142="RSD", H142="RFS", H142="CRS",H142="MRBD"), 1,0)</f>
        <v>0</v>
      </c>
      <c r="L142" s="33">
        <f>IF(OR(H142="RSD", H142="RFS", H142="CRS",H142="MRBD",H142="WS",H142="SR"), 1,0)</f>
        <v>1</v>
      </c>
    </row>
    <row r="143" spans="1:12" s="32" customFormat="1" x14ac:dyDescent="0.35">
      <c r="A143" s="32" t="s">
        <v>2473</v>
      </c>
      <c r="B143" s="32" t="s">
        <v>2496</v>
      </c>
      <c r="C143" s="33" t="s">
        <v>5</v>
      </c>
      <c r="D143" s="33" t="s">
        <v>2542</v>
      </c>
      <c r="E143" s="32" t="s">
        <v>2497</v>
      </c>
      <c r="F143" s="33" t="s">
        <v>2543</v>
      </c>
      <c r="G143" s="32" t="s">
        <v>2498</v>
      </c>
      <c r="H143" s="33" t="s">
        <v>52</v>
      </c>
      <c r="I143" s="33">
        <f>IF(H143="BHC", 1, 0)</f>
        <v>0</v>
      </c>
      <c r="J143" s="33">
        <f>IF(OR(H143="BHC", H143="WS", H143="SR"), 1,0)</f>
        <v>1</v>
      </c>
      <c r="K143" s="33">
        <f>IF(OR(H143="RSD", H143="RFS", H143="CRS",H143="MRBD"), 1,0)</f>
        <v>0</v>
      </c>
      <c r="L143" s="33">
        <f>IF(OR(H143="RSD", H143="RFS", H143="CRS",H143="MRBD",H143="WS",H143="SR"), 1,0)</f>
        <v>1</v>
      </c>
    </row>
    <row r="144" spans="1:12" s="32" customFormat="1" x14ac:dyDescent="0.35">
      <c r="A144" s="32" t="s">
        <v>2473</v>
      </c>
      <c r="B144" s="32" t="s">
        <v>2499</v>
      </c>
      <c r="C144" s="33" t="s">
        <v>5</v>
      </c>
      <c r="D144" s="33" t="s">
        <v>2542</v>
      </c>
      <c r="E144" s="32" t="s">
        <v>2500</v>
      </c>
      <c r="F144" s="33" t="s">
        <v>2543</v>
      </c>
      <c r="G144" s="32" t="s">
        <v>2501</v>
      </c>
      <c r="H144" s="33" t="s">
        <v>52</v>
      </c>
      <c r="I144" s="33">
        <f>IF(H144="BHC", 1, 0)</f>
        <v>0</v>
      </c>
      <c r="J144" s="33">
        <f>IF(OR(H144="BHC", H144="WS", H144="SR"), 1,0)</f>
        <v>1</v>
      </c>
      <c r="K144" s="33">
        <f>IF(OR(H144="RSD", H144="RFS", H144="CRS",H144="MRBD"), 1,0)</f>
        <v>0</v>
      </c>
      <c r="L144" s="33">
        <f>IF(OR(H144="RSD", H144="RFS", H144="CRS",H144="MRBD",H144="WS",H144="SR"), 1,0)</f>
        <v>1</v>
      </c>
    </row>
    <row r="145" spans="1:12" s="32" customFormat="1" x14ac:dyDescent="0.35">
      <c r="A145" s="32" t="s">
        <v>2473</v>
      </c>
      <c r="B145" s="32" t="s">
        <v>2502</v>
      </c>
      <c r="C145" s="33" t="s">
        <v>5</v>
      </c>
      <c r="D145" s="33" t="s">
        <v>2542</v>
      </c>
      <c r="E145" s="32" t="s">
        <v>2503</v>
      </c>
      <c r="F145" s="33" t="s">
        <v>2543</v>
      </c>
      <c r="G145" s="32" t="s">
        <v>2504</v>
      </c>
      <c r="H145" s="33" t="s">
        <v>52</v>
      </c>
      <c r="I145" s="33">
        <f>IF(H145="BHC", 1, 0)</f>
        <v>0</v>
      </c>
      <c r="J145" s="33">
        <f>IF(OR(H145="BHC", H145="WS", H145="SR"), 1,0)</f>
        <v>1</v>
      </c>
      <c r="K145" s="33">
        <f>IF(OR(H145="RSD", H145="RFS", H145="CRS",H145="MRBD"), 1,0)</f>
        <v>0</v>
      </c>
      <c r="L145" s="33">
        <f>IF(OR(H145="RSD", H145="RFS", H145="CRS",H145="MRBD",H145="WS",H145="SR"), 1,0)</f>
        <v>1</v>
      </c>
    </row>
    <row r="146" spans="1:12" s="32" customFormat="1" x14ac:dyDescent="0.35">
      <c r="A146" s="32" t="s">
        <v>2473</v>
      </c>
      <c r="B146" s="32" t="s">
        <v>3035</v>
      </c>
      <c r="C146" s="33" t="s">
        <v>1</v>
      </c>
      <c r="D146" s="33" t="s">
        <v>2542</v>
      </c>
      <c r="E146" s="32" t="s">
        <v>2482</v>
      </c>
      <c r="F146" s="33" t="s">
        <v>2543</v>
      </c>
      <c r="G146" s="32" t="s">
        <v>2483</v>
      </c>
      <c r="H146" s="33" t="s">
        <v>98</v>
      </c>
      <c r="I146" s="33">
        <f>IF(H146="BHC", 1, 0)</f>
        <v>0</v>
      </c>
      <c r="J146" s="33">
        <f>IF(OR(H146="BHC", H146="WS", H146="SR"), 1,0)</f>
        <v>0</v>
      </c>
      <c r="K146" s="33">
        <f>IF(OR(H146="RSD", H146="RFS", H146="CRS",H146="MRBD"), 1,0)</f>
        <v>1</v>
      </c>
      <c r="L146" s="33">
        <f>IF(OR(H146="RSD", H146="RFS", H146="CRS",H146="MRBD",H146="WS",H146="SR"), 1,0)</f>
        <v>1</v>
      </c>
    </row>
    <row r="147" spans="1:12" s="32" customFormat="1" x14ac:dyDescent="0.35">
      <c r="A147" s="32" t="s">
        <v>2473</v>
      </c>
      <c r="B147" s="32" t="s">
        <v>2890</v>
      </c>
      <c r="C147" s="33" t="s">
        <v>4</v>
      </c>
      <c r="D147" s="33" t="s">
        <v>2542</v>
      </c>
      <c r="E147" s="32" t="s">
        <v>2523</v>
      </c>
      <c r="F147" s="33" t="s">
        <v>2543</v>
      </c>
      <c r="G147" s="32" t="s">
        <v>2524</v>
      </c>
      <c r="H147" s="33" t="s">
        <v>98</v>
      </c>
      <c r="I147" s="33">
        <f>IF(H147="BHC", 1, 0)</f>
        <v>0</v>
      </c>
      <c r="J147" s="33">
        <f>IF(OR(H147="BHC", H147="WS", H147="SR"), 1,0)</f>
        <v>0</v>
      </c>
      <c r="K147" s="33">
        <f>IF(OR(H147="RSD", H147="RFS", H147="CRS",H147="MRBD"), 1,0)</f>
        <v>1</v>
      </c>
      <c r="L147" s="33">
        <f>IF(OR(H147="RSD", H147="RFS", H147="CRS",H147="MRBD",H147="WS",H147="SR"), 1,0)</f>
        <v>1</v>
      </c>
    </row>
    <row r="148" spans="1:12" s="32" customFormat="1" x14ac:dyDescent="0.35">
      <c r="A148" s="32" t="s">
        <v>2473</v>
      </c>
      <c r="B148" s="32" t="s">
        <v>2891</v>
      </c>
      <c r="C148" s="33" t="s">
        <v>4</v>
      </c>
      <c r="D148" s="33" t="s">
        <v>2542</v>
      </c>
      <c r="E148" s="32" t="s">
        <v>2525</v>
      </c>
      <c r="F148" s="33" t="s">
        <v>2543</v>
      </c>
      <c r="G148" s="32" t="s">
        <v>2526</v>
      </c>
      <c r="H148" s="33" t="s">
        <v>17</v>
      </c>
      <c r="I148" s="33">
        <f>IF(H148="BHC", 1, 0)</f>
        <v>0</v>
      </c>
      <c r="J148" s="33">
        <f>IF(OR(H148="BHC", H148="WS", H148="SR"), 1,0)</f>
        <v>0</v>
      </c>
      <c r="K148" s="33">
        <f>IF(OR(H148="RSD", H148="RFS", H148="CRS",H148="MRBD"), 1,0)</f>
        <v>1</v>
      </c>
      <c r="L148" s="33">
        <f>IF(OR(H148="RSD", H148="RFS", H148="CRS",H148="MRBD",H148="WS",H148="SR"), 1,0)</f>
        <v>1</v>
      </c>
    </row>
    <row r="149" spans="1:12" s="32" customFormat="1" x14ac:dyDescent="0.35">
      <c r="A149" s="32" t="s">
        <v>2473</v>
      </c>
      <c r="B149" s="32" t="s">
        <v>2892</v>
      </c>
      <c r="C149" s="33" t="s">
        <v>4</v>
      </c>
      <c r="D149" s="33" t="s">
        <v>2542</v>
      </c>
      <c r="E149" s="32" t="s">
        <v>2527</v>
      </c>
      <c r="F149" s="33" t="s">
        <v>2543</v>
      </c>
      <c r="G149" s="32" t="s">
        <v>2528</v>
      </c>
      <c r="H149" s="33" t="s">
        <v>98</v>
      </c>
      <c r="I149" s="33">
        <f>IF(H149="BHC", 1, 0)</f>
        <v>0</v>
      </c>
      <c r="J149" s="33">
        <f>IF(OR(H149="BHC", H149="WS", H149="SR"), 1,0)</f>
        <v>0</v>
      </c>
      <c r="K149" s="33">
        <f>IF(OR(H149="RSD", H149="RFS", H149="CRS",H149="MRBD"), 1,0)</f>
        <v>1</v>
      </c>
      <c r="L149" s="33">
        <f>IF(OR(H149="RSD", H149="RFS", H149="CRS",H149="MRBD",H149="WS",H149="SR"), 1,0)</f>
        <v>1</v>
      </c>
    </row>
    <row r="150" spans="1:12" s="32" customFormat="1" x14ac:dyDescent="0.35">
      <c r="A150" s="32" t="s">
        <v>2473</v>
      </c>
      <c r="B150" s="32" t="s">
        <v>2893</v>
      </c>
      <c r="C150" s="33" t="s">
        <v>4</v>
      </c>
      <c r="D150" s="33" t="s">
        <v>2542</v>
      </c>
      <c r="E150" s="32" t="s">
        <v>2529</v>
      </c>
      <c r="F150" s="33" t="s">
        <v>2543</v>
      </c>
      <c r="G150" s="32" t="s">
        <v>2530</v>
      </c>
      <c r="H150" s="33" t="s">
        <v>52</v>
      </c>
      <c r="I150" s="33">
        <f>IF(H150="BHC", 1, 0)</f>
        <v>0</v>
      </c>
      <c r="J150" s="33">
        <f>IF(OR(H150="BHC", H150="WS", H150="SR"), 1,0)</f>
        <v>1</v>
      </c>
      <c r="K150" s="33">
        <f>IF(OR(H150="RSD", H150="RFS", H150="CRS",H150="MRBD"), 1,0)</f>
        <v>0</v>
      </c>
      <c r="L150" s="33">
        <f>IF(OR(H150="RSD", H150="RFS", H150="CRS",H150="MRBD",H150="WS",H150="SR"), 1,0)</f>
        <v>1</v>
      </c>
    </row>
    <row r="151" spans="1:12" s="32" customFormat="1" x14ac:dyDescent="0.35">
      <c r="A151" s="32" t="s">
        <v>2473</v>
      </c>
      <c r="B151" s="32" t="s">
        <v>2894</v>
      </c>
      <c r="C151" s="33" t="s">
        <v>4</v>
      </c>
      <c r="D151" s="33" t="s">
        <v>2542</v>
      </c>
      <c r="E151" s="32" t="s">
        <v>2531</v>
      </c>
      <c r="F151" s="33" t="s">
        <v>2543</v>
      </c>
      <c r="G151" s="32" t="s">
        <v>2532</v>
      </c>
      <c r="H151" s="33" t="s">
        <v>98</v>
      </c>
      <c r="I151" s="33">
        <f>IF(H151="BHC", 1, 0)</f>
        <v>0</v>
      </c>
      <c r="J151" s="33">
        <f>IF(OR(H151="BHC", H151="WS", H151="SR"), 1,0)</f>
        <v>0</v>
      </c>
      <c r="K151" s="33">
        <f>IF(OR(H151="RSD", H151="RFS", H151="CRS",H151="MRBD"), 1,0)</f>
        <v>1</v>
      </c>
      <c r="L151" s="33">
        <f>IF(OR(H151="RSD", H151="RFS", H151="CRS",H151="MRBD",H151="WS",H151="SR"), 1,0)</f>
        <v>1</v>
      </c>
    </row>
    <row r="152" spans="1:12" s="32" customFormat="1" x14ac:dyDescent="0.35">
      <c r="A152" s="32" t="s">
        <v>2473</v>
      </c>
      <c r="B152" s="32" t="s">
        <v>2895</v>
      </c>
      <c r="C152" s="33" t="s">
        <v>4</v>
      </c>
      <c r="D152" s="33" t="s">
        <v>2542</v>
      </c>
      <c r="E152" s="32" t="s">
        <v>2560</v>
      </c>
      <c r="F152" s="33" t="s">
        <v>2543</v>
      </c>
      <c r="G152" s="32" t="s">
        <v>2561</v>
      </c>
      <c r="H152" s="33" t="s">
        <v>52</v>
      </c>
      <c r="I152" s="33">
        <f>IF(H152="BHC", 1, 0)</f>
        <v>0</v>
      </c>
      <c r="J152" s="33">
        <f>IF(OR(H152="BHC", H152="WS", H152="SR"), 1,0)</f>
        <v>1</v>
      </c>
      <c r="K152" s="33">
        <f>IF(OR(H152="RSD", H152="RFS", H152="CRS",H152="MRBD"), 1,0)</f>
        <v>0</v>
      </c>
      <c r="L152" s="33">
        <f>IF(OR(H152="RSD", H152="RFS", H152="CRS",H152="MRBD",H152="WS",H152="SR"), 1,0)</f>
        <v>1</v>
      </c>
    </row>
    <row r="153" spans="1:12" s="32" customFormat="1" x14ac:dyDescent="0.35">
      <c r="A153" s="32" t="s">
        <v>2473</v>
      </c>
      <c r="B153" s="32" t="s">
        <v>2896</v>
      </c>
      <c r="C153" s="33" t="s">
        <v>4</v>
      </c>
      <c r="D153" s="33" t="s">
        <v>2542</v>
      </c>
      <c r="E153" s="32" t="s">
        <v>2533</v>
      </c>
      <c r="F153" s="33" t="s">
        <v>2543</v>
      </c>
      <c r="G153" s="32" t="s">
        <v>2534</v>
      </c>
      <c r="H153" s="33" t="s">
        <v>98</v>
      </c>
      <c r="I153" s="33">
        <f>IF(H153="BHC", 1, 0)</f>
        <v>0</v>
      </c>
      <c r="J153" s="33">
        <f>IF(OR(H153="BHC", H153="WS", H153="SR"), 1,0)</f>
        <v>0</v>
      </c>
      <c r="K153" s="33">
        <f>IF(OR(H153="RSD", H153="RFS", H153="CRS",H153="MRBD"), 1,0)</f>
        <v>1</v>
      </c>
      <c r="L153" s="33">
        <f>IF(OR(H153="RSD", H153="RFS", H153="CRS",H153="MRBD",H153="WS",H153="SR"), 1,0)</f>
        <v>1</v>
      </c>
    </row>
    <row r="154" spans="1:12" s="32" customFormat="1" x14ac:dyDescent="0.35">
      <c r="A154" s="32" t="s">
        <v>2473</v>
      </c>
      <c r="B154" s="32" t="s">
        <v>2897</v>
      </c>
      <c r="C154" s="33" t="s">
        <v>4</v>
      </c>
      <c r="D154" s="33" t="s">
        <v>2542</v>
      </c>
      <c r="E154" s="32" t="s">
        <v>2535</v>
      </c>
      <c r="F154" s="33" t="s">
        <v>2543</v>
      </c>
      <c r="G154" s="32" t="s">
        <v>2536</v>
      </c>
      <c r="H154" s="33" t="s">
        <v>17</v>
      </c>
      <c r="I154" s="33">
        <f>IF(H154="BHC", 1, 0)</f>
        <v>0</v>
      </c>
      <c r="J154" s="33">
        <f>IF(OR(H154="BHC", H154="WS", H154="SR"), 1,0)</f>
        <v>0</v>
      </c>
      <c r="K154" s="33">
        <f>IF(OR(H154="RSD", H154="RFS", H154="CRS",H154="MRBD"), 1,0)</f>
        <v>1</v>
      </c>
      <c r="L154" s="33">
        <f>IF(OR(H154="RSD", H154="RFS", H154="CRS",H154="MRBD",H154="WS",H154="SR"), 1,0)</f>
        <v>1</v>
      </c>
    </row>
    <row r="155" spans="1:12" s="32" customFormat="1" x14ac:dyDescent="0.35">
      <c r="A155" s="32" t="s">
        <v>2473</v>
      </c>
      <c r="B155" s="32" t="s">
        <v>2898</v>
      </c>
      <c r="C155" s="33" t="s">
        <v>4</v>
      </c>
      <c r="D155" s="33" t="s">
        <v>2542</v>
      </c>
      <c r="E155" s="32" t="s">
        <v>2537</v>
      </c>
      <c r="F155" s="33" t="s">
        <v>2543</v>
      </c>
      <c r="G155" s="32" t="s">
        <v>2538</v>
      </c>
      <c r="H155" s="33" t="s">
        <v>17</v>
      </c>
      <c r="I155" s="33">
        <f>IF(H155="BHC", 1, 0)</f>
        <v>0</v>
      </c>
      <c r="J155" s="33">
        <f>IF(OR(H155="BHC", H155="WS", H155="SR"), 1,0)</f>
        <v>0</v>
      </c>
      <c r="K155" s="33">
        <f>IF(OR(H155="RSD", H155="RFS", H155="CRS",H155="MRBD"), 1,0)</f>
        <v>1</v>
      </c>
      <c r="L155" s="33">
        <f>IF(OR(H155="RSD", H155="RFS", H155="CRS",H155="MRBD",H155="WS",H155="SR"), 1,0)</f>
        <v>1</v>
      </c>
    </row>
    <row r="156" spans="1:12" s="32" customFormat="1" x14ac:dyDescent="0.35">
      <c r="A156" s="32" t="s">
        <v>2473</v>
      </c>
      <c r="B156" s="32" t="s">
        <v>2899</v>
      </c>
      <c r="C156" s="33" t="s">
        <v>4</v>
      </c>
      <c r="D156" s="33" t="s">
        <v>2542</v>
      </c>
      <c r="E156" s="32" t="s">
        <v>2539</v>
      </c>
      <c r="F156" s="33" t="s">
        <v>2543</v>
      </c>
      <c r="G156" s="32" t="s">
        <v>2540</v>
      </c>
      <c r="H156" s="33" t="s">
        <v>98</v>
      </c>
      <c r="I156" s="33">
        <f>IF(H156="BHC", 1, 0)</f>
        <v>0</v>
      </c>
      <c r="J156" s="33">
        <f>IF(OR(H156="BHC", H156="WS", H156="SR"), 1,0)</f>
        <v>0</v>
      </c>
      <c r="K156" s="33">
        <f>IF(OR(H156="RSD", H156="RFS", H156="CRS",H156="MRBD"), 1,0)</f>
        <v>1</v>
      </c>
      <c r="L156" s="33">
        <f>IF(OR(H156="RSD", H156="RFS", H156="CRS",H156="MRBD",H156="WS",H156="SR"), 1,0)</f>
        <v>1</v>
      </c>
    </row>
    <row r="157" spans="1:12" s="10" customFormat="1" x14ac:dyDescent="0.35">
      <c r="A157" s="10" t="s">
        <v>214</v>
      </c>
      <c r="B157" s="10" t="s">
        <v>1608</v>
      </c>
      <c r="C157" s="43" t="s">
        <v>3</v>
      </c>
      <c r="D157" s="43" t="s">
        <v>2542</v>
      </c>
      <c r="E157" s="10" t="s">
        <v>1609</v>
      </c>
      <c r="F157" s="43" t="s">
        <v>2543</v>
      </c>
      <c r="G157" s="10" t="s">
        <v>1610</v>
      </c>
      <c r="H157" s="43" t="s">
        <v>52</v>
      </c>
      <c r="I157" s="43">
        <f>IF(H157="BHC", 1, 0)</f>
        <v>0</v>
      </c>
      <c r="J157" s="43">
        <f>IF(OR(H157="BHC", H157="WS", H157="SR"), 1,0)</f>
        <v>1</v>
      </c>
      <c r="K157" s="43">
        <f>IF(OR(H157="RSD", H157="RFS", H157="CRS",H157="MRBD"), 1,0)</f>
        <v>0</v>
      </c>
      <c r="L157" s="43">
        <f>IF(OR(H157="RSD", H157="RFS", H157="CRS",H157="MRBD",H157="WS",H157="SR"), 1,0)</f>
        <v>1</v>
      </c>
    </row>
    <row r="158" spans="1:12" s="10" customFormat="1" x14ac:dyDescent="0.35">
      <c r="A158" s="10" t="s">
        <v>214</v>
      </c>
      <c r="B158" s="10" t="s">
        <v>1611</v>
      </c>
      <c r="C158" s="43" t="s">
        <v>3</v>
      </c>
      <c r="D158" s="43" t="s">
        <v>2542</v>
      </c>
      <c r="E158" s="10" t="s">
        <v>1612</v>
      </c>
      <c r="F158" s="43" t="s">
        <v>2543</v>
      </c>
      <c r="G158" s="10" t="s">
        <v>1613</v>
      </c>
      <c r="H158" s="43" t="s">
        <v>52</v>
      </c>
      <c r="I158" s="43">
        <f>IF(H158="BHC", 1, 0)</f>
        <v>0</v>
      </c>
      <c r="J158" s="43">
        <f>IF(OR(H158="BHC", H158="WS", H158="SR"), 1,0)</f>
        <v>1</v>
      </c>
      <c r="K158" s="43">
        <f>IF(OR(H158="RSD", H158="RFS", H158="CRS",H158="MRBD"), 1,0)</f>
        <v>0</v>
      </c>
      <c r="L158" s="43">
        <f>IF(OR(H158="RSD", H158="RFS", H158="CRS",H158="MRBD",H158="WS",H158="SR"), 1,0)</f>
        <v>1</v>
      </c>
    </row>
    <row r="159" spans="1:12" s="10" customFormat="1" x14ac:dyDescent="0.35">
      <c r="A159" s="10" t="s">
        <v>214</v>
      </c>
      <c r="B159" s="10" t="s">
        <v>1614</v>
      </c>
      <c r="C159" s="43" t="s">
        <v>3</v>
      </c>
      <c r="D159" s="43" t="s">
        <v>2542</v>
      </c>
      <c r="E159" s="10" t="s">
        <v>1615</v>
      </c>
      <c r="F159" s="43" t="s">
        <v>2543</v>
      </c>
      <c r="G159" s="10" t="s">
        <v>1616</v>
      </c>
      <c r="H159" s="43" t="s">
        <v>52</v>
      </c>
      <c r="I159" s="43">
        <f>IF(H159="BHC", 1, 0)</f>
        <v>0</v>
      </c>
      <c r="J159" s="43">
        <f>IF(OR(H159="BHC", H159="WS", H159="SR"), 1,0)</f>
        <v>1</v>
      </c>
      <c r="K159" s="43">
        <f>IF(OR(H159="RSD", H159="RFS", H159="CRS",H159="MRBD"), 1,0)</f>
        <v>0</v>
      </c>
      <c r="L159" s="43">
        <f>IF(OR(H159="RSD", H159="RFS", H159="CRS",H159="MRBD",H159="WS",H159="SR"), 1,0)</f>
        <v>1</v>
      </c>
    </row>
    <row r="160" spans="1:12" s="10" customFormat="1" x14ac:dyDescent="0.35">
      <c r="A160" s="10" t="s">
        <v>214</v>
      </c>
      <c r="B160" s="10" t="s">
        <v>1617</v>
      </c>
      <c r="C160" s="43" t="s">
        <v>3</v>
      </c>
      <c r="D160" s="43" t="s">
        <v>2542</v>
      </c>
      <c r="E160" s="10" t="s">
        <v>1618</v>
      </c>
      <c r="F160" s="43" t="s">
        <v>2543</v>
      </c>
      <c r="G160" s="10" t="s">
        <v>1619</v>
      </c>
      <c r="H160" s="43" t="s">
        <v>52</v>
      </c>
      <c r="I160" s="43">
        <f>IF(H160="BHC", 1, 0)</f>
        <v>0</v>
      </c>
      <c r="J160" s="43">
        <f>IF(OR(H160="BHC", H160="WS", H160="SR"), 1,0)</f>
        <v>1</v>
      </c>
      <c r="K160" s="43">
        <f>IF(OR(H160="RSD", H160="RFS", H160="CRS",H160="MRBD"), 1,0)</f>
        <v>0</v>
      </c>
      <c r="L160" s="43">
        <f>IF(OR(H160="RSD", H160="RFS", H160="CRS",H160="MRBD",H160="WS",H160="SR"), 1,0)</f>
        <v>1</v>
      </c>
    </row>
    <row r="161" spans="1:12" s="10" customFormat="1" x14ac:dyDescent="0.35">
      <c r="A161" s="10" t="s">
        <v>214</v>
      </c>
      <c r="B161" s="10" t="s">
        <v>1620</v>
      </c>
      <c r="C161" s="43" t="s">
        <v>3</v>
      </c>
      <c r="D161" s="43" t="s">
        <v>2542</v>
      </c>
      <c r="E161" s="10" t="s">
        <v>1621</v>
      </c>
      <c r="F161" s="43" t="s">
        <v>2543</v>
      </c>
      <c r="G161" s="10" t="s">
        <v>1622</v>
      </c>
      <c r="H161" s="43" t="s">
        <v>52</v>
      </c>
      <c r="I161" s="43">
        <f>IF(H161="BHC", 1, 0)</f>
        <v>0</v>
      </c>
      <c r="J161" s="43">
        <f>IF(OR(H161="BHC", H161="WS", H161="SR"), 1,0)</f>
        <v>1</v>
      </c>
      <c r="K161" s="43">
        <f>IF(OR(H161="RSD", H161="RFS", H161="CRS",H161="MRBD"), 1,0)</f>
        <v>0</v>
      </c>
      <c r="L161" s="43">
        <f>IF(OR(H161="RSD", H161="RFS", H161="CRS",H161="MRBD",H161="WS",H161="SR"), 1,0)</f>
        <v>1</v>
      </c>
    </row>
    <row r="162" spans="1:12" s="10" customFormat="1" x14ac:dyDescent="0.35">
      <c r="A162" s="10" t="s">
        <v>214</v>
      </c>
      <c r="B162" s="10" t="s">
        <v>1623</v>
      </c>
      <c r="C162" s="43" t="s">
        <v>3</v>
      </c>
      <c r="D162" s="43" t="s">
        <v>2542</v>
      </c>
      <c r="E162" s="10" t="s">
        <v>1624</v>
      </c>
      <c r="F162" s="43" t="s">
        <v>2543</v>
      </c>
      <c r="G162" s="10" t="s">
        <v>1625</v>
      </c>
      <c r="H162" s="43" t="s">
        <v>52</v>
      </c>
      <c r="I162" s="43">
        <f>IF(H162="BHC", 1, 0)</f>
        <v>0</v>
      </c>
      <c r="J162" s="43">
        <f>IF(OR(H162="BHC", H162="WS", H162="SR"), 1,0)</f>
        <v>1</v>
      </c>
      <c r="K162" s="43">
        <f>IF(OR(H162="RSD", H162="RFS", H162="CRS",H162="MRBD"), 1,0)</f>
        <v>0</v>
      </c>
      <c r="L162" s="43">
        <f>IF(OR(H162="RSD", H162="RFS", H162="CRS",H162="MRBD",H162="WS",H162="SR"), 1,0)</f>
        <v>1</v>
      </c>
    </row>
    <row r="163" spans="1:12" s="10" customFormat="1" x14ac:dyDescent="0.35">
      <c r="A163" s="10" t="s">
        <v>214</v>
      </c>
      <c r="B163" s="10" t="s">
        <v>1626</v>
      </c>
      <c r="C163" s="43" t="s">
        <v>3</v>
      </c>
      <c r="D163" s="43" t="s">
        <v>2542</v>
      </c>
      <c r="E163" s="10" t="s">
        <v>1627</v>
      </c>
      <c r="F163" s="43" t="s">
        <v>2543</v>
      </c>
      <c r="G163" s="10" t="s">
        <v>1628</v>
      </c>
      <c r="H163" s="43" t="s">
        <v>17</v>
      </c>
      <c r="I163" s="43">
        <f>IF(H163="BHC", 1, 0)</f>
        <v>0</v>
      </c>
      <c r="J163" s="43">
        <f>IF(OR(H163="BHC", H163="WS", H163="SR"), 1,0)</f>
        <v>0</v>
      </c>
      <c r="K163" s="43">
        <f>IF(OR(H163="RSD", H163="RFS", H163="CRS",H163="MRBD"), 1,0)</f>
        <v>1</v>
      </c>
      <c r="L163" s="43">
        <f>IF(OR(H163="RSD", H163="RFS", H163="CRS",H163="MRBD",H163="WS",H163="SR"), 1,0)</f>
        <v>1</v>
      </c>
    </row>
    <row r="164" spans="1:12" s="10" customFormat="1" x14ac:dyDescent="0.35">
      <c r="A164" s="10" t="s">
        <v>214</v>
      </c>
      <c r="B164" s="10" t="s">
        <v>1629</v>
      </c>
      <c r="C164" s="43" t="s">
        <v>3</v>
      </c>
      <c r="D164" s="43" t="s">
        <v>2542</v>
      </c>
      <c r="E164" s="10" t="s">
        <v>1630</v>
      </c>
      <c r="F164" s="43" t="s">
        <v>2543</v>
      </c>
      <c r="G164" s="10" t="s">
        <v>1631</v>
      </c>
      <c r="H164" s="43" t="s">
        <v>52</v>
      </c>
      <c r="I164" s="43">
        <f>IF(H164="BHC", 1, 0)</f>
        <v>0</v>
      </c>
      <c r="J164" s="43">
        <f>IF(OR(H164="BHC", H164="WS", H164="SR"), 1,0)</f>
        <v>1</v>
      </c>
      <c r="K164" s="43">
        <f>IF(OR(H164="RSD", H164="RFS", H164="CRS",H164="MRBD"), 1,0)</f>
        <v>0</v>
      </c>
      <c r="L164" s="43">
        <f>IF(OR(H164="RSD", H164="RFS", H164="CRS",H164="MRBD",H164="WS",H164="SR"), 1,0)</f>
        <v>1</v>
      </c>
    </row>
    <row r="165" spans="1:12" s="10" customFormat="1" x14ac:dyDescent="0.35">
      <c r="A165" s="10" t="s">
        <v>214</v>
      </c>
      <c r="B165" s="10" t="s">
        <v>1632</v>
      </c>
      <c r="C165" s="43" t="s">
        <v>3</v>
      </c>
      <c r="D165" s="43" t="s">
        <v>2542</v>
      </c>
      <c r="E165" s="10" t="s">
        <v>1633</v>
      </c>
      <c r="F165" s="43" t="s">
        <v>2543</v>
      </c>
      <c r="G165" s="10" t="s">
        <v>1634</v>
      </c>
      <c r="H165" s="43" t="s">
        <v>17</v>
      </c>
      <c r="I165" s="43">
        <f>IF(H165="BHC", 1, 0)</f>
        <v>0</v>
      </c>
      <c r="J165" s="43">
        <f>IF(OR(H165="BHC", H165="WS", H165="SR"), 1,0)</f>
        <v>0</v>
      </c>
      <c r="K165" s="43">
        <f>IF(OR(H165="RSD", H165="RFS", H165="CRS",H165="MRBD"), 1,0)</f>
        <v>1</v>
      </c>
      <c r="L165" s="43">
        <f>IF(OR(H165="RSD", H165="RFS", H165="CRS",H165="MRBD",H165="WS",H165="SR"), 1,0)</f>
        <v>1</v>
      </c>
    </row>
    <row r="166" spans="1:12" s="10" customFormat="1" x14ac:dyDescent="0.35">
      <c r="A166" s="10" t="s">
        <v>214</v>
      </c>
      <c r="B166" s="10" t="s">
        <v>1635</v>
      </c>
      <c r="C166" s="43" t="s">
        <v>3</v>
      </c>
      <c r="D166" s="43" t="s">
        <v>2542</v>
      </c>
      <c r="E166" s="10" t="s">
        <v>1636</v>
      </c>
      <c r="F166" s="43" t="s">
        <v>2543</v>
      </c>
      <c r="G166" s="10" t="s">
        <v>1637</v>
      </c>
      <c r="H166" s="43" t="s">
        <v>52</v>
      </c>
      <c r="I166" s="43">
        <f>IF(H166="BHC", 1, 0)</f>
        <v>0</v>
      </c>
      <c r="J166" s="43">
        <f>IF(OR(H166="BHC", H166="WS", H166="SR"), 1,0)</f>
        <v>1</v>
      </c>
      <c r="K166" s="43">
        <f>IF(OR(H166="RSD", H166="RFS", H166="CRS",H166="MRBD"), 1,0)</f>
        <v>0</v>
      </c>
      <c r="L166" s="43">
        <f>IF(OR(H166="RSD", H166="RFS", H166="CRS",H166="MRBD",H166="WS",H166="SR"), 1,0)</f>
        <v>1</v>
      </c>
    </row>
    <row r="167" spans="1:12" s="10" customFormat="1" x14ac:dyDescent="0.35">
      <c r="A167" s="10" t="s">
        <v>214</v>
      </c>
      <c r="B167" s="10" t="s">
        <v>1638</v>
      </c>
      <c r="C167" s="43" t="s">
        <v>6</v>
      </c>
      <c r="D167" s="43" t="s">
        <v>2542</v>
      </c>
      <c r="E167" s="10" t="s">
        <v>1639</v>
      </c>
      <c r="F167" s="43" t="s">
        <v>2543</v>
      </c>
      <c r="G167" s="10" t="s">
        <v>1640</v>
      </c>
      <c r="H167" s="43" t="s">
        <v>52</v>
      </c>
      <c r="I167" s="43">
        <f>IF(H167="BHC", 1, 0)</f>
        <v>0</v>
      </c>
      <c r="J167" s="43">
        <f>IF(OR(H167="BHC", H167="WS", H167="SR"), 1,0)</f>
        <v>1</v>
      </c>
      <c r="K167" s="43">
        <f>IF(OR(H167="RSD", H167="RFS", H167="CRS",H167="MRBD"), 1,0)</f>
        <v>0</v>
      </c>
      <c r="L167" s="43">
        <f>IF(OR(H167="RSD", H167="RFS", H167="CRS",H167="MRBD",H167="WS",H167="SR"), 1,0)</f>
        <v>1</v>
      </c>
    </row>
    <row r="168" spans="1:12" s="10" customFormat="1" x14ac:dyDescent="0.35">
      <c r="A168" s="10" t="s">
        <v>214</v>
      </c>
      <c r="B168" s="10" t="s">
        <v>1641</v>
      </c>
      <c r="C168" s="43" t="s">
        <v>6</v>
      </c>
      <c r="D168" s="43" t="s">
        <v>2542</v>
      </c>
      <c r="E168" s="10" t="s">
        <v>1642</v>
      </c>
      <c r="F168" s="43" t="s">
        <v>2543</v>
      </c>
      <c r="G168" s="10" t="s">
        <v>1643</v>
      </c>
      <c r="H168" s="43" t="s">
        <v>21</v>
      </c>
      <c r="I168" s="43">
        <f>IF(H168="BHC", 1, 0)</f>
        <v>1</v>
      </c>
      <c r="J168" s="43">
        <f>IF(OR(H168="BHC", H168="WS", H168="SR"), 1,0)</f>
        <v>1</v>
      </c>
      <c r="K168" s="43">
        <f>IF(OR(H168="RSD", H168="RFS", H168="CRS",H168="MRBD"), 1,0)</f>
        <v>0</v>
      </c>
      <c r="L168" s="43">
        <f>IF(OR(H168="RSD", H168="RFS", H168="CRS",H168="MRBD",H168="WS",H168="SR"), 1,0)</f>
        <v>0</v>
      </c>
    </row>
    <row r="169" spans="1:12" s="10" customFormat="1" x14ac:dyDescent="0.35">
      <c r="A169" s="10" t="s">
        <v>214</v>
      </c>
      <c r="B169" s="10" t="s">
        <v>1644</v>
      </c>
      <c r="C169" s="43" t="s">
        <v>6</v>
      </c>
      <c r="D169" s="43" t="s">
        <v>2542</v>
      </c>
      <c r="E169" s="10" t="s">
        <v>1645</v>
      </c>
      <c r="F169" s="43" t="s">
        <v>2543</v>
      </c>
      <c r="G169" s="10" t="s">
        <v>1646</v>
      </c>
      <c r="H169" s="43" t="s">
        <v>52</v>
      </c>
      <c r="I169" s="43">
        <f>IF(H169="BHC", 1, 0)</f>
        <v>0</v>
      </c>
      <c r="J169" s="43">
        <f>IF(OR(H169="BHC", H169="WS", H169="SR"), 1,0)</f>
        <v>1</v>
      </c>
      <c r="K169" s="43">
        <f>IF(OR(H169="RSD", H169="RFS", H169="CRS",H169="MRBD"), 1,0)</f>
        <v>0</v>
      </c>
      <c r="L169" s="43">
        <f>IF(OR(H169="RSD", H169="RFS", H169="CRS",H169="MRBD",H169="WS",H169="SR"), 1,0)</f>
        <v>1</v>
      </c>
    </row>
    <row r="170" spans="1:12" s="10" customFormat="1" x14ac:dyDescent="0.35">
      <c r="A170" s="10" t="s">
        <v>214</v>
      </c>
      <c r="B170" s="10" t="s">
        <v>1647</v>
      </c>
      <c r="C170" s="43" t="s">
        <v>6</v>
      </c>
      <c r="D170" s="43" t="s">
        <v>2542</v>
      </c>
      <c r="E170" s="10" t="s">
        <v>1648</v>
      </c>
      <c r="F170" s="43" t="s">
        <v>2543</v>
      </c>
      <c r="G170" s="10" t="s">
        <v>1649</v>
      </c>
      <c r="H170" s="43" t="s">
        <v>52</v>
      </c>
      <c r="I170" s="43">
        <f>IF(H170="BHC", 1, 0)</f>
        <v>0</v>
      </c>
      <c r="J170" s="43">
        <f>IF(OR(H170="BHC", H170="WS", H170="SR"), 1,0)</f>
        <v>1</v>
      </c>
      <c r="K170" s="43">
        <f>IF(OR(H170="RSD", H170="RFS", H170="CRS",H170="MRBD"), 1,0)</f>
        <v>0</v>
      </c>
      <c r="L170" s="43">
        <f>IF(OR(H170="RSD", H170="RFS", H170="CRS",H170="MRBD",H170="WS",H170="SR"), 1,0)</f>
        <v>1</v>
      </c>
    </row>
    <row r="171" spans="1:12" s="10" customFormat="1" x14ac:dyDescent="0.35">
      <c r="A171" s="10" t="s">
        <v>214</v>
      </c>
      <c r="B171" s="10" t="s">
        <v>1650</v>
      </c>
      <c r="C171" s="43" t="s">
        <v>6</v>
      </c>
      <c r="D171" s="43" t="s">
        <v>2542</v>
      </c>
      <c r="E171" s="10" t="s">
        <v>1651</v>
      </c>
      <c r="F171" s="43" t="s">
        <v>2543</v>
      </c>
      <c r="G171" s="10" t="s">
        <v>1652</v>
      </c>
      <c r="H171" s="43" t="s">
        <v>52</v>
      </c>
      <c r="I171" s="43">
        <f>IF(H171="BHC", 1, 0)</f>
        <v>0</v>
      </c>
      <c r="J171" s="43">
        <f>IF(OR(H171="BHC", H171="WS", H171="SR"), 1,0)</f>
        <v>1</v>
      </c>
      <c r="K171" s="43">
        <f>IF(OR(H171="RSD", H171="RFS", H171="CRS",H171="MRBD"), 1,0)</f>
        <v>0</v>
      </c>
      <c r="L171" s="43">
        <f>IF(OR(H171="RSD", H171="RFS", H171="CRS",H171="MRBD",H171="WS",H171="SR"), 1,0)</f>
        <v>1</v>
      </c>
    </row>
    <row r="172" spans="1:12" s="10" customFormat="1" x14ac:dyDescent="0.35">
      <c r="A172" s="10" t="s">
        <v>214</v>
      </c>
      <c r="B172" s="10" t="s">
        <v>1653</v>
      </c>
      <c r="C172" s="43" t="s">
        <v>6</v>
      </c>
      <c r="D172" s="43" t="s">
        <v>2542</v>
      </c>
      <c r="E172" s="10" t="s">
        <v>1654</v>
      </c>
      <c r="F172" s="43" t="s">
        <v>2543</v>
      </c>
      <c r="G172" s="10" t="s">
        <v>1655</v>
      </c>
      <c r="H172" s="43" t="s">
        <v>52</v>
      </c>
      <c r="I172" s="43">
        <f>IF(H172="BHC", 1, 0)</f>
        <v>0</v>
      </c>
      <c r="J172" s="43">
        <f>IF(OR(H172="BHC", H172="WS", H172="SR"), 1,0)</f>
        <v>1</v>
      </c>
      <c r="K172" s="43">
        <f>IF(OR(H172="RSD", H172="RFS", H172="CRS",H172="MRBD"), 1,0)</f>
        <v>0</v>
      </c>
      <c r="L172" s="43">
        <f>IF(OR(H172="RSD", H172="RFS", H172="CRS",H172="MRBD",H172="WS",H172="SR"), 1,0)</f>
        <v>1</v>
      </c>
    </row>
    <row r="173" spans="1:12" s="10" customFormat="1" x14ac:dyDescent="0.35">
      <c r="A173" s="10" t="s">
        <v>214</v>
      </c>
      <c r="B173" s="10" t="s">
        <v>1653</v>
      </c>
      <c r="C173" s="43" t="s">
        <v>6</v>
      </c>
      <c r="D173" s="43" t="s">
        <v>2542</v>
      </c>
      <c r="E173" s="10" t="s">
        <v>1656</v>
      </c>
      <c r="F173" s="43" t="s">
        <v>2543</v>
      </c>
      <c r="G173" s="10" t="s">
        <v>1657</v>
      </c>
      <c r="H173" s="43" t="s">
        <v>52</v>
      </c>
      <c r="I173" s="43">
        <f>IF(H173="BHC", 1, 0)</f>
        <v>0</v>
      </c>
      <c r="J173" s="43">
        <f>IF(OR(H173="BHC", H173="WS", H173="SR"), 1,0)</f>
        <v>1</v>
      </c>
      <c r="K173" s="43">
        <f>IF(OR(H173="RSD", H173="RFS", H173="CRS",H173="MRBD"), 1,0)</f>
        <v>0</v>
      </c>
      <c r="L173" s="43">
        <f>IF(OR(H173="RSD", H173="RFS", H173="CRS",H173="MRBD",H173="WS",H173="SR"), 1,0)</f>
        <v>1</v>
      </c>
    </row>
    <row r="174" spans="1:12" s="10" customFormat="1" x14ac:dyDescent="0.35">
      <c r="A174" s="10" t="s">
        <v>214</v>
      </c>
      <c r="B174" s="10" t="s">
        <v>1658</v>
      </c>
      <c r="C174" s="43" t="s">
        <v>6</v>
      </c>
      <c r="D174" s="43" t="s">
        <v>2542</v>
      </c>
      <c r="E174" s="10" t="s">
        <v>1659</v>
      </c>
      <c r="F174" s="43" t="s">
        <v>2543</v>
      </c>
      <c r="G174" s="10" t="s">
        <v>1660</v>
      </c>
      <c r="H174" s="43" t="s">
        <v>52</v>
      </c>
      <c r="I174" s="43">
        <f>IF(H174="BHC", 1, 0)</f>
        <v>0</v>
      </c>
      <c r="J174" s="43">
        <f>IF(OR(H174="BHC", H174="WS", H174="SR"), 1,0)</f>
        <v>1</v>
      </c>
      <c r="K174" s="43">
        <f>IF(OR(H174="RSD", H174="RFS", H174="CRS",H174="MRBD"), 1,0)</f>
        <v>0</v>
      </c>
      <c r="L174" s="43">
        <f>IF(OR(H174="RSD", H174="RFS", H174="CRS",H174="MRBD",H174="WS",H174="SR"), 1,0)</f>
        <v>1</v>
      </c>
    </row>
    <row r="175" spans="1:12" s="10" customFormat="1" x14ac:dyDescent="0.35">
      <c r="A175" s="10" t="s">
        <v>214</v>
      </c>
      <c r="B175" s="10" t="s">
        <v>1661</v>
      </c>
      <c r="C175" s="43" t="s">
        <v>6</v>
      </c>
      <c r="D175" s="43" t="s">
        <v>2542</v>
      </c>
      <c r="E175" s="10" t="s">
        <v>1662</v>
      </c>
      <c r="F175" s="43" t="s">
        <v>2543</v>
      </c>
      <c r="G175" s="10" t="s">
        <v>1663</v>
      </c>
      <c r="H175" s="43" t="s">
        <v>17</v>
      </c>
      <c r="I175" s="43">
        <f>IF(H175="BHC", 1, 0)</f>
        <v>0</v>
      </c>
      <c r="J175" s="43">
        <f>IF(OR(H175="BHC", H175="WS", H175="SR"), 1,0)</f>
        <v>0</v>
      </c>
      <c r="K175" s="43">
        <f>IF(OR(H175="RSD", H175="RFS", H175="CRS",H175="MRBD"), 1,0)</f>
        <v>1</v>
      </c>
      <c r="L175" s="43">
        <f>IF(OR(H175="RSD", H175="RFS", H175="CRS",H175="MRBD",H175="WS",H175="SR"), 1,0)</f>
        <v>1</v>
      </c>
    </row>
    <row r="176" spans="1:12" s="10" customFormat="1" x14ac:dyDescent="0.35">
      <c r="A176" s="10" t="s">
        <v>214</v>
      </c>
      <c r="B176" s="10" t="s">
        <v>1664</v>
      </c>
      <c r="C176" s="43" t="s">
        <v>6</v>
      </c>
      <c r="D176" s="43" t="s">
        <v>2542</v>
      </c>
      <c r="E176" s="10" t="s">
        <v>1665</v>
      </c>
      <c r="F176" s="43" t="s">
        <v>2543</v>
      </c>
      <c r="G176" s="10" t="s">
        <v>1666</v>
      </c>
      <c r="H176" s="43" t="s">
        <v>21</v>
      </c>
      <c r="I176" s="43">
        <f>IF(H176="BHC", 1, 0)</f>
        <v>1</v>
      </c>
      <c r="J176" s="43">
        <f>IF(OR(H176="BHC", H176="WS", H176="SR"), 1,0)</f>
        <v>1</v>
      </c>
      <c r="K176" s="43">
        <f>IF(OR(H176="RSD", H176="RFS", H176="CRS",H176="MRBD"), 1,0)</f>
        <v>0</v>
      </c>
      <c r="L176" s="43">
        <f>IF(OR(H176="RSD", H176="RFS", H176="CRS",H176="MRBD",H176="WS",H176="SR"), 1,0)</f>
        <v>0</v>
      </c>
    </row>
    <row r="177" spans="1:12" s="10" customFormat="1" x14ac:dyDescent="0.35">
      <c r="A177" s="10" t="s">
        <v>214</v>
      </c>
      <c r="B177" s="10" t="s">
        <v>1667</v>
      </c>
      <c r="C177" s="43" t="s">
        <v>6</v>
      </c>
      <c r="D177" s="43" t="s">
        <v>2542</v>
      </c>
      <c r="E177" s="10" t="s">
        <v>1668</v>
      </c>
      <c r="F177" s="43" t="s">
        <v>2543</v>
      </c>
      <c r="G177" s="10" t="s">
        <v>1669</v>
      </c>
      <c r="H177" s="43" t="s">
        <v>21</v>
      </c>
      <c r="I177" s="43">
        <f>IF(H177="BHC", 1, 0)</f>
        <v>1</v>
      </c>
      <c r="J177" s="43">
        <f>IF(OR(H177="BHC", H177="WS", H177="SR"), 1,0)</f>
        <v>1</v>
      </c>
      <c r="K177" s="43">
        <f>IF(OR(H177="RSD", H177="RFS", H177="CRS",H177="MRBD"), 1,0)</f>
        <v>0</v>
      </c>
      <c r="L177" s="43">
        <f>IF(OR(H177="RSD", H177="RFS", H177="CRS",H177="MRBD",H177="WS",H177="SR"), 1,0)</f>
        <v>0</v>
      </c>
    </row>
    <row r="178" spans="1:12" s="10" customFormat="1" x14ac:dyDescent="0.35">
      <c r="A178" s="10" t="s">
        <v>214</v>
      </c>
      <c r="B178" s="10" t="s">
        <v>1670</v>
      </c>
      <c r="C178" s="43" t="s">
        <v>5</v>
      </c>
      <c r="D178" s="43" t="s">
        <v>2542</v>
      </c>
      <c r="E178" s="10" t="s">
        <v>1671</v>
      </c>
      <c r="F178" s="43" t="s">
        <v>2543</v>
      </c>
      <c r="G178" s="10" t="s">
        <v>1672</v>
      </c>
      <c r="H178" s="43" t="s">
        <v>52</v>
      </c>
      <c r="I178" s="43">
        <f>IF(H178="BHC", 1, 0)</f>
        <v>0</v>
      </c>
      <c r="J178" s="43">
        <f>IF(OR(H178="BHC", H178="WS", H178="SR"), 1,0)</f>
        <v>1</v>
      </c>
      <c r="K178" s="43">
        <f>IF(OR(H178="RSD", H178="RFS", H178="CRS",H178="MRBD"), 1,0)</f>
        <v>0</v>
      </c>
      <c r="L178" s="43">
        <f>IF(OR(H178="RSD", H178="RFS", H178="CRS",H178="MRBD",H178="WS",H178="SR"), 1,0)</f>
        <v>1</v>
      </c>
    </row>
    <row r="179" spans="1:12" s="10" customFormat="1" x14ac:dyDescent="0.35">
      <c r="A179" s="10" t="s">
        <v>214</v>
      </c>
      <c r="B179" s="10" t="s">
        <v>1673</v>
      </c>
      <c r="C179" s="43" t="s">
        <v>5</v>
      </c>
      <c r="D179" s="43" t="s">
        <v>2542</v>
      </c>
      <c r="E179" s="10" t="s">
        <v>1674</v>
      </c>
      <c r="F179" s="43" t="s">
        <v>2543</v>
      </c>
      <c r="G179" s="10" t="s">
        <v>1675</v>
      </c>
      <c r="H179" s="43" t="s">
        <v>17</v>
      </c>
      <c r="I179" s="43">
        <f>IF(H179="BHC", 1, 0)</f>
        <v>0</v>
      </c>
      <c r="J179" s="43">
        <f>IF(OR(H179="BHC", H179="WS", H179="SR"), 1,0)</f>
        <v>0</v>
      </c>
      <c r="K179" s="43">
        <f>IF(OR(H179="RSD", H179="RFS", H179="CRS",H179="MRBD"), 1,0)</f>
        <v>1</v>
      </c>
      <c r="L179" s="43">
        <f>IF(OR(H179="RSD", H179="RFS", H179="CRS",H179="MRBD",H179="WS",H179="SR"), 1,0)</f>
        <v>1</v>
      </c>
    </row>
    <row r="180" spans="1:12" s="10" customFormat="1" x14ac:dyDescent="0.35">
      <c r="A180" s="10" t="s">
        <v>214</v>
      </c>
      <c r="B180" s="10" t="s">
        <v>1676</v>
      </c>
      <c r="C180" s="43" t="s">
        <v>5</v>
      </c>
      <c r="D180" s="43" t="s">
        <v>2542</v>
      </c>
      <c r="E180" s="10" t="s">
        <v>1677</v>
      </c>
      <c r="F180" s="43" t="s">
        <v>2543</v>
      </c>
      <c r="G180" s="10" t="s">
        <v>1678</v>
      </c>
      <c r="H180" s="43" t="s">
        <v>17</v>
      </c>
      <c r="I180" s="43">
        <f>IF(H180="BHC", 1, 0)</f>
        <v>0</v>
      </c>
      <c r="J180" s="43">
        <f>IF(OR(H180="BHC", H180="WS", H180="SR"), 1,0)</f>
        <v>0</v>
      </c>
      <c r="K180" s="43">
        <f>IF(OR(H180="RSD", H180="RFS", H180="CRS",H180="MRBD"), 1,0)</f>
        <v>1</v>
      </c>
      <c r="L180" s="43">
        <f>IF(OR(H180="RSD", H180="RFS", H180="CRS",H180="MRBD",H180="WS",H180="SR"), 1,0)</f>
        <v>1</v>
      </c>
    </row>
    <row r="181" spans="1:12" s="10" customFormat="1" x14ac:dyDescent="0.35">
      <c r="A181" s="10" t="s">
        <v>214</v>
      </c>
      <c r="B181" s="10" t="s">
        <v>1679</v>
      </c>
      <c r="C181" s="43" t="s">
        <v>5</v>
      </c>
      <c r="D181" s="43" t="s">
        <v>2542</v>
      </c>
      <c r="E181" s="10" t="s">
        <v>1680</v>
      </c>
      <c r="F181" s="43" t="s">
        <v>2543</v>
      </c>
      <c r="G181" s="10" t="s">
        <v>1681</v>
      </c>
      <c r="H181" s="43" t="s">
        <v>52</v>
      </c>
      <c r="I181" s="43">
        <f>IF(H181="BHC", 1, 0)</f>
        <v>0</v>
      </c>
      <c r="J181" s="43">
        <f>IF(OR(H181="BHC", H181="WS", H181="SR"), 1,0)</f>
        <v>1</v>
      </c>
      <c r="K181" s="43">
        <f>IF(OR(H181="RSD", H181="RFS", H181="CRS",H181="MRBD"), 1,0)</f>
        <v>0</v>
      </c>
      <c r="L181" s="43">
        <f>IF(OR(H181="RSD", H181="RFS", H181="CRS",H181="MRBD",H181="WS",H181="SR"), 1,0)</f>
        <v>1</v>
      </c>
    </row>
    <row r="182" spans="1:12" s="10" customFormat="1" x14ac:dyDescent="0.35">
      <c r="A182" s="10" t="s">
        <v>214</v>
      </c>
      <c r="B182" s="10" t="s">
        <v>1682</v>
      </c>
      <c r="C182" s="43" t="s">
        <v>5</v>
      </c>
      <c r="D182" s="43" t="s">
        <v>2542</v>
      </c>
      <c r="E182" s="10" t="s">
        <v>1683</v>
      </c>
      <c r="F182" s="43" t="s">
        <v>2543</v>
      </c>
      <c r="G182" s="10" t="s">
        <v>1684</v>
      </c>
      <c r="H182" s="43" t="s">
        <v>52</v>
      </c>
      <c r="I182" s="43">
        <f>IF(H182="BHC", 1, 0)</f>
        <v>0</v>
      </c>
      <c r="J182" s="43">
        <f>IF(OR(H182="BHC", H182="WS", H182="SR"), 1,0)</f>
        <v>1</v>
      </c>
      <c r="K182" s="43">
        <f>IF(OR(H182="RSD", H182="RFS", H182="CRS",H182="MRBD"), 1,0)</f>
        <v>0</v>
      </c>
      <c r="L182" s="43">
        <f>IF(OR(H182="RSD", H182="RFS", H182="CRS",H182="MRBD",H182="WS",H182="SR"), 1,0)</f>
        <v>1</v>
      </c>
    </row>
    <row r="183" spans="1:12" s="10" customFormat="1" x14ac:dyDescent="0.35">
      <c r="A183" s="10" t="s">
        <v>214</v>
      </c>
      <c r="B183" s="10" t="s">
        <v>1685</v>
      </c>
      <c r="C183" s="43" t="s">
        <v>5</v>
      </c>
      <c r="D183" s="43" t="s">
        <v>2542</v>
      </c>
      <c r="E183" s="10" t="s">
        <v>1686</v>
      </c>
      <c r="F183" s="43" t="s">
        <v>2543</v>
      </c>
      <c r="G183" s="10" t="s">
        <v>1687</v>
      </c>
      <c r="H183" s="43" t="s">
        <v>17</v>
      </c>
      <c r="I183" s="43">
        <f>IF(H183="BHC", 1, 0)</f>
        <v>0</v>
      </c>
      <c r="J183" s="43">
        <f>IF(OR(H183="BHC", H183="WS", H183="SR"), 1,0)</f>
        <v>0</v>
      </c>
      <c r="K183" s="43">
        <f>IF(OR(H183="RSD", H183="RFS", H183="CRS",H183="MRBD"), 1,0)</f>
        <v>1</v>
      </c>
      <c r="L183" s="43">
        <f>IF(OR(H183="RSD", H183="RFS", H183="CRS",H183="MRBD",H183="WS",H183="SR"), 1,0)</f>
        <v>1</v>
      </c>
    </row>
    <row r="184" spans="1:12" s="10" customFormat="1" x14ac:dyDescent="0.35">
      <c r="A184" s="10" t="s">
        <v>214</v>
      </c>
      <c r="B184" s="10" t="s">
        <v>1688</v>
      </c>
      <c r="C184" s="43" t="s">
        <v>5</v>
      </c>
      <c r="D184" s="43" t="s">
        <v>2542</v>
      </c>
      <c r="E184" s="10" t="s">
        <v>1689</v>
      </c>
      <c r="F184" s="43" t="s">
        <v>2543</v>
      </c>
      <c r="G184" s="10" t="s">
        <v>1690</v>
      </c>
      <c r="H184" s="43" t="s">
        <v>52</v>
      </c>
      <c r="I184" s="43">
        <f>IF(H184="BHC", 1, 0)</f>
        <v>0</v>
      </c>
      <c r="J184" s="43">
        <f>IF(OR(H184="BHC", H184="WS", H184="SR"), 1,0)</f>
        <v>1</v>
      </c>
      <c r="K184" s="43">
        <f>IF(OR(H184="RSD", H184="RFS", H184="CRS",H184="MRBD"), 1,0)</f>
        <v>0</v>
      </c>
      <c r="L184" s="43">
        <f>IF(OR(H184="RSD", H184="RFS", H184="CRS",H184="MRBD",H184="WS",H184="SR"), 1,0)</f>
        <v>1</v>
      </c>
    </row>
    <row r="185" spans="1:12" s="10" customFormat="1" x14ac:dyDescent="0.35">
      <c r="A185" s="10" t="s">
        <v>214</v>
      </c>
      <c r="B185" s="10" t="s">
        <v>1691</v>
      </c>
      <c r="C185" s="43" t="s">
        <v>5</v>
      </c>
      <c r="D185" s="43" t="s">
        <v>2542</v>
      </c>
      <c r="E185" s="10" t="s">
        <v>1692</v>
      </c>
      <c r="F185" s="43" t="s">
        <v>2543</v>
      </c>
      <c r="G185" s="10" t="s">
        <v>1693</v>
      </c>
      <c r="H185" s="43" t="s">
        <v>52</v>
      </c>
      <c r="I185" s="43">
        <f>IF(H185="BHC", 1, 0)</f>
        <v>0</v>
      </c>
      <c r="J185" s="43">
        <f>IF(OR(H185="BHC", H185="WS", H185="SR"), 1,0)</f>
        <v>1</v>
      </c>
      <c r="K185" s="43">
        <f>IF(OR(H185="RSD", H185="RFS", H185="CRS",H185="MRBD"), 1,0)</f>
        <v>0</v>
      </c>
      <c r="L185" s="43">
        <f>IF(OR(H185="RSD", H185="RFS", H185="CRS",H185="MRBD",H185="WS",H185="SR"), 1,0)</f>
        <v>1</v>
      </c>
    </row>
    <row r="186" spans="1:12" s="10" customFormat="1" x14ac:dyDescent="0.35">
      <c r="A186" s="10" t="s">
        <v>214</v>
      </c>
      <c r="B186" s="10" t="s">
        <v>1694</v>
      </c>
      <c r="C186" s="43" t="s">
        <v>5</v>
      </c>
      <c r="D186" s="43" t="s">
        <v>2542</v>
      </c>
      <c r="E186" s="10" t="s">
        <v>1695</v>
      </c>
      <c r="F186" s="43" t="s">
        <v>2543</v>
      </c>
      <c r="G186" s="10" t="s">
        <v>1696</v>
      </c>
      <c r="H186" s="43" t="s">
        <v>17</v>
      </c>
      <c r="I186" s="43">
        <f>IF(H186="BHC", 1, 0)</f>
        <v>0</v>
      </c>
      <c r="J186" s="43">
        <f>IF(OR(H186="BHC", H186="WS", H186="SR"), 1,0)</f>
        <v>0</v>
      </c>
      <c r="K186" s="43">
        <f>IF(OR(H186="RSD", H186="RFS", H186="CRS",H186="MRBD"), 1,0)</f>
        <v>1</v>
      </c>
      <c r="L186" s="43">
        <f>IF(OR(H186="RSD", H186="RFS", H186="CRS",H186="MRBD",H186="WS",H186="SR"), 1,0)</f>
        <v>1</v>
      </c>
    </row>
    <row r="187" spans="1:12" s="10" customFormat="1" x14ac:dyDescent="0.35">
      <c r="A187" s="10" t="s">
        <v>214</v>
      </c>
      <c r="B187" s="10" t="s">
        <v>1697</v>
      </c>
      <c r="C187" s="43" t="s">
        <v>5</v>
      </c>
      <c r="D187" s="43" t="s">
        <v>2542</v>
      </c>
      <c r="E187" s="10" t="s">
        <v>1698</v>
      </c>
      <c r="F187" s="43" t="s">
        <v>2543</v>
      </c>
      <c r="G187" s="10" t="s">
        <v>1699</v>
      </c>
      <c r="H187" s="43" t="s">
        <v>52</v>
      </c>
      <c r="I187" s="43">
        <f>IF(H187="BHC", 1, 0)</f>
        <v>0</v>
      </c>
      <c r="J187" s="43">
        <f>IF(OR(H187="BHC", H187="WS", H187="SR"), 1,0)</f>
        <v>1</v>
      </c>
      <c r="K187" s="43">
        <f>IF(OR(H187="RSD", H187="RFS", H187="CRS",H187="MRBD"), 1,0)</f>
        <v>0</v>
      </c>
      <c r="L187" s="43">
        <f>IF(OR(H187="RSD", H187="RFS", H187="CRS",H187="MRBD",H187="WS",H187="SR"), 1,0)</f>
        <v>1</v>
      </c>
    </row>
    <row r="188" spans="1:12" s="10" customFormat="1" x14ac:dyDescent="0.35">
      <c r="A188" s="10" t="s">
        <v>214</v>
      </c>
      <c r="B188" s="10" t="s">
        <v>1700</v>
      </c>
      <c r="C188" s="43" t="s">
        <v>4</v>
      </c>
      <c r="D188" s="43" t="s">
        <v>2542</v>
      </c>
      <c r="E188" s="10" t="s">
        <v>1701</v>
      </c>
      <c r="F188" s="43" t="s">
        <v>2543</v>
      </c>
      <c r="G188" s="10" t="s">
        <v>1702</v>
      </c>
      <c r="H188" s="43" t="s">
        <v>52</v>
      </c>
      <c r="I188" s="43">
        <f>IF(H188="BHC", 1, 0)</f>
        <v>0</v>
      </c>
      <c r="J188" s="43">
        <f>IF(OR(H188="BHC", H188="WS", H188="SR"), 1,0)</f>
        <v>1</v>
      </c>
      <c r="K188" s="43">
        <f>IF(OR(H188="RSD", H188="RFS", H188="CRS",H188="MRBD"), 1,0)</f>
        <v>0</v>
      </c>
      <c r="L188" s="43">
        <f>IF(OR(H188="RSD", H188="RFS", H188="CRS",H188="MRBD",H188="WS",H188="SR"), 1,0)</f>
        <v>1</v>
      </c>
    </row>
    <row r="189" spans="1:12" s="10" customFormat="1" x14ac:dyDescent="0.35">
      <c r="A189" s="10" t="s">
        <v>214</v>
      </c>
      <c r="B189" s="10" t="s">
        <v>1703</v>
      </c>
      <c r="C189" s="43" t="s">
        <v>4</v>
      </c>
      <c r="D189" s="43" t="s">
        <v>2542</v>
      </c>
      <c r="E189" s="10" t="s">
        <v>1704</v>
      </c>
      <c r="F189" s="43" t="s">
        <v>2543</v>
      </c>
      <c r="G189" s="10" t="s">
        <v>1705</v>
      </c>
      <c r="H189" s="43" t="s">
        <v>1706</v>
      </c>
      <c r="I189" s="43">
        <f>IF(H189="BHC", 1, 0)</f>
        <v>0</v>
      </c>
      <c r="J189" s="43">
        <f>IF(OR(H189="BHC", H189="WS", H189="SR"), 1,0)</f>
        <v>0</v>
      </c>
      <c r="K189" s="43">
        <f>IF(OR(H189="RSD", H189="RFS", H189="CRS",H189="MRBD"), 1,0)</f>
        <v>0</v>
      </c>
      <c r="L189" s="43">
        <f>IF(OR(H189="RSD", H189="RFS", H189="CRS",H189="MRBD",H189="WS",H189="SR"), 1,0)</f>
        <v>0</v>
      </c>
    </row>
    <row r="190" spans="1:12" s="10" customFormat="1" x14ac:dyDescent="0.35">
      <c r="A190" s="10" t="s">
        <v>214</v>
      </c>
      <c r="B190" s="10" t="s">
        <v>1707</v>
      </c>
      <c r="C190" s="43" t="s">
        <v>4</v>
      </c>
      <c r="D190" s="43" t="s">
        <v>2542</v>
      </c>
      <c r="E190" s="10" t="s">
        <v>1708</v>
      </c>
      <c r="F190" s="43" t="s">
        <v>2543</v>
      </c>
      <c r="G190" s="10" t="s">
        <v>1709</v>
      </c>
      <c r="H190" s="43" t="s">
        <v>17</v>
      </c>
      <c r="I190" s="43">
        <f>IF(H190="BHC", 1, 0)</f>
        <v>0</v>
      </c>
      <c r="J190" s="43">
        <f>IF(OR(H190="BHC", H190="WS", H190="SR"), 1,0)</f>
        <v>0</v>
      </c>
      <c r="K190" s="43">
        <f>IF(OR(H190="RSD", H190="RFS", H190="CRS",H190="MRBD"), 1,0)</f>
        <v>1</v>
      </c>
      <c r="L190" s="43">
        <f>IF(OR(H190="RSD", H190="RFS", H190="CRS",H190="MRBD",H190="WS",H190="SR"), 1,0)</f>
        <v>1</v>
      </c>
    </row>
    <row r="191" spans="1:12" s="10" customFormat="1" x14ac:dyDescent="0.35">
      <c r="A191" s="10" t="s">
        <v>214</v>
      </c>
      <c r="B191" s="10" t="s">
        <v>1710</v>
      </c>
      <c r="C191" s="43" t="s">
        <v>4</v>
      </c>
      <c r="D191" s="43" t="s">
        <v>2542</v>
      </c>
      <c r="E191" s="10" t="s">
        <v>1711</v>
      </c>
      <c r="F191" s="43" t="s">
        <v>2543</v>
      </c>
      <c r="G191" s="10" t="s">
        <v>1712</v>
      </c>
      <c r="H191" s="43" t="s">
        <v>52</v>
      </c>
      <c r="I191" s="43">
        <f>IF(H191="BHC", 1, 0)</f>
        <v>0</v>
      </c>
      <c r="J191" s="43">
        <f>IF(OR(H191="BHC", H191="WS", H191="SR"), 1,0)</f>
        <v>1</v>
      </c>
      <c r="K191" s="43">
        <f>IF(OR(H191="RSD", H191="RFS", H191="CRS",H191="MRBD"), 1,0)</f>
        <v>0</v>
      </c>
      <c r="L191" s="43">
        <f>IF(OR(H191="RSD", H191="RFS", H191="CRS",H191="MRBD",H191="WS",H191="SR"), 1,0)</f>
        <v>1</v>
      </c>
    </row>
    <row r="192" spans="1:12" s="10" customFormat="1" x14ac:dyDescent="0.35">
      <c r="A192" s="10" t="s">
        <v>214</v>
      </c>
      <c r="B192" s="10" t="s">
        <v>1710</v>
      </c>
      <c r="C192" s="43" t="s">
        <v>4</v>
      </c>
      <c r="D192" s="43" t="s">
        <v>2542</v>
      </c>
      <c r="E192" s="10" t="s">
        <v>1713</v>
      </c>
      <c r="F192" s="43" t="s">
        <v>2543</v>
      </c>
      <c r="G192" s="10" t="s">
        <v>1714</v>
      </c>
      <c r="H192" s="43" t="s">
        <v>52</v>
      </c>
      <c r="I192" s="43">
        <f>IF(H192="BHC", 1, 0)</f>
        <v>0</v>
      </c>
      <c r="J192" s="43">
        <f>IF(OR(H192="BHC", H192="WS", H192="SR"), 1,0)</f>
        <v>1</v>
      </c>
      <c r="K192" s="43">
        <f>IF(OR(H192="RSD", H192="RFS", H192="CRS",H192="MRBD"), 1,0)</f>
        <v>0</v>
      </c>
      <c r="L192" s="43">
        <f>IF(OR(H192="RSD", H192="RFS", H192="CRS",H192="MRBD",H192="WS",H192="SR"), 1,0)</f>
        <v>1</v>
      </c>
    </row>
    <row r="193" spans="1:12" s="10" customFormat="1" x14ac:dyDescent="0.35">
      <c r="A193" s="10" t="s">
        <v>214</v>
      </c>
      <c r="B193" s="10" t="s">
        <v>1715</v>
      </c>
      <c r="C193" s="43" t="s">
        <v>4</v>
      </c>
      <c r="D193" s="43" t="s">
        <v>2542</v>
      </c>
      <c r="E193" s="10" t="s">
        <v>1716</v>
      </c>
      <c r="F193" s="43" t="s">
        <v>2543</v>
      </c>
      <c r="G193" s="10" t="s">
        <v>1717</v>
      </c>
      <c r="H193" s="43" t="s">
        <v>52</v>
      </c>
      <c r="I193" s="43">
        <f>IF(H193="BHC", 1, 0)</f>
        <v>0</v>
      </c>
      <c r="J193" s="43">
        <f>IF(OR(H193="BHC", H193="WS", H193="SR"), 1,0)</f>
        <v>1</v>
      </c>
      <c r="K193" s="43">
        <f>IF(OR(H193="RSD", H193="RFS", H193="CRS",H193="MRBD"), 1,0)</f>
        <v>0</v>
      </c>
      <c r="L193" s="43">
        <f>IF(OR(H193="RSD", H193="RFS", H193="CRS",H193="MRBD",H193="WS",H193="SR"), 1,0)</f>
        <v>1</v>
      </c>
    </row>
    <row r="194" spans="1:12" s="10" customFormat="1" x14ac:dyDescent="0.35">
      <c r="A194" s="10" t="s">
        <v>214</v>
      </c>
      <c r="B194" s="10" t="s">
        <v>1718</v>
      </c>
      <c r="C194" s="43" t="s">
        <v>4</v>
      </c>
      <c r="D194" s="43" t="s">
        <v>2542</v>
      </c>
      <c r="E194" s="10" t="s">
        <v>1719</v>
      </c>
      <c r="F194" s="43" t="s">
        <v>2543</v>
      </c>
      <c r="G194" s="10" t="s">
        <v>1720</v>
      </c>
      <c r="H194" s="43" t="s">
        <v>52</v>
      </c>
      <c r="I194" s="43">
        <f>IF(H194="BHC", 1, 0)</f>
        <v>0</v>
      </c>
      <c r="J194" s="43">
        <f>IF(OR(H194="BHC", H194="WS", H194="SR"), 1,0)</f>
        <v>1</v>
      </c>
      <c r="K194" s="43">
        <f>IF(OR(H194="RSD", H194="RFS", H194="CRS",H194="MRBD"), 1,0)</f>
        <v>0</v>
      </c>
      <c r="L194" s="43">
        <f>IF(OR(H194="RSD", H194="RFS", H194="CRS",H194="MRBD",H194="WS",H194="SR"), 1,0)</f>
        <v>1</v>
      </c>
    </row>
    <row r="195" spans="1:12" s="10" customFormat="1" x14ac:dyDescent="0.35">
      <c r="A195" s="10" t="s">
        <v>214</v>
      </c>
      <c r="B195" s="10" t="s">
        <v>1721</v>
      </c>
      <c r="C195" s="43" t="s">
        <v>4</v>
      </c>
      <c r="D195" s="43" t="s">
        <v>2542</v>
      </c>
      <c r="E195" s="10" t="s">
        <v>1722</v>
      </c>
      <c r="F195" s="43" t="s">
        <v>2543</v>
      </c>
      <c r="G195" s="10" t="s">
        <v>1723</v>
      </c>
      <c r="H195" s="43" t="s">
        <v>21</v>
      </c>
      <c r="I195" s="43">
        <f>IF(H195="BHC", 1, 0)</f>
        <v>1</v>
      </c>
      <c r="J195" s="43">
        <f>IF(OR(H195="BHC", H195="WS", H195="SR"), 1,0)</f>
        <v>1</v>
      </c>
      <c r="K195" s="43">
        <f>IF(OR(H195="RSD", H195="RFS", H195="CRS",H195="MRBD"), 1,0)</f>
        <v>0</v>
      </c>
      <c r="L195" s="43">
        <f>IF(OR(H195="RSD", H195="RFS", H195="CRS",H195="MRBD",H195="WS",H195="SR"), 1,0)</f>
        <v>0</v>
      </c>
    </row>
    <row r="196" spans="1:12" s="10" customFormat="1" x14ac:dyDescent="0.35">
      <c r="A196" s="10" t="s">
        <v>214</v>
      </c>
      <c r="B196" s="10" t="s">
        <v>1724</v>
      </c>
      <c r="C196" s="43" t="s">
        <v>4</v>
      </c>
      <c r="D196" s="43" t="s">
        <v>2542</v>
      </c>
      <c r="E196" s="10" t="s">
        <v>1725</v>
      </c>
      <c r="F196" s="43" t="s">
        <v>2543</v>
      </c>
      <c r="G196" s="10" t="s">
        <v>1726</v>
      </c>
      <c r="H196" s="43" t="s">
        <v>52</v>
      </c>
      <c r="I196" s="43">
        <f>IF(H196="BHC", 1, 0)</f>
        <v>0</v>
      </c>
      <c r="J196" s="43">
        <f>IF(OR(H196="BHC", H196="WS", H196="SR"), 1,0)</f>
        <v>1</v>
      </c>
      <c r="K196" s="43">
        <f>IF(OR(H196="RSD", H196="RFS", H196="CRS",H196="MRBD"), 1,0)</f>
        <v>0</v>
      </c>
      <c r="L196" s="43">
        <f>IF(OR(H196="RSD", H196="RFS", H196="CRS",H196="MRBD",H196="WS",H196="SR"), 1,0)</f>
        <v>1</v>
      </c>
    </row>
    <row r="197" spans="1:12" s="45" customFormat="1" x14ac:dyDescent="0.35">
      <c r="A197" s="45" t="s">
        <v>282</v>
      </c>
      <c r="B197" s="45" t="s">
        <v>2979</v>
      </c>
      <c r="C197" s="46" t="s">
        <v>3</v>
      </c>
      <c r="D197" s="46" t="s">
        <v>2542</v>
      </c>
      <c r="E197" s="45" t="s">
        <v>2404</v>
      </c>
      <c r="F197" s="46" t="s">
        <v>2543</v>
      </c>
      <c r="G197" s="45" t="s">
        <v>2405</v>
      </c>
      <c r="H197" s="46" t="s">
        <v>17</v>
      </c>
      <c r="I197" s="46">
        <f>IF(H197="BHC", 1, 0)</f>
        <v>0</v>
      </c>
      <c r="J197" s="46">
        <f>IF(OR(H197="BHC", H197="WS", H197="SR"), 1,0)</f>
        <v>0</v>
      </c>
      <c r="K197" s="46">
        <f>IF(OR(H197="RSD", H197="RFS", H197="CRS",H197="MRBD"), 1,0)</f>
        <v>1</v>
      </c>
      <c r="L197" s="46">
        <f>IF(OR(H197="RSD", H197="RFS", H197="CRS",H197="MRBD",H197="WS",H197="SR"), 1,0)</f>
        <v>1</v>
      </c>
    </row>
    <row r="198" spans="1:12" s="45" customFormat="1" x14ac:dyDescent="0.35">
      <c r="A198" s="45" t="s">
        <v>282</v>
      </c>
      <c r="B198" s="45" t="s">
        <v>2980</v>
      </c>
      <c r="C198" s="46" t="s">
        <v>3</v>
      </c>
      <c r="D198" s="46" t="s">
        <v>2542</v>
      </c>
      <c r="E198" s="45" t="s">
        <v>2406</v>
      </c>
      <c r="F198" s="46" t="s">
        <v>2543</v>
      </c>
      <c r="G198" s="45" t="s">
        <v>2407</v>
      </c>
      <c r="H198" s="46" t="s">
        <v>52</v>
      </c>
      <c r="I198" s="46">
        <f>IF(H198="BHC", 1, 0)</f>
        <v>0</v>
      </c>
      <c r="J198" s="46">
        <f>IF(OR(H198="BHC", H198="WS", H198="SR"), 1,0)</f>
        <v>1</v>
      </c>
      <c r="K198" s="46">
        <f>IF(OR(H198="RSD", H198="RFS", H198="CRS",H198="MRBD"), 1,0)</f>
        <v>0</v>
      </c>
      <c r="L198" s="46">
        <f>IF(OR(H198="RSD", H198="RFS", H198="CRS",H198="MRBD",H198="WS",H198="SR"), 1,0)</f>
        <v>1</v>
      </c>
    </row>
    <row r="199" spans="1:12" s="45" customFormat="1" x14ac:dyDescent="0.35">
      <c r="A199" s="45" t="s">
        <v>282</v>
      </c>
      <c r="B199" s="45" t="s">
        <v>2981</v>
      </c>
      <c r="C199" s="46" t="s">
        <v>3</v>
      </c>
      <c r="D199" s="46" t="s">
        <v>2542</v>
      </c>
      <c r="E199" s="45" t="s">
        <v>2408</v>
      </c>
      <c r="F199" s="46" t="s">
        <v>2543</v>
      </c>
      <c r="G199" s="45" t="s">
        <v>2409</v>
      </c>
      <c r="H199" s="46" t="s">
        <v>52</v>
      </c>
      <c r="I199" s="46">
        <f>IF(H199="BHC", 1, 0)</f>
        <v>0</v>
      </c>
      <c r="J199" s="46">
        <f>IF(OR(H199="BHC", H199="WS", H199="SR"), 1,0)</f>
        <v>1</v>
      </c>
      <c r="K199" s="46">
        <f>IF(OR(H199="RSD", H199="RFS", H199="CRS",H199="MRBD"), 1,0)</f>
        <v>0</v>
      </c>
      <c r="L199" s="46">
        <f>IF(OR(H199="RSD", H199="RFS", H199="CRS",H199="MRBD",H199="WS",H199="SR"), 1,0)</f>
        <v>1</v>
      </c>
    </row>
    <row r="200" spans="1:12" s="45" customFormat="1" x14ac:dyDescent="0.35">
      <c r="A200" s="45" t="s">
        <v>282</v>
      </c>
      <c r="B200" s="45" t="s">
        <v>2851</v>
      </c>
      <c r="C200" s="46" t="s">
        <v>6</v>
      </c>
      <c r="D200" s="46" t="s">
        <v>2542</v>
      </c>
      <c r="E200" s="45" t="s">
        <v>2431</v>
      </c>
      <c r="F200" s="46" t="s">
        <v>2543</v>
      </c>
      <c r="G200" s="45" t="s">
        <v>2432</v>
      </c>
      <c r="H200" s="46" t="s">
        <v>52</v>
      </c>
      <c r="I200" s="46">
        <f>IF(H200="BHC", 1, 0)</f>
        <v>0</v>
      </c>
      <c r="J200" s="46">
        <f>IF(OR(H200="BHC", H200="WS", H200="SR"), 1,0)</f>
        <v>1</v>
      </c>
      <c r="K200" s="46">
        <f>IF(OR(H200="RSD", H200="RFS", H200="CRS",H200="MRBD"), 1,0)</f>
        <v>0</v>
      </c>
      <c r="L200" s="46">
        <f>IF(OR(H200="RSD", H200="RFS", H200="CRS",H200="MRBD",H200="WS",H200="SR"), 1,0)</f>
        <v>1</v>
      </c>
    </row>
    <row r="201" spans="1:12" s="45" customFormat="1" x14ac:dyDescent="0.35">
      <c r="A201" s="45" t="s">
        <v>282</v>
      </c>
      <c r="B201" s="45" t="s">
        <v>2852</v>
      </c>
      <c r="C201" s="46" t="s">
        <v>6</v>
      </c>
      <c r="D201" s="46" t="s">
        <v>2542</v>
      </c>
      <c r="E201" s="45" t="s">
        <v>2433</v>
      </c>
      <c r="F201" s="46" t="s">
        <v>2543</v>
      </c>
      <c r="G201" s="45" t="s">
        <v>2434</v>
      </c>
      <c r="H201" s="46" t="s">
        <v>35</v>
      </c>
      <c r="I201" s="46">
        <f>IF(H201="BHC", 1, 0)</f>
        <v>0</v>
      </c>
      <c r="J201" s="46">
        <f>IF(OR(H201="BHC", H201="WS", H201="SR"), 1,0)</f>
        <v>0</v>
      </c>
      <c r="K201" s="46">
        <f>IF(OR(H201="RSD", H201="RFS", H201="CRS",H201="MRBD"), 1,0)</f>
        <v>1</v>
      </c>
      <c r="L201" s="46">
        <f>IF(OR(H201="RSD", H201="RFS", H201="CRS",H201="MRBD",H201="WS",H201="SR"), 1,0)</f>
        <v>1</v>
      </c>
    </row>
    <row r="202" spans="1:12" s="45" customFormat="1" x14ac:dyDescent="0.35">
      <c r="A202" s="45" t="s">
        <v>282</v>
      </c>
      <c r="B202" s="45" t="s">
        <v>2853</v>
      </c>
      <c r="C202" s="46" t="s">
        <v>6</v>
      </c>
      <c r="D202" s="46" t="s">
        <v>2542</v>
      </c>
      <c r="E202" s="45" t="s">
        <v>2435</v>
      </c>
      <c r="F202" s="46" t="s">
        <v>2543</v>
      </c>
      <c r="G202" s="45" t="s">
        <v>2436</v>
      </c>
      <c r="H202" s="46" t="s">
        <v>35</v>
      </c>
      <c r="I202" s="46">
        <f>IF(H202="BHC", 1, 0)</f>
        <v>0</v>
      </c>
      <c r="J202" s="46">
        <f>IF(OR(H202="BHC", H202="WS", H202="SR"), 1,0)</f>
        <v>0</v>
      </c>
      <c r="K202" s="46">
        <f>IF(OR(H202="RSD", H202="RFS", H202="CRS",H202="MRBD"), 1,0)</f>
        <v>1</v>
      </c>
      <c r="L202" s="46">
        <f>IF(OR(H202="RSD", H202="RFS", H202="CRS",H202="MRBD",H202="WS",H202="SR"), 1,0)</f>
        <v>1</v>
      </c>
    </row>
    <row r="203" spans="1:12" s="45" customFormat="1" x14ac:dyDescent="0.35">
      <c r="A203" s="45" t="s">
        <v>282</v>
      </c>
      <c r="B203" s="45" t="s">
        <v>2854</v>
      </c>
      <c r="C203" s="46" t="s">
        <v>6</v>
      </c>
      <c r="D203" s="46" t="s">
        <v>2542</v>
      </c>
      <c r="E203" s="45" t="s">
        <v>2437</v>
      </c>
      <c r="F203" s="46" t="s">
        <v>2543</v>
      </c>
      <c r="G203" s="45" t="s">
        <v>2438</v>
      </c>
      <c r="H203" s="46" t="s">
        <v>52</v>
      </c>
      <c r="I203" s="46">
        <f>IF(H203="BHC", 1, 0)</f>
        <v>0</v>
      </c>
      <c r="J203" s="46">
        <f>IF(OR(H203="BHC", H203="WS", H203="SR"), 1,0)</f>
        <v>1</v>
      </c>
      <c r="K203" s="46">
        <f>IF(OR(H203="RSD", H203="RFS", H203="CRS",H203="MRBD"), 1,0)</f>
        <v>0</v>
      </c>
      <c r="L203" s="46">
        <f>IF(OR(H203="RSD", H203="RFS", H203="CRS",H203="MRBD",H203="WS",H203="SR"), 1,0)</f>
        <v>1</v>
      </c>
    </row>
    <row r="204" spans="1:12" s="45" customFormat="1" x14ac:dyDescent="0.35">
      <c r="A204" s="45" t="s">
        <v>282</v>
      </c>
      <c r="B204" s="45" t="s">
        <v>2855</v>
      </c>
      <c r="C204" s="46" t="s">
        <v>6</v>
      </c>
      <c r="D204" s="46" t="s">
        <v>2542</v>
      </c>
      <c r="E204" s="45" t="s">
        <v>2439</v>
      </c>
      <c r="F204" s="46" t="s">
        <v>2543</v>
      </c>
      <c r="G204" s="45" t="s">
        <v>2440</v>
      </c>
      <c r="H204" s="46" t="s">
        <v>17</v>
      </c>
      <c r="I204" s="46">
        <f>IF(H204="BHC", 1, 0)</f>
        <v>0</v>
      </c>
      <c r="J204" s="46">
        <f>IF(OR(H204="BHC", H204="WS", H204="SR"), 1,0)</f>
        <v>0</v>
      </c>
      <c r="K204" s="46">
        <f>IF(OR(H204="RSD", H204="RFS", H204="CRS",H204="MRBD"), 1,0)</f>
        <v>1</v>
      </c>
      <c r="L204" s="46">
        <f>IF(OR(H204="RSD", H204="RFS", H204="CRS",H204="MRBD",H204="WS",H204="SR"), 1,0)</f>
        <v>1</v>
      </c>
    </row>
    <row r="205" spans="1:12" s="45" customFormat="1" x14ac:dyDescent="0.35">
      <c r="A205" s="45" t="s">
        <v>282</v>
      </c>
      <c r="B205" s="45" t="s">
        <v>2856</v>
      </c>
      <c r="C205" s="46" t="s">
        <v>6</v>
      </c>
      <c r="D205" s="46" t="s">
        <v>2542</v>
      </c>
      <c r="E205" s="45" t="s">
        <v>2441</v>
      </c>
      <c r="F205" s="46" t="s">
        <v>2543</v>
      </c>
      <c r="G205" s="45" t="s">
        <v>2442</v>
      </c>
      <c r="H205" s="46" t="s">
        <v>17</v>
      </c>
      <c r="I205" s="46">
        <f>IF(H205="BHC", 1, 0)</f>
        <v>0</v>
      </c>
      <c r="J205" s="46">
        <f>IF(OR(H205="BHC", H205="WS", H205="SR"), 1,0)</f>
        <v>0</v>
      </c>
      <c r="K205" s="46">
        <f>IF(OR(H205="RSD", H205="RFS", H205="CRS",H205="MRBD"), 1,0)</f>
        <v>1</v>
      </c>
      <c r="L205" s="46">
        <f>IF(OR(H205="RSD", H205="RFS", H205="CRS",H205="MRBD",H205="WS",H205="SR"), 1,0)</f>
        <v>1</v>
      </c>
    </row>
    <row r="206" spans="1:12" s="45" customFormat="1" x14ac:dyDescent="0.35">
      <c r="A206" s="45" t="s">
        <v>282</v>
      </c>
      <c r="B206" s="45" t="s">
        <v>2857</v>
      </c>
      <c r="C206" s="46" t="s">
        <v>6</v>
      </c>
      <c r="D206" s="46" t="s">
        <v>2542</v>
      </c>
      <c r="E206" s="45" t="s">
        <v>2443</v>
      </c>
      <c r="F206" s="46" t="s">
        <v>2543</v>
      </c>
      <c r="G206" s="45" t="s">
        <v>2444</v>
      </c>
      <c r="H206" s="46" t="s">
        <v>52</v>
      </c>
      <c r="I206" s="46">
        <f>IF(H206="BHC", 1, 0)</f>
        <v>0</v>
      </c>
      <c r="J206" s="46">
        <f>IF(OR(H206="BHC", H206="WS", H206="SR"), 1,0)</f>
        <v>1</v>
      </c>
      <c r="K206" s="46">
        <f>IF(OR(H206="RSD", H206="RFS", H206="CRS",H206="MRBD"), 1,0)</f>
        <v>0</v>
      </c>
      <c r="L206" s="46">
        <f>IF(OR(H206="RSD", H206="RFS", H206="CRS",H206="MRBD",H206="WS",H206="SR"), 1,0)</f>
        <v>1</v>
      </c>
    </row>
    <row r="207" spans="1:12" s="45" customFormat="1" x14ac:dyDescent="0.35">
      <c r="A207" s="45" t="s">
        <v>282</v>
      </c>
      <c r="B207" s="45" t="s">
        <v>2858</v>
      </c>
      <c r="C207" s="46" t="s">
        <v>6</v>
      </c>
      <c r="D207" s="46" t="s">
        <v>2542</v>
      </c>
      <c r="E207" s="45" t="s">
        <v>2445</v>
      </c>
      <c r="F207" s="46" t="s">
        <v>2543</v>
      </c>
      <c r="G207" s="45" t="s">
        <v>2446</v>
      </c>
      <c r="H207" s="46" t="s">
        <v>17</v>
      </c>
      <c r="I207" s="46">
        <f>IF(H207="BHC", 1, 0)</f>
        <v>0</v>
      </c>
      <c r="J207" s="46">
        <f>IF(OR(H207="BHC", H207="WS", H207="SR"), 1,0)</f>
        <v>0</v>
      </c>
      <c r="K207" s="46">
        <f>IF(OR(H207="RSD", H207="RFS", H207="CRS",H207="MRBD"), 1,0)</f>
        <v>1</v>
      </c>
      <c r="L207" s="46">
        <f>IF(OR(H207="RSD", H207="RFS", H207="CRS",H207="MRBD",H207="WS",H207="SR"), 1,0)</f>
        <v>1</v>
      </c>
    </row>
    <row r="208" spans="1:12" s="45" customFormat="1" x14ac:dyDescent="0.35">
      <c r="A208" s="45" t="s">
        <v>282</v>
      </c>
      <c r="B208" s="45" t="s">
        <v>2859</v>
      </c>
      <c r="C208" s="46" t="s">
        <v>6</v>
      </c>
      <c r="D208" s="46" t="s">
        <v>2542</v>
      </c>
      <c r="E208" s="45" t="s">
        <v>2447</v>
      </c>
      <c r="F208" s="46" t="s">
        <v>2543</v>
      </c>
      <c r="G208" s="45" t="s">
        <v>2448</v>
      </c>
      <c r="H208" s="46" t="s">
        <v>52</v>
      </c>
      <c r="I208" s="46">
        <f>IF(H208="BHC", 1, 0)</f>
        <v>0</v>
      </c>
      <c r="J208" s="46">
        <f>IF(OR(H208="BHC", H208="WS", H208="SR"), 1,0)</f>
        <v>1</v>
      </c>
      <c r="K208" s="46">
        <f>IF(OR(H208="RSD", H208="RFS", H208="CRS",H208="MRBD"), 1,0)</f>
        <v>0</v>
      </c>
      <c r="L208" s="46">
        <f>IF(OR(H208="RSD", H208="RFS", H208="CRS",H208="MRBD",H208="WS",H208="SR"), 1,0)</f>
        <v>1</v>
      </c>
    </row>
    <row r="209" spans="1:12" s="45" customFormat="1" x14ac:dyDescent="0.35">
      <c r="A209" s="45" t="s">
        <v>282</v>
      </c>
      <c r="B209" s="45" t="s">
        <v>2860</v>
      </c>
      <c r="C209" s="46" t="s">
        <v>6</v>
      </c>
      <c r="D209" s="46" t="s">
        <v>2542</v>
      </c>
      <c r="E209" s="45" t="s">
        <v>2449</v>
      </c>
      <c r="F209" s="46" t="s">
        <v>2543</v>
      </c>
      <c r="G209" s="45" t="s">
        <v>2450</v>
      </c>
      <c r="H209" s="46" t="s">
        <v>52</v>
      </c>
      <c r="I209" s="46">
        <f>IF(H209="BHC", 1, 0)</f>
        <v>0</v>
      </c>
      <c r="J209" s="46">
        <f>IF(OR(H209="BHC", H209="WS", H209="SR"), 1,0)</f>
        <v>1</v>
      </c>
      <c r="K209" s="46">
        <f>IF(OR(H209="RSD", H209="RFS", H209="CRS",H209="MRBD"), 1,0)</f>
        <v>0</v>
      </c>
      <c r="L209" s="46">
        <f>IF(OR(H209="RSD", H209="RFS", H209="CRS",H209="MRBD",H209="WS",H209="SR"), 1,0)</f>
        <v>1</v>
      </c>
    </row>
    <row r="210" spans="1:12" s="45" customFormat="1" x14ac:dyDescent="0.35">
      <c r="A210" s="45" t="s">
        <v>282</v>
      </c>
      <c r="B210" s="45" t="s">
        <v>2410</v>
      </c>
      <c r="C210" s="46" t="s">
        <v>2</v>
      </c>
      <c r="D210" s="46" t="s">
        <v>2542</v>
      </c>
      <c r="E210" s="45" t="s">
        <v>2411</v>
      </c>
      <c r="F210" s="46" t="s">
        <v>2543</v>
      </c>
      <c r="G210" s="45" t="s">
        <v>2412</v>
      </c>
      <c r="H210" s="46" t="s">
        <v>52</v>
      </c>
      <c r="I210" s="46">
        <f>IF(H210="BHC", 1, 0)</f>
        <v>0</v>
      </c>
      <c r="J210" s="46">
        <f>IF(OR(H210="BHC", H210="WS", H210="SR"), 1,0)</f>
        <v>1</v>
      </c>
      <c r="K210" s="46">
        <f>IF(OR(H210="RSD", H210="RFS", H210="CRS",H210="MRBD"), 1,0)</f>
        <v>0</v>
      </c>
      <c r="L210" s="46">
        <f>IF(OR(H210="RSD", H210="RFS", H210="CRS",H210="MRBD",H210="WS",H210="SR"), 1,0)</f>
        <v>1</v>
      </c>
    </row>
    <row r="211" spans="1:12" s="45" customFormat="1" x14ac:dyDescent="0.35">
      <c r="A211" s="45" t="s">
        <v>282</v>
      </c>
      <c r="B211" s="45" t="s">
        <v>2413</v>
      </c>
      <c r="C211" s="46" t="s">
        <v>2</v>
      </c>
      <c r="D211" s="46" t="s">
        <v>2542</v>
      </c>
      <c r="E211" s="45" t="s">
        <v>2414</v>
      </c>
      <c r="F211" s="46" t="s">
        <v>2543</v>
      </c>
      <c r="G211" s="45" t="s">
        <v>2415</v>
      </c>
      <c r="H211" s="46" t="s">
        <v>52</v>
      </c>
      <c r="I211" s="46">
        <f>IF(H211="BHC", 1, 0)</f>
        <v>0</v>
      </c>
      <c r="J211" s="46">
        <f>IF(OR(H211="BHC", H211="WS", H211="SR"), 1,0)</f>
        <v>1</v>
      </c>
      <c r="K211" s="46">
        <f>IF(OR(H211="RSD", H211="RFS", H211="CRS",H211="MRBD"), 1,0)</f>
        <v>0</v>
      </c>
      <c r="L211" s="46">
        <f>IF(OR(H211="RSD", H211="RFS", H211="CRS",H211="MRBD",H211="WS",H211="SR"), 1,0)</f>
        <v>1</v>
      </c>
    </row>
    <row r="212" spans="1:12" s="45" customFormat="1" x14ac:dyDescent="0.35">
      <c r="A212" s="45" t="s">
        <v>282</v>
      </c>
      <c r="B212" s="45" t="s">
        <v>2928</v>
      </c>
      <c r="C212" s="46" t="s">
        <v>5</v>
      </c>
      <c r="D212" s="46" t="s">
        <v>2542</v>
      </c>
      <c r="E212" s="45" t="s">
        <v>2451</v>
      </c>
      <c r="F212" s="46" t="s">
        <v>2543</v>
      </c>
      <c r="G212" s="45" t="s">
        <v>2452</v>
      </c>
      <c r="H212" s="46" t="s">
        <v>35</v>
      </c>
      <c r="I212" s="46">
        <f>IF(H212="BHC", 1, 0)</f>
        <v>0</v>
      </c>
      <c r="J212" s="46">
        <f>IF(OR(H212="BHC", H212="WS", H212="SR"), 1,0)</f>
        <v>0</v>
      </c>
      <c r="K212" s="46">
        <f>IF(OR(H212="RSD", H212="RFS", H212="CRS",H212="MRBD"), 1,0)</f>
        <v>1</v>
      </c>
      <c r="L212" s="46">
        <f>IF(OR(H212="RSD", H212="RFS", H212="CRS",H212="MRBD",H212="WS",H212="SR"), 1,0)</f>
        <v>1</v>
      </c>
    </row>
    <row r="213" spans="1:12" s="45" customFormat="1" x14ac:dyDescent="0.35">
      <c r="A213" s="45" t="s">
        <v>282</v>
      </c>
      <c r="B213" s="45" t="s">
        <v>2929</v>
      </c>
      <c r="C213" s="46" t="s">
        <v>5</v>
      </c>
      <c r="D213" s="46" t="s">
        <v>2542</v>
      </c>
      <c r="E213" s="45" t="s">
        <v>2453</v>
      </c>
      <c r="F213" s="46" t="s">
        <v>2543</v>
      </c>
      <c r="G213" s="45" t="s">
        <v>2454</v>
      </c>
      <c r="H213" s="46" t="s">
        <v>17</v>
      </c>
      <c r="I213" s="46">
        <f>IF(H213="BHC", 1, 0)</f>
        <v>0</v>
      </c>
      <c r="J213" s="46">
        <f>IF(OR(H213="BHC", H213="WS", H213="SR"), 1,0)</f>
        <v>0</v>
      </c>
      <c r="K213" s="46">
        <f>IF(OR(H213="RSD", H213="RFS", H213="CRS",H213="MRBD"), 1,0)</f>
        <v>1</v>
      </c>
      <c r="L213" s="46">
        <f>IF(OR(H213="RSD", H213="RFS", H213="CRS",H213="MRBD",H213="WS",H213="SR"), 1,0)</f>
        <v>1</v>
      </c>
    </row>
    <row r="214" spans="1:12" s="45" customFormat="1" x14ac:dyDescent="0.35">
      <c r="A214" s="45" t="s">
        <v>282</v>
      </c>
      <c r="B214" s="45" t="s">
        <v>2930</v>
      </c>
      <c r="C214" s="46" t="s">
        <v>5</v>
      </c>
      <c r="D214" s="46" t="s">
        <v>2542</v>
      </c>
      <c r="E214" s="45" t="s">
        <v>2455</v>
      </c>
      <c r="F214" s="46" t="s">
        <v>2543</v>
      </c>
      <c r="G214" s="45" t="s">
        <v>2456</v>
      </c>
      <c r="H214" s="46" t="s">
        <v>52</v>
      </c>
      <c r="I214" s="46">
        <f>IF(H214="BHC", 1, 0)</f>
        <v>0</v>
      </c>
      <c r="J214" s="46">
        <f>IF(OR(H214="BHC", H214="WS", H214="SR"), 1,0)</f>
        <v>1</v>
      </c>
      <c r="K214" s="46">
        <f>IF(OR(H214="RSD", H214="RFS", H214="CRS",H214="MRBD"), 1,0)</f>
        <v>0</v>
      </c>
      <c r="L214" s="46">
        <f>IF(OR(H214="RSD", H214="RFS", H214="CRS",H214="MRBD",H214="WS",H214="SR"), 1,0)</f>
        <v>1</v>
      </c>
    </row>
    <row r="215" spans="1:12" s="45" customFormat="1" x14ac:dyDescent="0.35">
      <c r="A215" s="45" t="s">
        <v>282</v>
      </c>
      <c r="B215" s="45" t="s">
        <v>2931</v>
      </c>
      <c r="C215" s="46" t="s">
        <v>5</v>
      </c>
      <c r="D215" s="46" t="s">
        <v>2542</v>
      </c>
      <c r="E215" s="45" t="s">
        <v>2457</v>
      </c>
      <c r="F215" s="46" t="s">
        <v>2543</v>
      </c>
      <c r="G215" s="45" t="s">
        <v>2458</v>
      </c>
      <c r="H215" s="46" t="s">
        <v>52</v>
      </c>
      <c r="I215" s="46">
        <f>IF(H215="BHC", 1, 0)</f>
        <v>0</v>
      </c>
      <c r="J215" s="46">
        <f>IF(OR(H215="BHC", H215="WS", H215="SR"), 1,0)</f>
        <v>1</v>
      </c>
      <c r="K215" s="46">
        <f>IF(OR(H215="RSD", H215="RFS", H215="CRS",H215="MRBD"), 1,0)</f>
        <v>0</v>
      </c>
      <c r="L215" s="46">
        <f>IF(OR(H215="RSD", H215="RFS", H215="CRS",H215="MRBD",H215="WS",H215="SR"), 1,0)</f>
        <v>1</v>
      </c>
    </row>
    <row r="216" spans="1:12" s="45" customFormat="1" x14ac:dyDescent="0.35">
      <c r="A216" s="45" t="s">
        <v>282</v>
      </c>
      <c r="B216" s="45" t="s">
        <v>2932</v>
      </c>
      <c r="C216" s="46" t="s">
        <v>5</v>
      </c>
      <c r="D216" s="46" t="s">
        <v>2542</v>
      </c>
      <c r="E216" s="45" t="s">
        <v>2459</v>
      </c>
      <c r="F216" s="46" t="s">
        <v>2543</v>
      </c>
      <c r="G216" s="45" t="s">
        <v>2460</v>
      </c>
      <c r="H216" s="46" t="s">
        <v>35</v>
      </c>
      <c r="I216" s="46">
        <f>IF(H216="BHC", 1, 0)</f>
        <v>0</v>
      </c>
      <c r="J216" s="46">
        <f>IF(OR(H216="BHC", H216="WS", H216="SR"), 1,0)</f>
        <v>0</v>
      </c>
      <c r="K216" s="46">
        <f>IF(OR(H216="RSD", H216="RFS", H216="CRS",H216="MRBD"), 1,0)</f>
        <v>1</v>
      </c>
      <c r="L216" s="46">
        <f>IF(OR(H216="RSD", H216="RFS", H216="CRS",H216="MRBD",H216="WS",H216="SR"), 1,0)</f>
        <v>1</v>
      </c>
    </row>
    <row r="217" spans="1:12" s="45" customFormat="1" x14ac:dyDescent="0.35">
      <c r="A217" s="45" t="s">
        <v>282</v>
      </c>
      <c r="B217" s="45" t="s">
        <v>2933</v>
      </c>
      <c r="C217" s="46" t="s">
        <v>5</v>
      </c>
      <c r="D217" s="46" t="s">
        <v>2542</v>
      </c>
      <c r="E217" s="45" t="s">
        <v>2461</v>
      </c>
      <c r="F217" s="46" t="s">
        <v>2543</v>
      </c>
      <c r="G217" s="45" t="s">
        <v>2462</v>
      </c>
      <c r="H217" s="46" t="s">
        <v>52</v>
      </c>
      <c r="I217" s="46">
        <f>IF(H217="BHC", 1, 0)</f>
        <v>0</v>
      </c>
      <c r="J217" s="46">
        <f>IF(OR(H217="BHC", H217="WS", H217="SR"), 1,0)</f>
        <v>1</v>
      </c>
      <c r="K217" s="46">
        <f>IF(OR(H217="RSD", H217="RFS", H217="CRS",H217="MRBD"), 1,0)</f>
        <v>0</v>
      </c>
      <c r="L217" s="46">
        <f>IF(OR(H217="RSD", H217="RFS", H217="CRS",H217="MRBD",H217="WS",H217="SR"), 1,0)</f>
        <v>1</v>
      </c>
    </row>
    <row r="218" spans="1:12" s="45" customFormat="1" x14ac:dyDescent="0.35">
      <c r="A218" s="45" t="s">
        <v>282</v>
      </c>
      <c r="B218" s="45" t="s">
        <v>2934</v>
      </c>
      <c r="C218" s="46" t="s">
        <v>5</v>
      </c>
      <c r="D218" s="46" t="s">
        <v>2542</v>
      </c>
      <c r="E218" s="45" t="s">
        <v>2463</v>
      </c>
      <c r="F218" s="46" t="s">
        <v>2543</v>
      </c>
      <c r="G218" s="45" t="s">
        <v>2464</v>
      </c>
      <c r="H218" s="46" t="s">
        <v>52</v>
      </c>
      <c r="I218" s="46">
        <f>IF(H218="BHC", 1, 0)</f>
        <v>0</v>
      </c>
      <c r="J218" s="46">
        <f>IF(OR(H218="BHC", H218="WS", H218="SR"), 1,0)</f>
        <v>1</v>
      </c>
      <c r="K218" s="46">
        <f>IF(OR(H218="RSD", H218="RFS", H218="CRS",H218="MRBD"), 1,0)</f>
        <v>0</v>
      </c>
      <c r="L218" s="46">
        <f>IF(OR(H218="RSD", H218="RFS", H218="CRS",H218="MRBD",H218="WS",H218="SR"), 1,0)</f>
        <v>1</v>
      </c>
    </row>
    <row r="219" spans="1:12" s="45" customFormat="1" x14ac:dyDescent="0.35">
      <c r="A219" s="45" t="s">
        <v>282</v>
      </c>
      <c r="B219" s="45" t="s">
        <v>2935</v>
      </c>
      <c r="C219" s="46" t="s">
        <v>5</v>
      </c>
      <c r="D219" s="46" t="s">
        <v>2542</v>
      </c>
      <c r="E219" s="45" t="s">
        <v>2465</v>
      </c>
      <c r="F219" s="46" t="s">
        <v>2543</v>
      </c>
      <c r="G219" s="45" t="s">
        <v>2466</v>
      </c>
      <c r="H219" s="46" t="s">
        <v>17</v>
      </c>
      <c r="I219" s="46">
        <f>IF(H219="BHC", 1, 0)</f>
        <v>0</v>
      </c>
      <c r="J219" s="46">
        <f>IF(OR(H219="BHC", H219="WS", H219="SR"), 1,0)</f>
        <v>0</v>
      </c>
      <c r="K219" s="46">
        <f>IF(OR(H219="RSD", H219="RFS", H219="CRS",H219="MRBD"), 1,0)</f>
        <v>1</v>
      </c>
      <c r="L219" s="46">
        <f>IF(OR(H219="RSD", H219="RFS", H219="CRS",H219="MRBD",H219="WS",H219="SR"), 1,0)</f>
        <v>1</v>
      </c>
    </row>
    <row r="220" spans="1:12" s="45" customFormat="1" x14ac:dyDescent="0.35">
      <c r="A220" s="45" t="s">
        <v>282</v>
      </c>
      <c r="B220" s="45" t="s">
        <v>2936</v>
      </c>
      <c r="C220" s="46" t="s">
        <v>5</v>
      </c>
      <c r="D220" s="46" t="s">
        <v>2542</v>
      </c>
      <c r="E220" s="45" t="s">
        <v>2467</v>
      </c>
      <c r="F220" s="46" t="s">
        <v>2543</v>
      </c>
      <c r="G220" s="45" t="s">
        <v>2468</v>
      </c>
      <c r="H220" s="46" t="s">
        <v>17</v>
      </c>
      <c r="I220" s="46">
        <f>IF(H220="BHC", 1, 0)</f>
        <v>0</v>
      </c>
      <c r="J220" s="46">
        <f>IF(OR(H220="BHC", H220="WS", H220="SR"), 1,0)</f>
        <v>0</v>
      </c>
      <c r="K220" s="46">
        <f>IF(OR(H220="RSD", H220="RFS", H220="CRS",H220="MRBD"), 1,0)</f>
        <v>1</v>
      </c>
      <c r="L220" s="46">
        <f>IF(OR(H220="RSD", H220="RFS", H220="CRS",H220="MRBD",H220="WS",H220="SR"), 1,0)</f>
        <v>1</v>
      </c>
    </row>
    <row r="221" spans="1:12" s="45" customFormat="1" x14ac:dyDescent="0.35">
      <c r="A221" s="45" t="s">
        <v>282</v>
      </c>
      <c r="B221" s="45" t="s">
        <v>2937</v>
      </c>
      <c r="C221" s="46" t="s">
        <v>5</v>
      </c>
      <c r="D221" s="46" t="s">
        <v>2542</v>
      </c>
      <c r="E221" s="45" t="s">
        <v>2469</v>
      </c>
      <c r="F221" s="46" t="s">
        <v>2543</v>
      </c>
      <c r="G221" s="45" t="s">
        <v>2470</v>
      </c>
      <c r="H221" s="46" t="s">
        <v>52</v>
      </c>
      <c r="I221" s="46">
        <f>IF(H221="BHC", 1, 0)</f>
        <v>0</v>
      </c>
      <c r="J221" s="46">
        <f>IF(OR(H221="BHC", H221="WS", H221="SR"), 1,0)</f>
        <v>1</v>
      </c>
      <c r="K221" s="46">
        <f>IF(OR(H221="RSD", H221="RFS", H221="CRS",H221="MRBD"), 1,0)</f>
        <v>0</v>
      </c>
      <c r="L221" s="46">
        <f>IF(OR(H221="RSD", H221="RFS", H221="CRS",H221="MRBD",H221="WS",H221="SR"), 1,0)</f>
        <v>1</v>
      </c>
    </row>
    <row r="222" spans="1:12" s="45" customFormat="1" x14ac:dyDescent="0.35">
      <c r="A222" s="45" t="s">
        <v>282</v>
      </c>
      <c r="B222" s="45" t="s">
        <v>3032</v>
      </c>
      <c r="C222" s="46" t="s">
        <v>1</v>
      </c>
      <c r="D222" s="46" t="s">
        <v>2542</v>
      </c>
      <c r="E222" s="45" t="s">
        <v>2416</v>
      </c>
      <c r="F222" s="46" t="s">
        <v>2543</v>
      </c>
      <c r="G222" s="45" t="s">
        <v>2417</v>
      </c>
      <c r="H222" s="46" t="s">
        <v>52</v>
      </c>
      <c r="I222" s="46">
        <f>IF(H222="BHC", 1, 0)</f>
        <v>0</v>
      </c>
      <c r="J222" s="46">
        <f>IF(OR(H222="BHC", H222="WS", H222="SR"), 1,0)</f>
        <v>1</v>
      </c>
      <c r="K222" s="46">
        <f>IF(OR(H222="RSD", H222="RFS", H222="CRS",H222="MRBD"), 1,0)</f>
        <v>0</v>
      </c>
      <c r="L222" s="46">
        <f>IF(OR(H222="RSD", H222="RFS", H222="CRS",H222="MRBD",H222="WS",H222="SR"), 1,0)</f>
        <v>1</v>
      </c>
    </row>
    <row r="223" spans="1:12" s="45" customFormat="1" x14ac:dyDescent="0.35">
      <c r="A223" s="45" t="s">
        <v>282</v>
      </c>
      <c r="B223" s="45" t="s">
        <v>3033</v>
      </c>
      <c r="C223" s="46" t="s">
        <v>1</v>
      </c>
      <c r="D223" s="46" t="s">
        <v>2542</v>
      </c>
      <c r="E223" s="45" t="s">
        <v>2418</v>
      </c>
      <c r="F223" s="46" t="s">
        <v>2543</v>
      </c>
      <c r="G223" s="45" t="s">
        <v>2419</v>
      </c>
      <c r="H223" s="46" t="s">
        <v>17</v>
      </c>
      <c r="I223" s="46">
        <f>IF(H223="BHC", 1, 0)</f>
        <v>0</v>
      </c>
      <c r="J223" s="46">
        <f>IF(OR(H223="BHC", H223="WS", H223="SR"), 1,0)</f>
        <v>0</v>
      </c>
      <c r="K223" s="46">
        <f>IF(OR(H223="RSD", H223="RFS", H223="CRS",H223="MRBD"), 1,0)</f>
        <v>1</v>
      </c>
      <c r="L223" s="46">
        <f>IF(OR(H223="RSD", H223="RFS", H223="CRS",H223="MRBD",H223="WS",H223="SR"), 1,0)</f>
        <v>1</v>
      </c>
    </row>
    <row r="224" spans="1:12" s="45" customFormat="1" x14ac:dyDescent="0.35">
      <c r="A224" s="45" t="s">
        <v>282</v>
      </c>
      <c r="B224" s="45" t="s">
        <v>3034</v>
      </c>
      <c r="C224" s="46" t="s">
        <v>1</v>
      </c>
      <c r="D224" s="46" t="s">
        <v>2542</v>
      </c>
      <c r="E224" s="45" t="s">
        <v>2420</v>
      </c>
      <c r="F224" s="46" t="s">
        <v>2543</v>
      </c>
      <c r="G224" s="45" t="s">
        <v>2421</v>
      </c>
      <c r="H224" s="46" t="s">
        <v>52</v>
      </c>
      <c r="I224" s="46">
        <f>IF(H224="BHC", 1, 0)</f>
        <v>0</v>
      </c>
      <c r="J224" s="46">
        <f>IF(OR(H224="BHC", H224="WS", H224="SR"), 1,0)</f>
        <v>1</v>
      </c>
      <c r="K224" s="46">
        <f>IF(OR(H224="RSD", H224="RFS", H224="CRS",H224="MRBD"), 1,0)</f>
        <v>0</v>
      </c>
      <c r="L224" s="46">
        <f>IF(OR(H224="RSD", H224="RFS", H224="CRS",H224="MRBD",H224="WS",H224="SR"), 1,0)</f>
        <v>1</v>
      </c>
    </row>
    <row r="225" spans="1:12" s="45" customFormat="1" x14ac:dyDescent="0.35">
      <c r="A225" s="45" t="s">
        <v>282</v>
      </c>
      <c r="B225" s="45" t="s">
        <v>2422</v>
      </c>
      <c r="C225" s="46" t="s">
        <v>4</v>
      </c>
      <c r="D225" s="46" t="s">
        <v>2542</v>
      </c>
      <c r="E225" s="45" t="s">
        <v>2423</v>
      </c>
      <c r="F225" s="46" t="s">
        <v>2543</v>
      </c>
      <c r="G225" s="45" t="s">
        <v>2424</v>
      </c>
      <c r="H225" s="46" t="s">
        <v>52</v>
      </c>
      <c r="I225" s="46">
        <f>IF(H225="BHC", 1, 0)</f>
        <v>0</v>
      </c>
      <c r="J225" s="46">
        <f>IF(OR(H225="BHC", H225="WS", H225="SR"), 1,0)</f>
        <v>1</v>
      </c>
      <c r="K225" s="46">
        <f>IF(OR(H225="RSD", H225="RFS", H225="CRS",H225="MRBD"), 1,0)</f>
        <v>0</v>
      </c>
      <c r="L225" s="46">
        <f>IF(OR(H225="RSD", H225="RFS", H225="CRS",H225="MRBD",H225="WS",H225="SR"), 1,0)</f>
        <v>1</v>
      </c>
    </row>
    <row r="226" spans="1:12" s="45" customFormat="1" x14ac:dyDescent="0.35">
      <c r="A226" s="45" t="s">
        <v>282</v>
      </c>
      <c r="B226" s="45" t="s">
        <v>2425</v>
      </c>
      <c r="C226" s="46" t="s">
        <v>4</v>
      </c>
      <c r="D226" s="46" t="s">
        <v>2542</v>
      </c>
      <c r="E226" s="45" t="s">
        <v>2426</v>
      </c>
      <c r="F226" s="46" t="s">
        <v>2543</v>
      </c>
      <c r="G226" s="45" t="s">
        <v>2427</v>
      </c>
      <c r="H226" s="46" t="s">
        <v>52</v>
      </c>
      <c r="I226" s="46">
        <f>IF(H226="BHC", 1, 0)</f>
        <v>0</v>
      </c>
      <c r="J226" s="46">
        <f>IF(OR(H226="BHC", H226="WS", H226="SR"), 1,0)</f>
        <v>1</v>
      </c>
      <c r="K226" s="46">
        <f>IF(OR(H226="RSD", H226="RFS", H226="CRS",H226="MRBD"), 1,0)</f>
        <v>0</v>
      </c>
      <c r="L226" s="46">
        <f>IF(OR(H226="RSD", H226="RFS", H226="CRS",H226="MRBD",H226="WS",H226="SR"), 1,0)</f>
        <v>1</v>
      </c>
    </row>
    <row r="227" spans="1:12" s="45" customFormat="1" x14ac:dyDescent="0.35">
      <c r="A227" s="45" t="s">
        <v>282</v>
      </c>
      <c r="B227" s="45" t="s">
        <v>2428</v>
      </c>
      <c r="C227" s="46" t="s">
        <v>4</v>
      </c>
      <c r="D227" s="46" t="s">
        <v>2542</v>
      </c>
      <c r="E227" s="45" t="s">
        <v>2429</v>
      </c>
      <c r="F227" s="46" t="s">
        <v>2543</v>
      </c>
      <c r="G227" s="45" t="s">
        <v>2430</v>
      </c>
      <c r="H227" s="46" t="s">
        <v>52</v>
      </c>
      <c r="I227" s="46">
        <f>IF(H227="BHC", 1, 0)</f>
        <v>0</v>
      </c>
      <c r="J227" s="46">
        <f>IF(OR(H227="BHC", H227="WS", H227="SR"), 1,0)</f>
        <v>1</v>
      </c>
      <c r="K227" s="46">
        <f>IF(OR(H227="RSD", H227="RFS", H227="CRS",H227="MRBD"), 1,0)</f>
        <v>0</v>
      </c>
      <c r="L227" s="46">
        <f>IF(OR(H227="RSD", H227="RFS", H227="CRS",H227="MRBD",H227="WS",H227="SR"), 1,0)</f>
        <v>1</v>
      </c>
    </row>
    <row r="228" spans="1:12" s="45" customFormat="1" x14ac:dyDescent="0.35">
      <c r="A228" s="45" t="s">
        <v>282</v>
      </c>
      <c r="B228" s="45" t="s">
        <v>2889</v>
      </c>
      <c r="C228" s="46" t="s">
        <v>4</v>
      </c>
      <c r="D228" s="46" t="s">
        <v>2542</v>
      </c>
      <c r="E228" s="45" t="s">
        <v>2471</v>
      </c>
      <c r="F228" s="46" t="s">
        <v>2543</v>
      </c>
      <c r="G228" s="45" t="s">
        <v>2472</v>
      </c>
      <c r="H228" s="46" t="s">
        <v>35</v>
      </c>
      <c r="I228" s="46">
        <f>IF(H228="BHC", 1, 0)</f>
        <v>0</v>
      </c>
      <c r="J228" s="46">
        <f>IF(OR(H228="BHC", H228="WS", H228="SR"), 1,0)</f>
        <v>0</v>
      </c>
      <c r="K228" s="46">
        <f>IF(OR(H228="RSD", H228="RFS", H228="CRS",H228="MRBD"), 1,0)</f>
        <v>1</v>
      </c>
      <c r="L228" s="46">
        <f>IF(OR(H228="RSD", H228="RFS", H228="CRS",H228="MRBD",H228="WS",H228="SR"), 1,0)</f>
        <v>1</v>
      </c>
    </row>
    <row r="229" spans="1:12" s="48" customFormat="1" x14ac:dyDescent="0.35">
      <c r="A229" s="48" t="s">
        <v>2546</v>
      </c>
      <c r="B229" s="48" t="s">
        <v>1727</v>
      </c>
      <c r="C229" s="49" t="s">
        <v>3</v>
      </c>
      <c r="D229" s="49" t="s">
        <v>2542</v>
      </c>
      <c r="E229" s="48" t="s">
        <v>1728</v>
      </c>
      <c r="F229" s="49" t="s">
        <v>2543</v>
      </c>
      <c r="G229" s="48" t="s">
        <v>1729</v>
      </c>
      <c r="H229" s="49" t="s">
        <v>17</v>
      </c>
      <c r="I229" s="49">
        <f>IF(H229="BHC", 1, 0)</f>
        <v>0</v>
      </c>
      <c r="J229" s="49">
        <f>IF(OR(H229="BHC", H229="WS", H229="SR"), 1,0)</f>
        <v>0</v>
      </c>
      <c r="K229" s="49">
        <f>IF(OR(H229="RSD", H229="RFS", H229="CRS",H229="MRBD"), 1,0)</f>
        <v>1</v>
      </c>
      <c r="L229" s="49">
        <f>IF(OR(H229="RSD", H229="RFS", H229="CRS",H229="MRBD",H229="WS",H229="SR"), 1,0)</f>
        <v>1</v>
      </c>
    </row>
    <row r="230" spans="1:12" s="48" customFormat="1" x14ac:dyDescent="0.35">
      <c r="A230" s="48" t="s">
        <v>2546</v>
      </c>
      <c r="B230" s="48" t="s">
        <v>1730</v>
      </c>
      <c r="C230" s="49" t="s">
        <v>3</v>
      </c>
      <c r="D230" s="49" t="s">
        <v>2542</v>
      </c>
      <c r="E230" s="48" t="s">
        <v>1731</v>
      </c>
      <c r="F230" s="49" t="s">
        <v>2543</v>
      </c>
      <c r="G230" s="48" t="s">
        <v>1732</v>
      </c>
      <c r="H230" s="49" t="s">
        <v>52</v>
      </c>
      <c r="I230" s="49">
        <f>IF(H230="BHC", 1, 0)</f>
        <v>0</v>
      </c>
      <c r="J230" s="49">
        <f>IF(OR(H230="BHC", H230="WS", H230="SR"), 1,0)</f>
        <v>1</v>
      </c>
      <c r="K230" s="49">
        <f>IF(OR(H230="RSD", H230="RFS", H230="CRS",H230="MRBD"), 1,0)</f>
        <v>0</v>
      </c>
      <c r="L230" s="49">
        <f>IF(OR(H230="RSD", H230="RFS", H230="CRS",H230="MRBD",H230="WS",H230="SR"), 1,0)</f>
        <v>1</v>
      </c>
    </row>
    <row r="231" spans="1:12" s="48" customFormat="1" x14ac:dyDescent="0.35">
      <c r="A231" s="48" t="s">
        <v>2546</v>
      </c>
      <c r="B231" s="48" t="s">
        <v>1733</v>
      </c>
      <c r="C231" s="49" t="s">
        <v>3</v>
      </c>
      <c r="D231" s="49" t="s">
        <v>2542</v>
      </c>
      <c r="E231" s="48" t="s">
        <v>1734</v>
      </c>
      <c r="F231" s="49" t="s">
        <v>2543</v>
      </c>
      <c r="G231" s="48" t="s">
        <v>1735</v>
      </c>
      <c r="H231" s="49" t="s">
        <v>52</v>
      </c>
      <c r="I231" s="49">
        <f>IF(H231="BHC", 1, 0)</f>
        <v>0</v>
      </c>
      <c r="J231" s="49">
        <f>IF(OR(H231="BHC", H231="WS", H231="SR"), 1,0)</f>
        <v>1</v>
      </c>
      <c r="K231" s="49">
        <f>IF(OR(H231="RSD", H231="RFS", H231="CRS",H231="MRBD"), 1,0)</f>
        <v>0</v>
      </c>
      <c r="L231" s="49">
        <f>IF(OR(H231="RSD", H231="RFS", H231="CRS",H231="MRBD",H231="WS",H231="SR"), 1,0)</f>
        <v>1</v>
      </c>
    </row>
    <row r="232" spans="1:12" s="48" customFormat="1" x14ac:dyDescent="0.35">
      <c r="A232" s="48" t="s">
        <v>2546</v>
      </c>
      <c r="B232" s="48" t="s">
        <v>1736</v>
      </c>
      <c r="C232" s="49" t="s">
        <v>3</v>
      </c>
      <c r="D232" s="49" t="s">
        <v>2542</v>
      </c>
      <c r="E232" s="48" t="s">
        <v>1737</v>
      </c>
      <c r="F232" s="49" t="s">
        <v>2543</v>
      </c>
      <c r="G232" s="48" t="s">
        <v>1738</v>
      </c>
      <c r="H232" s="49" t="s">
        <v>17</v>
      </c>
      <c r="I232" s="49">
        <f>IF(H232="BHC", 1, 0)</f>
        <v>0</v>
      </c>
      <c r="J232" s="49">
        <f>IF(OR(H232="BHC", H232="WS", H232="SR"), 1,0)</f>
        <v>0</v>
      </c>
      <c r="K232" s="49">
        <f>IF(OR(H232="RSD", H232="RFS", H232="CRS",H232="MRBD"), 1,0)</f>
        <v>1</v>
      </c>
      <c r="L232" s="49">
        <f>IF(OR(H232="RSD", H232="RFS", H232="CRS",H232="MRBD",H232="WS",H232="SR"), 1,0)</f>
        <v>1</v>
      </c>
    </row>
    <row r="233" spans="1:12" s="48" customFormat="1" x14ac:dyDescent="0.35">
      <c r="A233" s="48" t="s">
        <v>2546</v>
      </c>
      <c r="B233" s="48" t="s">
        <v>1739</v>
      </c>
      <c r="C233" s="49" t="s">
        <v>3</v>
      </c>
      <c r="D233" s="49" t="s">
        <v>2542</v>
      </c>
      <c r="E233" s="48" t="s">
        <v>1740</v>
      </c>
      <c r="F233" s="49" t="s">
        <v>2543</v>
      </c>
      <c r="G233" s="48" t="s">
        <v>1741</v>
      </c>
      <c r="H233" s="49" t="s">
        <v>52</v>
      </c>
      <c r="I233" s="49">
        <f>IF(H233="BHC", 1, 0)</f>
        <v>0</v>
      </c>
      <c r="J233" s="49">
        <f>IF(OR(H233="BHC", H233="WS", H233="SR"), 1,0)</f>
        <v>1</v>
      </c>
      <c r="K233" s="49">
        <f>IF(OR(H233="RSD", H233="RFS", H233="CRS",H233="MRBD"), 1,0)</f>
        <v>0</v>
      </c>
      <c r="L233" s="49">
        <f>IF(OR(H233="RSD", H233="RFS", H233="CRS",H233="MRBD",H233="WS",H233="SR"), 1,0)</f>
        <v>1</v>
      </c>
    </row>
    <row r="234" spans="1:12" s="48" customFormat="1" x14ac:dyDescent="0.35">
      <c r="A234" s="48" t="s">
        <v>2546</v>
      </c>
      <c r="B234" s="48" t="s">
        <v>1742</v>
      </c>
      <c r="C234" s="49" t="s">
        <v>3</v>
      </c>
      <c r="D234" s="49" t="s">
        <v>2542</v>
      </c>
      <c r="E234" s="48" t="s">
        <v>1743</v>
      </c>
      <c r="F234" s="49" t="s">
        <v>2543</v>
      </c>
      <c r="G234" s="48" t="s">
        <v>1744</v>
      </c>
      <c r="H234" s="49" t="s">
        <v>52</v>
      </c>
      <c r="I234" s="49">
        <f>IF(H234="BHC", 1, 0)</f>
        <v>0</v>
      </c>
      <c r="J234" s="49">
        <f>IF(OR(H234="BHC", H234="WS", H234="SR"), 1,0)</f>
        <v>1</v>
      </c>
      <c r="K234" s="49">
        <f>IF(OR(H234="RSD", H234="RFS", H234="CRS",H234="MRBD"), 1,0)</f>
        <v>0</v>
      </c>
      <c r="L234" s="49">
        <f>IF(OR(H234="RSD", H234="RFS", H234="CRS",H234="MRBD",H234="WS",H234="SR"), 1,0)</f>
        <v>1</v>
      </c>
    </row>
    <row r="235" spans="1:12" s="48" customFormat="1" x14ac:dyDescent="0.35">
      <c r="A235" s="48" t="s">
        <v>2546</v>
      </c>
      <c r="B235" s="48" t="s">
        <v>1745</v>
      </c>
      <c r="C235" s="49" t="s">
        <v>3</v>
      </c>
      <c r="D235" s="49" t="s">
        <v>2542</v>
      </c>
      <c r="E235" s="48" t="s">
        <v>1746</v>
      </c>
      <c r="F235" s="49" t="s">
        <v>2543</v>
      </c>
      <c r="G235" s="48" t="s">
        <v>1747</v>
      </c>
      <c r="H235" s="49" t="s">
        <v>52</v>
      </c>
      <c r="I235" s="49">
        <f>IF(H235="BHC", 1, 0)</f>
        <v>0</v>
      </c>
      <c r="J235" s="49">
        <f>IF(OR(H235="BHC", H235="WS", H235="SR"), 1,0)</f>
        <v>1</v>
      </c>
      <c r="K235" s="49">
        <f>IF(OR(H235="RSD", H235="RFS", H235="CRS",H235="MRBD"), 1,0)</f>
        <v>0</v>
      </c>
      <c r="L235" s="49">
        <f>IF(OR(H235="RSD", H235="RFS", H235="CRS",H235="MRBD",H235="WS",H235="SR"), 1,0)</f>
        <v>1</v>
      </c>
    </row>
    <row r="236" spans="1:12" s="48" customFormat="1" x14ac:dyDescent="0.35">
      <c r="A236" s="48" t="s">
        <v>2546</v>
      </c>
      <c r="B236" s="48" t="s">
        <v>1748</v>
      </c>
      <c r="C236" s="49" t="s">
        <v>3</v>
      </c>
      <c r="D236" s="49" t="s">
        <v>2542</v>
      </c>
      <c r="E236" s="48" t="s">
        <v>1749</v>
      </c>
      <c r="F236" s="49" t="s">
        <v>2543</v>
      </c>
      <c r="G236" s="48" t="s">
        <v>1750</v>
      </c>
      <c r="H236" s="49" t="s">
        <v>52</v>
      </c>
      <c r="I236" s="49">
        <f>IF(H236="BHC", 1, 0)</f>
        <v>0</v>
      </c>
      <c r="J236" s="49">
        <f>IF(OR(H236="BHC", H236="WS", H236="SR"), 1,0)</f>
        <v>1</v>
      </c>
      <c r="K236" s="49">
        <f>IF(OR(H236="RSD", H236="RFS", H236="CRS",H236="MRBD"), 1,0)</f>
        <v>0</v>
      </c>
      <c r="L236" s="49">
        <f>IF(OR(H236="RSD", H236="RFS", H236="CRS",H236="MRBD",H236="WS",H236="SR"), 1,0)</f>
        <v>1</v>
      </c>
    </row>
    <row r="237" spans="1:12" s="48" customFormat="1" x14ac:dyDescent="0.35">
      <c r="A237" s="48" t="s">
        <v>2546</v>
      </c>
      <c r="B237" s="48" t="s">
        <v>1751</v>
      </c>
      <c r="C237" s="49" t="s">
        <v>3</v>
      </c>
      <c r="D237" s="49" t="s">
        <v>2542</v>
      </c>
      <c r="E237" s="48" t="s">
        <v>1752</v>
      </c>
      <c r="F237" s="49" t="s">
        <v>2543</v>
      </c>
      <c r="G237" s="48" t="s">
        <v>1753</v>
      </c>
      <c r="H237" s="49" t="s">
        <v>52</v>
      </c>
      <c r="I237" s="49">
        <f>IF(H237="BHC", 1, 0)</f>
        <v>0</v>
      </c>
      <c r="J237" s="49">
        <f>IF(OR(H237="BHC", H237="WS", H237="SR"), 1,0)</f>
        <v>1</v>
      </c>
      <c r="K237" s="49">
        <f>IF(OR(H237="RSD", H237="RFS", H237="CRS",H237="MRBD"), 1,0)</f>
        <v>0</v>
      </c>
      <c r="L237" s="49">
        <f>IF(OR(H237="RSD", H237="RFS", H237="CRS",H237="MRBD",H237="WS",H237="SR"), 1,0)</f>
        <v>1</v>
      </c>
    </row>
    <row r="238" spans="1:12" s="48" customFormat="1" x14ac:dyDescent="0.35">
      <c r="A238" s="48" t="s">
        <v>2546</v>
      </c>
      <c r="B238" s="48" t="s">
        <v>1754</v>
      </c>
      <c r="C238" s="49" t="s">
        <v>3</v>
      </c>
      <c r="D238" s="49" t="s">
        <v>2542</v>
      </c>
      <c r="E238" s="48" t="s">
        <v>1755</v>
      </c>
      <c r="F238" s="49" t="s">
        <v>2543</v>
      </c>
      <c r="G238" s="48" t="s">
        <v>1756</v>
      </c>
      <c r="H238" s="49" t="s">
        <v>52</v>
      </c>
      <c r="I238" s="49">
        <f>IF(H238="BHC", 1, 0)</f>
        <v>0</v>
      </c>
      <c r="J238" s="49">
        <f>IF(OR(H238="BHC", H238="WS", H238="SR"), 1,0)</f>
        <v>1</v>
      </c>
      <c r="K238" s="49">
        <f>IF(OR(H238="RSD", H238="RFS", H238="CRS",H238="MRBD"), 1,0)</f>
        <v>0</v>
      </c>
      <c r="L238" s="49">
        <f>IF(OR(H238="RSD", H238="RFS", H238="CRS",H238="MRBD",H238="WS",H238="SR"), 1,0)</f>
        <v>1</v>
      </c>
    </row>
    <row r="239" spans="1:12" s="48" customFormat="1" x14ac:dyDescent="0.35">
      <c r="A239" s="48" t="s">
        <v>2546</v>
      </c>
      <c r="B239" s="48" t="s">
        <v>1757</v>
      </c>
      <c r="C239" s="49" t="s">
        <v>6</v>
      </c>
      <c r="D239" s="49" t="s">
        <v>2542</v>
      </c>
      <c r="E239" s="48" t="s">
        <v>1758</v>
      </c>
      <c r="F239" s="49" t="s">
        <v>2543</v>
      </c>
      <c r="G239" s="48" t="s">
        <v>1759</v>
      </c>
      <c r="H239" s="49" t="s">
        <v>52</v>
      </c>
      <c r="I239" s="49">
        <f>IF(H239="BHC", 1, 0)</f>
        <v>0</v>
      </c>
      <c r="J239" s="49">
        <f>IF(OR(H239="BHC", H239="WS", H239="SR"), 1,0)</f>
        <v>1</v>
      </c>
      <c r="K239" s="49">
        <f>IF(OR(H239="RSD", H239="RFS", H239="CRS",H239="MRBD"), 1,0)</f>
        <v>0</v>
      </c>
      <c r="L239" s="49">
        <f>IF(OR(H239="RSD", H239="RFS", H239="CRS",H239="MRBD",H239="WS",H239="SR"), 1,0)</f>
        <v>1</v>
      </c>
    </row>
    <row r="240" spans="1:12" s="48" customFormat="1" x14ac:dyDescent="0.35">
      <c r="A240" s="48" t="s">
        <v>2546</v>
      </c>
      <c r="B240" s="48" t="s">
        <v>1760</v>
      </c>
      <c r="C240" s="49" t="s">
        <v>6</v>
      </c>
      <c r="D240" s="49" t="s">
        <v>2542</v>
      </c>
      <c r="E240" s="48" t="s">
        <v>1761</v>
      </c>
      <c r="F240" s="49" t="s">
        <v>2543</v>
      </c>
      <c r="G240" s="48" t="s">
        <v>1762</v>
      </c>
      <c r="H240" s="49" t="s">
        <v>17</v>
      </c>
      <c r="I240" s="49">
        <f>IF(H240="BHC", 1, 0)</f>
        <v>0</v>
      </c>
      <c r="J240" s="49">
        <f>IF(OR(H240="BHC", H240="WS", H240="SR"), 1,0)</f>
        <v>0</v>
      </c>
      <c r="K240" s="49">
        <f>IF(OR(H240="RSD", H240="RFS", H240="CRS",H240="MRBD"), 1,0)</f>
        <v>1</v>
      </c>
      <c r="L240" s="49">
        <f>IF(OR(H240="RSD", H240="RFS", H240="CRS",H240="MRBD",H240="WS",H240="SR"), 1,0)</f>
        <v>1</v>
      </c>
    </row>
    <row r="241" spans="1:12" s="48" customFormat="1" x14ac:dyDescent="0.35">
      <c r="A241" s="48" t="s">
        <v>2546</v>
      </c>
      <c r="B241" s="48" t="s">
        <v>1763</v>
      </c>
      <c r="C241" s="49" t="s">
        <v>6</v>
      </c>
      <c r="D241" s="49" t="s">
        <v>2542</v>
      </c>
      <c r="E241" s="48" t="s">
        <v>1764</v>
      </c>
      <c r="F241" s="49" t="s">
        <v>2543</v>
      </c>
      <c r="G241" s="48" t="s">
        <v>1765</v>
      </c>
      <c r="H241" s="49" t="s">
        <v>17</v>
      </c>
      <c r="I241" s="49">
        <f>IF(H241="BHC", 1, 0)</f>
        <v>0</v>
      </c>
      <c r="J241" s="49">
        <f>IF(OR(H241="BHC", H241="WS", H241="SR"), 1,0)</f>
        <v>0</v>
      </c>
      <c r="K241" s="49">
        <f>IF(OR(H241="RSD", H241="RFS", H241="CRS",H241="MRBD"), 1,0)</f>
        <v>1</v>
      </c>
      <c r="L241" s="49">
        <f>IF(OR(H241="RSD", H241="RFS", H241="CRS",H241="MRBD",H241="WS",H241="SR"), 1,0)</f>
        <v>1</v>
      </c>
    </row>
    <row r="242" spans="1:12" s="48" customFormat="1" x14ac:dyDescent="0.35">
      <c r="A242" s="48" t="s">
        <v>2546</v>
      </c>
      <c r="B242" s="48" t="s">
        <v>1766</v>
      </c>
      <c r="C242" s="49" t="s">
        <v>6</v>
      </c>
      <c r="D242" s="49" t="s">
        <v>2542</v>
      </c>
      <c r="E242" s="48" t="s">
        <v>1767</v>
      </c>
      <c r="F242" s="49" t="s">
        <v>2543</v>
      </c>
      <c r="G242" s="48" t="s">
        <v>1768</v>
      </c>
      <c r="H242" s="49" t="s">
        <v>52</v>
      </c>
      <c r="I242" s="49">
        <f>IF(H242="BHC", 1, 0)</f>
        <v>0</v>
      </c>
      <c r="J242" s="49">
        <f>IF(OR(H242="BHC", H242="WS", H242="SR"), 1,0)</f>
        <v>1</v>
      </c>
      <c r="K242" s="49">
        <f>IF(OR(H242="RSD", H242="RFS", H242="CRS",H242="MRBD"), 1,0)</f>
        <v>0</v>
      </c>
      <c r="L242" s="49">
        <f>IF(OR(H242="RSD", H242="RFS", H242="CRS",H242="MRBD",H242="WS",H242="SR"), 1,0)</f>
        <v>1</v>
      </c>
    </row>
    <row r="243" spans="1:12" s="48" customFormat="1" x14ac:dyDescent="0.35">
      <c r="A243" s="48" t="s">
        <v>2546</v>
      </c>
      <c r="B243" s="48" t="s">
        <v>1769</v>
      </c>
      <c r="C243" s="49" t="s">
        <v>6</v>
      </c>
      <c r="D243" s="49" t="s">
        <v>2542</v>
      </c>
      <c r="E243" s="48" t="s">
        <v>1770</v>
      </c>
      <c r="F243" s="49" t="s">
        <v>2543</v>
      </c>
      <c r="G243" s="48" t="s">
        <v>1771</v>
      </c>
      <c r="H243" s="49" t="s">
        <v>52</v>
      </c>
      <c r="I243" s="49">
        <f>IF(H243="BHC", 1, 0)</f>
        <v>0</v>
      </c>
      <c r="J243" s="49">
        <f>IF(OR(H243="BHC", H243="WS", H243="SR"), 1,0)</f>
        <v>1</v>
      </c>
      <c r="K243" s="49">
        <f>IF(OR(H243="RSD", H243="RFS", H243="CRS",H243="MRBD"), 1,0)</f>
        <v>0</v>
      </c>
      <c r="L243" s="49">
        <f>IF(OR(H243="RSD", H243="RFS", H243="CRS",H243="MRBD",H243="WS",H243="SR"), 1,0)</f>
        <v>1</v>
      </c>
    </row>
    <row r="244" spans="1:12" s="48" customFormat="1" x14ac:dyDescent="0.35">
      <c r="A244" s="48" t="s">
        <v>2546</v>
      </c>
      <c r="B244" s="48" t="s">
        <v>1772</v>
      </c>
      <c r="C244" s="49" t="s">
        <v>6</v>
      </c>
      <c r="D244" s="49" t="s">
        <v>2542</v>
      </c>
      <c r="E244" s="48" t="s">
        <v>1773</v>
      </c>
      <c r="F244" s="49" t="s">
        <v>2543</v>
      </c>
      <c r="G244" s="48" t="s">
        <v>1774</v>
      </c>
      <c r="H244" s="49" t="s">
        <v>17</v>
      </c>
      <c r="I244" s="49">
        <f>IF(H244="BHC", 1, 0)</f>
        <v>0</v>
      </c>
      <c r="J244" s="49">
        <f>IF(OR(H244="BHC", H244="WS", H244="SR"), 1,0)</f>
        <v>0</v>
      </c>
      <c r="K244" s="49">
        <f>IF(OR(H244="RSD", H244="RFS", H244="CRS",H244="MRBD"), 1,0)</f>
        <v>1</v>
      </c>
      <c r="L244" s="49">
        <f>IF(OR(H244="RSD", H244="RFS", H244="CRS",H244="MRBD",H244="WS",H244="SR"), 1,0)</f>
        <v>1</v>
      </c>
    </row>
    <row r="245" spans="1:12" s="48" customFormat="1" x14ac:dyDescent="0.35">
      <c r="A245" s="48" t="s">
        <v>2546</v>
      </c>
      <c r="B245" s="48" t="s">
        <v>1775</v>
      </c>
      <c r="C245" s="49" t="s">
        <v>6</v>
      </c>
      <c r="D245" s="49" t="s">
        <v>2542</v>
      </c>
      <c r="E245" s="48" t="s">
        <v>1776</v>
      </c>
      <c r="F245" s="49" t="s">
        <v>2543</v>
      </c>
      <c r="G245" s="48" t="s">
        <v>1777</v>
      </c>
      <c r="H245" s="49" t="s">
        <v>52</v>
      </c>
      <c r="I245" s="49">
        <f>IF(H245="BHC", 1, 0)</f>
        <v>0</v>
      </c>
      <c r="J245" s="49">
        <f>IF(OR(H245="BHC", H245="WS", H245="SR"), 1,0)</f>
        <v>1</v>
      </c>
      <c r="K245" s="49">
        <f>IF(OR(H245="RSD", H245="RFS", H245="CRS",H245="MRBD"), 1,0)</f>
        <v>0</v>
      </c>
      <c r="L245" s="49">
        <f>IF(OR(H245="RSD", H245="RFS", H245="CRS",H245="MRBD",H245="WS",H245="SR"), 1,0)</f>
        <v>1</v>
      </c>
    </row>
    <row r="246" spans="1:12" s="48" customFormat="1" x14ac:dyDescent="0.35">
      <c r="A246" s="48" t="s">
        <v>2546</v>
      </c>
      <c r="B246" s="48" t="s">
        <v>1778</v>
      </c>
      <c r="C246" s="49" t="s">
        <v>6</v>
      </c>
      <c r="D246" s="49" t="s">
        <v>2542</v>
      </c>
      <c r="E246" s="48" t="s">
        <v>1779</v>
      </c>
      <c r="F246" s="49" t="s">
        <v>2543</v>
      </c>
      <c r="G246" s="48" t="s">
        <v>1780</v>
      </c>
      <c r="H246" s="49" t="s">
        <v>52</v>
      </c>
      <c r="I246" s="49">
        <f>IF(H246="BHC", 1, 0)</f>
        <v>0</v>
      </c>
      <c r="J246" s="49">
        <f>IF(OR(H246="BHC", H246="WS", H246="SR"), 1,0)</f>
        <v>1</v>
      </c>
      <c r="K246" s="49">
        <f>IF(OR(H246="RSD", H246="RFS", H246="CRS",H246="MRBD"), 1,0)</f>
        <v>0</v>
      </c>
      <c r="L246" s="49">
        <f>IF(OR(H246="RSD", H246="RFS", H246="CRS",H246="MRBD",H246="WS",H246="SR"), 1,0)</f>
        <v>1</v>
      </c>
    </row>
    <row r="247" spans="1:12" s="48" customFormat="1" x14ac:dyDescent="0.35">
      <c r="A247" s="48" t="s">
        <v>2546</v>
      </c>
      <c r="B247" s="48" t="s">
        <v>1781</v>
      </c>
      <c r="C247" s="49" t="s">
        <v>6</v>
      </c>
      <c r="D247" s="49" t="s">
        <v>2542</v>
      </c>
      <c r="E247" s="48" t="s">
        <v>1782</v>
      </c>
      <c r="F247" s="49" t="s">
        <v>2543</v>
      </c>
      <c r="G247" s="48" t="s">
        <v>1783</v>
      </c>
      <c r="H247" s="49" t="s">
        <v>52</v>
      </c>
      <c r="I247" s="49">
        <f>IF(H247="BHC", 1, 0)</f>
        <v>0</v>
      </c>
      <c r="J247" s="49">
        <f>IF(OR(H247="BHC", H247="WS", H247="SR"), 1,0)</f>
        <v>1</v>
      </c>
      <c r="K247" s="49">
        <f>IF(OR(H247="RSD", H247="RFS", H247="CRS",H247="MRBD"), 1,0)</f>
        <v>0</v>
      </c>
      <c r="L247" s="49">
        <f>IF(OR(H247="RSD", H247="RFS", H247="CRS",H247="MRBD",H247="WS",H247="SR"), 1,0)</f>
        <v>1</v>
      </c>
    </row>
    <row r="248" spans="1:12" s="48" customFormat="1" x14ac:dyDescent="0.35">
      <c r="A248" s="48" t="s">
        <v>2546</v>
      </c>
      <c r="B248" s="48" t="s">
        <v>1784</v>
      </c>
      <c r="C248" s="49" t="s">
        <v>6</v>
      </c>
      <c r="D248" s="49" t="s">
        <v>2542</v>
      </c>
      <c r="E248" s="48" t="s">
        <v>1785</v>
      </c>
      <c r="F248" s="49" t="s">
        <v>2543</v>
      </c>
      <c r="G248" s="48" t="s">
        <v>1786</v>
      </c>
      <c r="H248" s="49" t="s">
        <v>52</v>
      </c>
      <c r="I248" s="49">
        <f>IF(H248="BHC", 1, 0)</f>
        <v>0</v>
      </c>
      <c r="J248" s="49">
        <f>IF(OR(H248="BHC", H248="WS", H248="SR"), 1,0)</f>
        <v>1</v>
      </c>
      <c r="K248" s="49">
        <f>IF(OR(H248="RSD", H248="RFS", H248="CRS",H248="MRBD"), 1,0)</f>
        <v>0</v>
      </c>
      <c r="L248" s="49">
        <f>IF(OR(H248="RSD", H248="RFS", H248="CRS",H248="MRBD",H248="WS",H248="SR"), 1,0)</f>
        <v>1</v>
      </c>
    </row>
    <row r="249" spans="1:12" s="48" customFormat="1" x14ac:dyDescent="0.35">
      <c r="A249" s="48" t="s">
        <v>2546</v>
      </c>
      <c r="B249" s="48" t="s">
        <v>1787</v>
      </c>
      <c r="C249" s="49" t="s">
        <v>2</v>
      </c>
      <c r="D249" s="49" t="s">
        <v>2542</v>
      </c>
      <c r="E249" s="48" t="s">
        <v>1788</v>
      </c>
      <c r="F249" s="49" t="s">
        <v>2543</v>
      </c>
      <c r="G249" s="48" t="s">
        <v>1789</v>
      </c>
      <c r="H249" s="49" t="s">
        <v>52</v>
      </c>
      <c r="I249" s="49">
        <f>IF(H249="BHC", 1, 0)</f>
        <v>0</v>
      </c>
      <c r="J249" s="49">
        <f>IF(OR(H249="BHC", H249="WS", H249="SR"), 1,0)</f>
        <v>1</v>
      </c>
      <c r="K249" s="49">
        <f>IF(OR(H249="RSD", H249="RFS", H249="CRS",H249="MRBD"), 1,0)</f>
        <v>0</v>
      </c>
      <c r="L249" s="49">
        <f>IF(OR(H249="RSD", H249="RFS", H249="CRS",H249="MRBD",H249="WS",H249="SR"), 1,0)</f>
        <v>1</v>
      </c>
    </row>
    <row r="250" spans="1:12" s="48" customFormat="1" x14ac:dyDescent="0.35">
      <c r="A250" s="48" t="s">
        <v>2546</v>
      </c>
      <c r="B250" s="48" t="s">
        <v>1790</v>
      </c>
      <c r="C250" s="49" t="s">
        <v>2</v>
      </c>
      <c r="D250" s="49" t="s">
        <v>2542</v>
      </c>
      <c r="E250" s="48" t="s">
        <v>1791</v>
      </c>
      <c r="F250" s="49" t="s">
        <v>2543</v>
      </c>
      <c r="G250" s="48" t="s">
        <v>1792</v>
      </c>
      <c r="H250" s="49" t="s">
        <v>17</v>
      </c>
      <c r="I250" s="49">
        <f>IF(H250="BHC", 1, 0)</f>
        <v>0</v>
      </c>
      <c r="J250" s="49">
        <f>IF(OR(H250="BHC", H250="WS", H250="SR"), 1,0)</f>
        <v>0</v>
      </c>
      <c r="K250" s="49">
        <f>IF(OR(H250="RSD", H250="RFS", H250="CRS",H250="MRBD"), 1,0)</f>
        <v>1</v>
      </c>
      <c r="L250" s="49">
        <f>IF(OR(H250="RSD", H250="RFS", H250="CRS",H250="MRBD",H250="WS",H250="SR"), 1,0)</f>
        <v>1</v>
      </c>
    </row>
    <row r="251" spans="1:12" s="48" customFormat="1" x14ac:dyDescent="0.35">
      <c r="A251" s="48" t="s">
        <v>2546</v>
      </c>
      <c r="B251" s="48" t="s">
        <v>1793</v>
      </c>
      <c r="C251" s="49" t="s">
        <v>2</v>
      </c>
      <c r="D251" s="49" t="s">
        <v>2542</v>
      </c>
      <c r="E251" s="48" t="s">
        <v>1794</v>
      </c>
      <c r="F251" s="49" t="s">
        <v>2543</v>
      </c>
      <c r="G251" s="48" t="s">
        <v>1795</v>
      </c>
      <c r="H251" s="49" t="s">
        <v>17</v>
      </c>
      <c r="I251" s="49">
        <f>IF(H251="BHC", 1, 0)</f>
        <v>0</v>
      </c>
      <c r="J251" s="49">
        <f>IF(OR(H251="BHC", H251="WS", H251="SR"), 1,0)</f>
        <v>0</v>
      </c>
      <c r="K251" s="49">
        <f>IF(OR(H251="RSD", H251="RFS", H251="CRS",H251="MRBD"), 1,0)</f>
        <v>1</v>
      </c>
      <c r="L251" s="49">
        <f>IF(OR(H251="RSD", H251="RFS", H251="CRS",H251="MRBD",H251="WS",H251="SR"), 1,0)</f>
        <v>1</v>
      </c>
    </row>
    <row r="252" spans="1:12" s="48" customFormat="1" x14ac:dyDescent="0.35">
      <c r="A252" s="48" t="s">
        <v>2546</v>
      </c>
      <c r="B252" s="48" t="s">
        <v>1796</v>
      </c>
      <c r="C252" s="49" t="s">
        <v>2</v>
      </c>
      <c r="D252" s="49" t="s">
        <v>2542</v>
      </c>
      <c r="E252" s="48" t="s">
        <v>1797</v>
      </c>
      <c r="F252" s="49" t="s">
        <v>2543</v>
      </c>
      <c r="G252" s="48" t="s">
        <v>1798</v>
      </c>
      <c r="H252" s="49" t="s">
        <v>17</v>
      </c>
      <c r="I252" s="49">
        <f>IF(H252="BHC", 1, 0)</f>
        <v>0</v>
      </c>
      <c r="J252" s="49">
        <f>IF(OR(H252="BHC", H252="WS", H252="SR"), 1,0)</f>
        <v>0</v>
      </c>
      <c r="K252" s="49">
        <f>IF(OR(H252="RSD", H252="RFS", H252="CRS",H252="MRBD"), 1,0)</f>
        <v>1</v>
      </c>
      <c r="L252" s="49">
        <f>IF(OR(H252="RSD", H252="RFS", H252="CRS",H252="MRBD",H252="WS",H252="SR"), 1,0)</f>
        <v>1</v>
      </c>
    </row>
    <row r="253" spans="1:12" s="48" customFormat="1" x14ac:dyDescent="0.35">
      <c r="A253" s="48" t="s">
        <v>2546</v>
      </c>
      <c r="B253" s="48" t="s">
        <v>1799</v>
      </c>
      <c r="C253" s="49" t="s">
        <v>2</v>
      </c>
      <c r="D253" s="49" t="s">
        <v>2542</v>
      </c>
      <c r="E253" s="48" t="s">
        <v>1800</v>
      </c>
      <c r="F253" s="49" t="s">
        <v>2543</v>
      </c>
      <c r="G253" s="48" t="s">
        <v>1801</v>
      </c>
      <c r="H253" s="49" t="s">
        <v>52</v>
      </c>
      <c r="I253" s="49">
        <f>IF(H253="BHC", 1, 0)</f>
        <v>0</v>
      </c>
      <c r="J253" s="49">
        <f>IF(OR(H253="BHC", H253="WS", H253="SR"), 1,0)</f>
        <v>1</v>
      </c>
      <c r="K253" s="49">
        <f>IF(OR(H253="RSD", H253="RFS", H253="CRS",H253="MRBD"), 1,0)</f>
        <v>0</v>
      </c>
      <c r="L253" s="49">
        <f>IF(OR(H253="RSD", H253="RFS", H253="CRS",H253="MRBD",H253="WS",H253="SR"), 1,0)</f>
        <v>1</v>
      </c>
    </row>
    <row r="254" spans="1:12" s="48" customFormat="1" x14ac:dyDescent="0.35">
      <c r="A254" s="48" t="s">
        <v>2546</v>
      </c>
      <c r="B254" s="48" t="s">
        <v>1802</v>
      </c>
      <c r="C254" s="49" t="s">
        <v>2</v>
      </c>
      <c r="D254" s="49" t="s">
        <v>2542</v>
      </c>
      <c r="E254" s="48" t="s">
        <v>1803</v>
      </c>
      <c r="F254" s="49" t="s">
        <v>2543</v>
      </c>
      <c r="G254" s="48" t="s">
        <v>1804</v>
      </c>
      <c r="H254" s="49" t="s">
        <v>52</v>
      </c>
      <c r="I254" s="49">
        <f>IF(H254="BHC", 1, 0)</f>
        <v>0</v>
      </c>
      <c r="J254" s="49">
        <f>IF(OR(H254="BHC", H254="WS", H254="SR"), 1,0)</f>
        <v>1</v>
      </c>
      <c r="K254" s="49">
        <f>IF(OR(H254="RSD", H254="RFS", H254="CRS",H254="MRBD"), 1,0)</f>
        <v>0</v>
      </c>
      <c r="L254" s="49">
        <f>IF(OR(H254="RSD", H254="RFS", H254="CRS",H254="MRBD",H254="WS",H254="SR"), 1,0)</f>
        <v>1</v>
      </c>
    </row>
    <row r="255" spans="1:12" s="48" customFormat="1" x14ac:dyDescent="0.35">
      <c r="A255" s="48" t="s">
        <v>2546</v>
      </c>
      <c r="B255" s="48" t="s">
        <v>1805</v>
      </c>
      <c r="C255" s="49" t="s">
        <v>2</v>
      </c>
      <c r="D255" s="49" t="s">
        <v>2542</v>
      </c>
      <c r="E255" s="48" t="s">
        <v>1806</v>
      </c>
      <c r="F255" s="49" t="s">
        <v>2543</v>
      </c>
      <c r="G255" s="48" t="s">
        <v>1807</v>
      </c>
      <c r="H255" s="49" t="s">
        <v>17</v>
      </c>
      <c r="I255" s="49">
        <f>IF(H255="BHC", 1, 0)</f>
        <v>0</v>
      </c>
      <c r="J255" s="49">
        <f>IF(OR(H255="BHC", H255="WS", H255="SR"), 1,0)</f>
        <v>0</v>
      </c>
      <c r="K255" s="49">
        <f>IF(OR(H255="RSD", H255="RFS", H255="CRS",H255="MRBD"), 1,0)</f>
        <v>1</v>
      </c>
      <c r="L255" s="49">
        <f>IF(OR(H255="RSD", H255="RFS", H255="CRS",H255="MRBD",H255="WS",H255="SR"), 1,0)</f>
        <v>1</v>
      </c>
    </row>
    <row r="256" spans="1:12" s="48" customFormat="1" x14ac:dyDescent="0.35">
      <c r="A256" s="48" t="s">
        <v>2546</v>
      </c>
      <c r="B256" s="48" t="s">
        <v>1808</v>
      </c>
      <c r="C256" s="49" t="s">
        <v>2</v>
      </c>
      <c r="D256" s="49" t="s">
        <v>2542</v>
      </c>
      <c r="E256" s="48" t="s">
        <v>1809</v>
      </c>
      <c r="F256" s="49" t="s">
        <v>2543</v>
      </c>
      <c r="G256" s="48" t="s">
        <v>1810</v>
      </c>
      <c r="H256" s="49" t="s">
        <v>52</v>
      </c>
      <c r="I256" s="49">
        <f>IF(H256="BHC", 1, 0)</f>
        <v>0</v>
      </c>
      <c r="J256" s="49">
        <f>IF(OR(H256="BHC", H256="WS", H256="SR"), 1,0)</f>
        <v>1</v>
      </c>
      <c r="K256" s="49">
        <f>IF(OR(H256="RSD", H256="RFS", H256="CRS",H256="MRBD"), 1,0)</f>
        <v>0</v>
      </c>
      <c r="L256" s="49">
        <f>IF(OR(H256="RSD", H256="RFS", H256="CRS",H256="MRBD",H256="WS",H256="SR"), 1,0)</f>
        <v>1</v>
      </c>
    </row>
    <row r="257" spans="1:12" s="48" customFormat="1" x14ac:dyDescent="0.35">
      <c r="A257" s="48" t="s">
        <v>2546</v>
      </c>
      <c r="B257" s="48" t="s">
        <v>1811</v>
      </c>
      <c r="C257" s="49" t="s">
        <v>2</v>
      </c>
      <c r="D257" s="49" t="s">
        <v>2542</v>
      </c>
      <c r="E257" s="48" t="s">
        <v>1812</v>
      </c>
      <c r="F257" s="49" t="s">
        <v>2543</v>
      </c>
      <c r="G257" s="48" t="s">
        <v>1813</v>
      </c>
      <c r="H257" s="49" t="s">
        <v>52</v>
      </c>
      <c r="I257" s="49">
        <f>IF(H257="BHC", 1, 0)</f>
        <v>0</v>
      </c>
      <c r="J257" s="49">
        <f>IF(OR(H257="BHC", H257="WS", H257="SR"), 1,0)</f>
        <v>1</v>
      </c>
      <c r="K257" s="49">
        <f>IF(OR(H257="RSD", H257="RFS", H257="CRS",H257="MRBD"), 1,0)</f>
        <v>0</v>
      </c>
      <c r="L257" s="49">
        <f>IF(OR(H257="RSD", H257="RFS", H257="CRS",H257="MRBD",H257="WS",H257="SR"), 1,0)</f>
        <v>1</v>
      </c>
    </row>
    <row r="258" spans="1:12" s="48" customFormat="1" x14ac:dyDescent="0.35">
      <c r="A258" s="48" t="s">
        <v>2546</v>
      </c>
      <c r="B258" s="48" t="s">
        <v>1814</v>
      </c>
      <c r="C258" s="49" t="s">
        <v>2</v>
      </c>
      <c r="D258" s="49" t="s">
        <v>2542</v>
      </c>
      <c r="E258" s="48" t="s">
        <v>1815</v>
      </c>
      <c r="F258" s="49" t="s">
        <v>2543</v>
      </c>
      <c r="G258" s="48" t="s">
        <v>1816</v>
      </c>
      <c r="H258" s="49" t="s">
        <v>17</v>
      </c>
      <c r="I258" s="49">
        <f>IF(H258="BHC", 1, 0)</f>
        <v>0</v>
      </c>
      <c r="J258" s="49">
        <f>IF(OR(H258="BHC", H258="WS", H258="SR"), 1,0)</f>
        <v>0</v>
      </c>
      <c r="K258" s="49">
        <f>IF(OR(H258="RSD", H258="RFS", H258="CRS",H258="MRBD"), 1,0)</f>
        <v>1</v>
      </c>
      <c r="L258" s="49">
        <f>IF(OR(H258="RSD", H258="RFS", H258="CRS",H258="MRBD",H258="WS",H258="SR"), 1,0)</f>
        <v>1</v>
      </c>
    </row>
    <row r="259" spans="1:12" s="48" customFormat="1" x14ac:dyDescent="0.35">
      <c r="A259" s="48" t="s">
        <v>2546</v>
      </c>
      <c r="B259" s="48" t="s">
        <v>1817</v>
      </c>
      <c r="C259" s="49" t="s">
        <v>5</v>
      </c>
      <c r="D259" s="49" t="s">
        <v>2542</v>
      </c>
      <c r="E259" s="48" t="s">
        <v>1818</v>
      </c>
      <c r="F259" s="49" t="s">
        <v>2543</v>
      </c>
      <c r="G259" s="48" t="s">
        <v>1819</v>
      </c>
      <c r="H259" s="49" t="s">
        <v>52</v>
      </c>
      <c r="I259" s="49">
        <f>IF(H259="BHC", 1, 0)</f>
        <v>0</v>
      </c>
      <c r="J259" s="49">
        <f>IF(OR(H259="BHC", H259="WS", H259="SR"), 1,0)</f>
        <v>1</v>
      </c>
      <c r="K259" s="49">
        <f>IF(OR(H259="RSD", H259="RFS", H259="CRS",H259="MRBD"), 1,0)</f>
        <v>0</v>
      </c>
      <c r="L259" s="49">
        <f>IF(OR(H259="RSD", H259="RFS", H259="CRS",H259="MRBD",H259="WS",H259="SR"), 1,0)</f>
        <v>1</v>
      </c>
    </row>
    <row r="260" spans="1:12" s="48" customFormat="1" x14ac:dyDescent="0.35">
      <c r="A260" s="48" t="s">
        <v>2546</v>
      </c>
      <c r="B260" s="48" t="s">
        <v>1820</v>
      </c>
      <c r="C260" s="49" t="s">
        <v>5</v>
      </c>
      <c r="D260" s="49" t="s">
        <v>2542</v>
      </c>
      <c r="E260" s="48" t="s">
        <v>1821</v>
      </c>
      <c r="F260" s="49" t="s">
        <v>2543</v>
      </c>
      <c r="G260" s="48" t="s">
        <v>1822</v>
      </c>
      <c r="H260" s="49" t="s">
        <v>52</v>
      </c>
      <c r="I260" s="49">
        <f>IF(H260="BHC", 1, 0)</f>
        <v>0</v>
      </c>
      <c r="J260" s="49">
        <f>IF(OR(H260="BHC", H260="WS", H260="SR"), 1,0)</f>
        <v>1</v>
      </c>
      <c r="K260" s="49">
        <f>IF(OR(H260="RSD", H260="RFS", H260="CRS",H260="MRBD"), 1,0)</f>
        <v>0</v>
      </c>
      <c r="L260" s="49">
        <f>IF(OR(H260="RSD", H260="RFS", H260="CRS",H260="MRBD",H260="WS",H260="SR"), 1,0)</f>
        <v>1</v>
      </c>
    </row>
    <row r="261" spans="1:12" s="48" customFormat="1" x14ac:dyDescent="0.35">
      <c r="A261" s="48" t="s">
        <v>2546</v>
      </c>
      <c r="B261" s="48" t="s">
        <v>1823</v>
      </c>
      <c r="C261" s="49" t="s">
        <v>5</v>
      </c>
      <c r="D261" s="49" t="s">
        <v>2542</v>
      </c>
      <c r="E261" s="48" t="s">
        <v>1824</v>
      </c>
      <c r="F261" s="49" t="s">
        <v>2543</v>
      </c>
      <c r="G261" s="48" t="s">
        <v>1825</v>
      </c>
      <c r="H261" s="49" t="s">
        <v>21</v>
      </c>
      <c r="I261" s="49">
        <f>IF(H261="BHC", 1, 0)</f>
        <v>1</v>
      </c>
      <c r="J261" s="49">
        <f>IF(OR(H261="BHC", H261="WS", H261="SR"), 1,0)</f>
        <v>1</v>
      </c>
      <c r="K261" s="49">
        <f>IF(OR(H261="RSD", H261="RFS", H261="CRS",H261="MRBD"), 1,0)</f>
        <v>0</v>
      </c>
      <c r="L261" s="49">
        <f>IF(OR(H261="RSD", H261="RFS", H261="CRS",H261="MRBD",H261="WS",H261="SR"), 1,0)</f>
        <v>0</v>
      </c>
    </row>
    <row r="262" spans="1:12" s="48" customFormat="1" x14ac:dyDescent="0.35">
      <c r="A262" s="48" t="s">
        <v>2546</v>
      </c>
      <c r="B262" s="48" t="s">
        <v>1826</v>
      </c>
      <c r="C262" s="49" t="s">
        <v>5</v>
      </c>
      <c r="D262" s="49" t="s">
        <v>2542</v>
      </c>
      <c r="E262" s="48" t="s">
        <v>1827</v>
      </c>
      <c r="F262" s="49" t="s">
        <v>2543</v>
      </c>
      <c r="G262" s="48" t="s">
        <v>1828</v>
      </c>
      <c r="H262" s="49" t="s">
        <v>52</v>
      </c>
      <c r="I262" s="49">
        <f>IF(H262="BHC", 1, 0)</f>
        <v>0</v>
      </c>
      <c r="J262" s="49">
        <f>IF(OR(H262="BHC", H262="WS", H262="SR"), 1,0)</f>
        <v>1</v>
      </c>
      <c r="K262" s="49">
        <f>IF(OR(H262="RSD", H262="RFS", H262="CRS",H262="MRBD"), 1,0)</f>
        <v>0</v>
      </c>
      <c r="L262" s="49">
        <f>IF(OR(H262="RSD", H262="RFS", H262="CRS",H262="MRBD",H262="WS",H262="SR"), 1,0)</f>
        <v>1</v>
      </c>
    </row>
    <row r="263" spans="1:12" s="48" customFormat="1" x14ac:dyDescent="0.35">
      <c r="A263" s="48" t="s">
        <v>2546</v>
      </c>
      <c r="B263" s="48" t="s">
        <v>1829</v>
      </c>
      <c r="C263" s="49" t="s">
        <v>5</v>
      </c>
      <c r="D263" s="49" t="s">
        <v>2542</v>
      </c>
      <c r="E263" s="48" t="s">
        <v>1830</v>
      </c>
      <c r="F263" s="49" t="s">
        <v>2543</v>
      </c>
      <c r="G263" s="48" t="s">
        <v>1831</v>
      </c>
      <c r="H263" s="49" t="s">
        <v>17</v>
      </c>
      <c r="I263" s="49">
        <f>IF(H263="BHC", 1, 0)</f>
        <v>0</v>
      </c>
      <c r="J263" s="49">
        <f>IF(OR(H263="BHC", H263="WS", H263="SR"), 1,0)</f>
        <v>0</v>
      </c>
      <c r="K263" s="49">
        <f>IF(OR(H263="RSD", H263="RFS", H263="CRS",H263="MRBD"), 1,0)</f>
        <v>1</v>
      </c>
      <c r="L263" s="49">
        <f>IF(OR(H263="RSD", H263="RFS", H263="CRS",H263="MRBD",H263="WS",H263="SR"), 1,0)</f>
        <v>1</v>
      </c>
    </row>
    <row r="264" spans="1:12" s="48" customFormat="1" x14ac:dyDescent="0.35">
      <c r="A264" s="48" t="s">
        <v>2546</v>
      </c>
      <c r="B264" s="48" t="s">
        <v>1832</v>
      </c>
      <c r="C264" s="49" t="s">
        <v>5</v>
      </c>
      <c r="D264" s="49" t="s">
        <v>2542</v>
      </c>
      <c r="E264" s="48" t="s">
        <v>1833</v>
      </c>
      <c r="F264" s="49" t="s">
        <v>2543</v>
      </c>
      <c r="G264" s="48" t="s">
        <v>1834</v>
      </c>
      <c r="H264" s="49" t="s">
        <v>52</v>
      </c>
      <c r="I264" s="49">
        <f>IF(H264="BHC", 1, 0)</f>
        <v>0</v>
      </c>
      <c r="J264" s="49">
        <f>IF(OR(H264="BHC", H264="WS", H264="SR"), 1,0)</f>
        <v>1</v>
      </c>
      <c r="K264" s="49">
        <f>IF(OR(H264="RSD", H264="RFS", H264="CRS",H264="MRBD"), 1,0)</f>
        <v>0</v>
      </c>
      <c r="L264" s="49">
        <f>IF(OR(H264="RSD", H264="RFS", H264="CRS",H264="MRBD",H264="WS",H264="SR"), 1,0)</f>
        <v>1</v>
      </c>
    </row>
    <row r="265" spans="1:12" s="48" customFormat="1" x14ac:dyDescent="0.35">
      <c r="A265" s="48" t="s">
        <v>2546</v>
      </c>
      <c r="B265" s="48" t="s">
        <v>1835</v>
      </c>
      <c r="C265" s="49" t="s">
        <v>5</v>
      </c>
      <c r="D265" s="49" t="s">
        <v>2542</v>
      </c>
      <c r="E265" s="48" t="s">
        <v>1836</v>
      </c>
      <c r="F265" s="49" t="s">
        <v>2543</v>
      </c>
      <c r="G265" s="48" t="s">
        <v>1837</v>
      </c>
      <c r="H265" s="49" t="s">
        <v>17</v>
      </c>
      <c r="I265" s="49">
        <f>IF(H265="BHC", 1, 0)</f>
        <v>0</v>
      </c>
      <c r="J265" s="49">
        <f>IF(OR(H265="BHC", H265="WS", H265="SR"), 1,0)</f>
        <v>0</v>
      </c>
      <c r="K265" s="49">
        <f>IF(OR(H265="RSD", H265="RFS", H265="CRS",H265="MRBD"), 1,0)</f>
        <v>1</v>
      </c>
      <c r="L265" s="49">
        <f>IF(OR(H265="RSD", H265="RFS", H265="CRS",H265="MRBD",H265="WS",H265="SR"), 1,0)</f>
        <v>1</v>
      </c>
    </row>
    <row r="266" spans="1:12" s="48" customFormat="1" x14ac:dyDescent="0.35">
      <c r="A266" s="48" t="s">
        <v>2546</v>
      </c>
      <c r="B266" s="48" t="s">
        <v>1838</v>
      </c>
      <c r="C266" s="49" t="s">
        <v>5</v>
      </c>
      <c r="D266" s="49" t="s">
        <v>2542</v>
      </c>
      <c r="E266" s="48" t="s">
        <v>1839</v>
      </c>
      <c r="F266" s="49" t="s">
        <v>2543</v>
      </c>
      <c r="G266" s="48" t="s">
        <v>1840</v>
      </c>
      <c r="H266" s="49" t="s">
        <v>52</v>
      </c>
      <c r="I266" s="49">
        <f>IF(H266="BHC", 1, 0)</f>
        <v>0</v>
      </c>
      <c r="J266" s="49">
        <f>IF(OR(H266="BHC", H266="WS", H266="SR"), 1,0)</f>
        <v>1</v>
      </c>
      <c r="K266" s="49">
        <f>IF(OR(H266="RSD", H266="RFS", H266="CRS",H266="MRBD"), 1,0)</f>
        <v>0</v>
      </c>
      <c r="L266" s="49">
        <f>IF(OR(H266="RSD", H266="RFS", H266="CRS",H266="MRBD",H266="WS",H266="SR"), 1,0)</f>
        <v>1</v>
      </c>
    </row>
    <row r="267" spans="1:12" s="48" customFormat="1" x14ac:dyDescent="0.35">
      <c r="A267" s="48" t="s">
        <v>2546</v>
      </c>
      <c r="B267" s="48" t="s">
        <v>1841</v>
      </c>
      <c r="C267" s="49" t="s">
        <v>5</v>
      </c>
      <c r="D267" s="49" t="s">
        <v>2542</v>
      </c>
      <c r="E267" s="48" t="s">
        <v>1842</v>
      </c>
      <c r="F267" s="49" t="s">
        <v>2543</v>
      </c>
      <c r="G267" s="48" t="s">
        <v>1843</v>
      </c>
      <c r="H267" s="49" t="s">
        <v>52</v>
      </c>
      <c r="I267" s="49">
        <f>IF(H267="BHC", 1, 0)</f>
        <v>0</v>
      </c>
      <c r="J267" s="49">
        <f>IF(OR(H267="BHC", H267="WS", H267="SR"), 1,0)</f>
        <v>1</v>
      </c>
      <c r="K267" s="49">
        <f>IF(OR(H267="RSD", H267="RFS", H267="CRS",H267="MRBD"), 1,0)</f>
        <v>0</v>
      </c>
      <c r="L267" s="49">
        <f>IF(OR(H267="RSD", H267="RFS", H267="CRS",H267="MRBD",H267="WS",H267="SR"), 1,0)</f>
        <v>1</v>
      </c>
    </row>
    <row r="268" spans="1:12" s="48" customFormat="1" x14ac:dyDescent="0.35">
      <c r="A268" s="48" t="s">
        <v>2546</v>
      </c>
      <c r="B268" s="48" t="s">
        <v>1844</v>
      </c>
      <c r="C268" s="49" t="s">
        <v>5</v>
      </c>
      <c r="D268" s="49" t="s">
        <v>2542</v>
      </c>
      <c r="E268" s="48" t="s">
        <v>1845</v>
      </c>
      <c r="F268" s="49" t="s">
        <v>2543</v>
      </c>
      <c r="G268" s="48" t="s">
        <v>1846</v>
      </c>
      <c r="H268" s="49" t="s">
        <v>52</v>
      </c>
      <c r="I268" s="49">
        <f>IF(H268="BHC", 1, 0)</f>
        <v>0</v>
      </c>
      <c r="J268" s="49">
        <f>IF(OR(H268="BHC", H268="WS", H268="SR"), 1,0)</f>
        <v>1</v>
      </c>
      <c r="K268" s="49">
        <f>IF(OR(H268="RSD", H268="RFS", H268="CRS",H268="MRBD"), 1,0)</f>
        <v>0</v>
      </c>
      <c r="L268" s="49">
        <f>IF(OR(H268="RSD", H268="RFS", H268="CRS",H268="MRBD",H268="WS",H268="SR"), 1,0)</f>
        <v>1</v>
      </c>
    </row>
    <row r="269" spans="1:12" s="48" customFormat="1" x14ac:dyDescent="0.35">
      <c r="A269" s="48" t="s">
        <v>2546</v>
      </c>
      <c r="B269" s="48" t="s">
        <v>1847</v>
      </c>
      <c r="C269" s="49" t="s">
        <v>1</v>
      </c>
      <c r="D269" s="49" t="s">
        <v>2542</v>
      </c>
      <c r="E269" s="48" t="s">
        <v>1848</v>
      </c>
      <c r="F269" s="49" t="s">
        <v>2543</v>
      </c>
      <c r="G269" s="48" t="s">
        <v>1849</v>
      </c>
      <c r="H269" s="49" t="s">
        <v>52</v>
      </c>
      <c r="I269" s="49">
        <f>IF(H269="BHC", 1, 0)</f>
        <v>0</v>
      </c>
      <c r="J269" s="49">
        <f>IF(OR(H269="BHC", H269="WS", H269="SR"), 1,0)</f>
        <v>1</v>
      </c>
      <c r="K269" s="49">
        <f>IF(OR(H269="RSD", H269="RFS", H269="CRS",H269="MRBD"), 1,0)</f>
        <v>0</v>
      </c>
      <c r="L269" s="49">
        <f>IF(OR(H269="RSD", H269="RFS", H269="CRS",H269="MRBD",H269="WS",H269="SR"), 1,0)</f>
        <v>1</v>
      </c>
    </row>
    <row r="270" spans="1:12" s="48" customFormat="1" x14ac:dyDescent="0.35">
      <c r="A270" s="48" t="s">
        <v>2546</v>
      </c>
      <c r="B270" s="48" t="s">
        <v>1850</v>
      </c>
      <c r="C270" s="49" t="s">
        <v>1</v>
      </c>
      <c r="D270" s="49" t="s">
        <v>2542</v>
      </c>
      <c r="E270" s="48" t="s">
        <v>1851</v>
      </c>
      <c r="F270" s="49" t="s">
        <v>2543</v>
      </c>
      <c r="G270" s="48" t="s">
        <v>1852</v>
      </c>
      <c r="H270" s="49" t="s">
        <v>17</v>
      </c>
      <c r="I270" s="49">
        <f>IF(H270="BHC", 1, 0)</f>
        <v>0</v>
      </c>
      <c r="J270" s="49">
        <f>IF(OR(H270="BHC", H270="WS", H270="SR"), 1,0)</f>
        <v>0</v>
      </c>
      <c r="K270" s="49">
        <f>IF(OR(H270="RSD", H270="RFS", H270="CRS",H270="MRBD"), 1,0)</f>
        <v>1</v>
      </c>
      <c r="L270" s="49">
        <f>IF(OR(H270="RSD", H270="RFS", H270="CRS",H270="MRBD",H270="WS",H270="SR"), 1,0)</f>
        <v>1</v>
      </c>
    </row>
    <row r="271" spans="1:12" s="48" customFormat="1" x14ac:dyDescent="0.35">
      <c r="A271" s="48" t="s">
        <v>2546</v>
      </c>
      <c r="B271" s="48" t="s">
        <v>1853</v>
      </c>
      <c r="C271" s="49" t="s">
        <v>1</v>
      </c>
      <c r="D271" s="49" t="s">
        <v>2542</v>
      </c>
      <c r="E271" s="48" t="s">
        <v>1854</v>
      </c>
      <c r="F271" s="49" t="s">
        <v>2543</v>
      </c>
      <c r="G271" s="48" t="s">
        <v>1855</v>
      </c>
      <c r="H271" s="49" t="s">
        <v>17</v>
      </c>
      <c r="I271" s="49">
        <f>IF(H271="BHC", 1, 0)</f>
        <v>0</v>
      </c>
      <c r="J271" s="49">
        <f>IF(OR(H271="BHC", H271="WS", H271="SR"), 1,0)</f>
        <v>0</v>
      </c>
      <c r="K271" s="49">
        <f>IF(OR(H271="RSD", H271="RFS", H271="CRS",H271="MRBD"), 1,0)</f>
        <v>1</v>
      </c>
      <c r="L271" s="49">
        <f>IF(OR(H271="RSD", H271="RFS", H271="CRS",H271="MRBD",H271="WS",H271="SR"), 1,0)</f>
        <v>1</v>
      </c>
    </row>
    <row r="272" spans="1:12" s="48" customFormat="1" x14ac:dyDescent="0.35">
      <c r="A272" s="48" t="s">
        <v>2546</v>
      </c>
      <c r="B272" s="48" t="s">
        <v>1856</v>
      </c>
      <c r="C272" s="49" t="s">
        <v>4</v>
      </c>
      <c r="D272" s="49" t="s">
        <v>2542</v>
      </c>
      <c r="E272" s="48" t="s">
        <v>1857</v>
      </c>
      <c r="F272" s="49" t="s">
        <v>2543</v>
      </c>
      <c r="G272" s="48" t="s">
        <v>1858</v>
      </c>
      <c r="H272" s="49" t="s">
        <v>52</v>
      </c>
      <c r="I272" s="49">
        <f>IF(H272="BHC", 1, 0)</f>
        <v>0</v>
      </c>
      <c r="J272" s="49">
        <f>IF(OR(H272="BHC", H272="WS", H272="SR"), 1,0)</f>
        <v>1</v>
      </c>
      <c r="K272" s="49">
        <f>IF(OR(H272="RSD", H272="RFS", H272="CRS",H272="MRBD"), 1,0)</f>
        <v>0</v>
      </c>
      <c r="L272" s="49">
        <f>IF(OR(H272="RSD", H272="RFS", H272="CRS",H272="MRBD",H272="WS",H272="SR"), 1,0)</f>
        <v>1</v>
      </c>
    </row>
    <row r="273" spans="1:12" s="48" customFormat="1" x14ac:dyDescent="0.35">
      <c r="A273" s="48" t="s">
        <v>2546</v>
      </c>
      <c r="B273" s="48" t="s">
        <v>1859</v>
      </c>
      <c r="C273" s="49" t="s">
        <v>4</v>
      </c>
      <c r="D273" s="49" t="s">
        <v>2542</v>
      </c>
      <c r="E273" s="48" t="s">
        <v>1860</v>
      </c>
      <c r="F273" s="49" t="s">
        <v>2543</v>
      </c>
      <c r="G273" s="48" t="s">
        <v>1861</v>
      </c>
      <c r="H273" s="49" t="s">
        <v>17</v>
      </c>
      <c r="I273" s="49">
        <f>IF(H273="BHC", 1, 0)</f>
        <v>0</v>
      </c>
      <c r="J273" s="49">
        <f>IF(OR(H273="BHC", H273="WS", H273="SR"), 1,0)</f>
        <v>0</v>
      </c>
      <c r="K273" s="49">
        <f>IF(OR(H273="RSD", H273="RFS", H273="CRS",H273="MRBD"), 1,0)</f>
        <v>1</v>
      </c>
      <c r="L273" s="49">
        <f>IF(OR(H273="RSD", H273="RFS", H273="CRS",H273="MRBD",H273="WS",H273="SR"), 1,0)</f>
        <v>1</v>
      </c>
    </row>
    <row r="274" spans="1:12" s="48" customFormat="1" x14ac:dyDescent="0.35">
      <c r="A274" s="48" t="s">
        <v>2546</v>
      </c>
      <c r="B274" s="48" t="s">
        <v>1862</v>
      </c>
      <c r="C274" s="49" t="s">
        <v>4</v>
      </c>
      <c r="D274" s="49" t="s">
        <v>2542</v>
      </c>
      <c r="E274" s="48" t="s">
        <v>1863</v>
      </c>
      <c r="F274" s="49" t="s">
        <v>2543</v>
      </c>
      <c r="G274" s="48" t="s">
        <v>1864</v>
      </c>
      <c r="H274" s="49" t="s">
        <v>52</v>
      </c>
      <c r="I274" s="49">
        <f>IF(H274="BHC", 1, 0)</f>
        <v>0</v>
      </c>
      <c r="J274" s="49">
        <f>IF(OR(H274="BHC", H274="WS", H274="SR"), 1,0)</f>
        <v>1</v>
      </c>
      <c r="K274" s="49">
        <f>IF(OR(H274="RSD", H274="RFS", H274="CRS",H274="MRBD"), 1,0)</f>
        <v>0</v>
      </c>
      <c r="L274" s="49">
        <f>IF(OR(H274="RSD", H274="RFS", H274="CRS",H274="MRBD",H274="WS",H274="SR"), 1,0)</f>
        <v>1</v>
      </c>
    </row>
    <row r="275" spans="1:12" s="48" customFormat="1" x14ac:dyDescent="0.35">
      <c r="A275" s="48" t="s">
        <v>2546</v>
      </c>
      <c r="B275" s="48" t="s">
        <v>1865</v>
      </c>
      <c r="C275" s="49" t="s">
        <v>4</v>
      </c>
      <c r="D275" s="49" t="s">
        <v>2542</v>
      </c>
      <c r="E275" s="48" t="s">
        <v>1866</v>
      </c>
      <c r="F275" s="49" t="s">
        <v>2543</v>
      </c>
      <c r="G275" s="48" t="s">
        <v>1867</v>
      </c>
      <c r="H275" s="49" t="s">
        <v>17</v>
      </c>
      <c r="I275" s="49">
        <f>IF(H275="BHC", 1, 0)</f>
        <v>0</v>
      </c>
      <c r="J275" s="49">
        <f>IF(OR(H275="BHC", H275="WS", H275="SR"), 1,0)</f>
        <v>0</v>
      </c>
      <c r="K275" s="49">
        <f>IF(OR(H275="RSD", H275="RFS", H275="CRS",H275="MRBD"), 1,0)</f>
        <v>1</v>
      </c>
      <c r="L275" s="49">
        <f>IF(OR(H275="RSD", H275="RFS", H275="CRS",H275="MRBD",H275="WS",H275="SR"), 1,0)</f>
        <v>1</v>
      </c>
    </row>
    <row r="276" spans="1:12" s="48" customFormat="1" x14ac:dyDescent="0.35">
      <c r="A276" s="48" t="s">
        <v>2546</v>
      </c>
      <c r="B276" s="48" t="s">
        <v>2547</v>
      </c>
      <c r="C276" s="49" t="s">
        <v>4</v>
      </c>
      <c r="D276" s="49" t="s">
        <v>2542</v>
      </c>
      <c r="E276" s="48" t="s">
        <v>2548</v>
      </c>
      <c r="F276" s="49" t="s">
        <v>2543</v>
      </c>
      <c r="G276" s="48" t="s">
        <v>2549</v>
      </c>
      <c r="H276" s="49" t="s">
        <v>52</v>
      </c>
      <c r="I276" s="49">
        <f>IF(H276="BHC", 1, 0)</f>
        <v>0</v>
      </c>
      <c r="J276" s="49">
        <f>IF(OR(H276="BHC", H276="WS", H276="SR"), 1,0)</f>
        <v>1</v>
      </c>
      <c r="K276" s="49">
        <f>IF(OR(H276="RSD", H276="RFS", H276="CRS",H276="MRBD"), 1,0)</f>
        <v>0</v>
      </c>
      <c r="L276" s="49">
        <f>IF(OR(H276="RSD", H276="RFS", H276="CRS",H276="MRBD",H276="WS",H276="SR"), 1,0)</f>
        <v>1</v>
      </c>
    </row>
    <row r="277" spans="1:12" s="48" customFormat="1" x14ac:dyDescent="0.35">
      <c r="A277" s="48" t="s">
        <v>2546</v>
      </c>
      <c r="B277" s="48" t="s">
        <v>1868</v>
      </c>
      <c r="C277" s="49" t="s">
        <v>4</v>
      </c>
      <c r="D277" s="49" t="s">
        <v>2542</v>
      </c>
      <c r="E277" s="48" t="s">
        <v>1869</v>
      </c>
      <c r="F277" s="49" t="s">
        <v>2543</v>
      </c>
      <c r="G277" s="48" t="s">
        <v>1870</v>
      </c>
      <c r="H277" s="49" t="s">
        <v>52</v>
      </c>
      <c r="I277" s="49">
        <f>IF(H277="BHC", 1, 0)</f>
        <v>0</v>
      </c>
      <c r="J277" s="49">
        <f>IF(OR(H277="BHC", H277="WS", H277="SR"), 1,0)</f>
        <v>1</v>
      </c>
      <c r="K277" s="49">
        <f>IF(OR(H277="RSD", H277="RFS", H277="CRS",H277="MRBD"), 1,0)</f>
        <v>0</v>
      </c>
      <c r="L277" s="49">
        <f>IF(OR(H277="RSD", H277="RFS", H277="CRS",H277="MRBD",H277="WS",H277="SR"), 1,0)</f>
        <v>1</v>
      </c>
    </row>
    <row r="278" spans="1:12" s="48" customFormat="1" x14ac:dyDescent="0.35">
      <c r="A278" s="48" t="s">
        <v>2546</v>
      </c>
      <c r="B278" s="48" t="s">
        <v>1871</v>
      </c>
      <c r="C278" s="49" t="s">
        <v>4</v>
      </c>
      <c r="D278" s="49" t="s">
        <v>2542</v>
      </c>
      <c r="E278" s="48" t="s">
        <v>1872</v>
      </c>
      <c r="F278" s="49" t="s">
        <v>2543</v>
      </c>
      <c r="G278" s="48" t="s">
        <v>1873</v>
      </c>
      <c r="H278" s="49" t="s">
        <v>52</v>
      </c>
      <c r="I278" s="49">
        <f>IF(H278="BHC", 1, 0)</f>
        <v>0</v>
      </c>
      <c r="J278" s="49">
        <f>IF(OR(H278="BHC", H278="WS", H278="SR"), 1,0)</f>
        <v>1</v>
      </c>
      <c r="K278" s="49">
        <f>IF(OR(H278="RSD", H278="RFS", H278="CRS",H278="MRBD"), 1,0)</f>
        <v>0</v>
      </c>
      <c r="L278" s="49">
        <f>IF(OR(H278="RSD", H278="RFS", H278="CRS",H278="MRBD",H278="WS",H278="SR"), 1,0)</f>
        <v>1</v>
      </c>
    </row>
    <row r="279" spans="1:12" s="48" customFormat="1" x14ac:dyDescent="0.35">
      <c r="A279" s="48" t="s">
        <v>2546</v>
      </c>
      <c r="B279" s="48" t="s">
        <v>1874</v>
      </c>
      <c r="C279" s="49" t="s">
        <v>4</v>
      </c>
      <c r="D279" s="49" t="s">
        <v>2542</v>
      </c>
      <c r="E279" s="48" t="s">
        <v>1875</v>
      </c>
      <c r="F279" s="49" t="s">
        <v>2543</v>
      </c>
      <c r="G279" s="48" t="s">
        <v>1876</v>
      </c>
      <c r="H279" s="49" t="s">
        <v>17</v>
      </c>
      <c r="I279" s="49">
        <f>IF(H279="BHC", 1, 0)</f>
        <v>0</v>
      </c>
      <c r="J279" s="49">
        <f>IF(OR(H279="BHC", H279="WS", H279="SR"), 1,0)</f>
        <v>0</v>
      </c>
      <c r="K279" s="49">
        <f>IF(OR(H279="RSD", H279="RFS", H279="CRS",H279="MRBD"), 1,0)</f>
        <v>1</v>
      </c>
      <c r="L279" s="49">
        <f>IF(OR(H279="RSD", H279="RFS", H279="CRS",H279="MRBD",H279="WS",H279="SR"), 1,0)</f>
        <v>1</v>
      </c>
    </row>
    <row r="280" spans="1:12" s="48" customFormat="1" x14ac:dyDescent="0.35">
      <c r="A280" s="48" t="s">
        <v>2546</v>
      </c>
      <c r="B280" s="48" t="s">
        <v>1877</v>
      </c>
      <c r="C280" s="49" t="s">
        <v>4</v>
      </c>
      <c r="D280" s="49" t="s">
        <v>2542</v>
      </c>
      <c r="E280" s="48" t="s">
        <v>1878</v>
      </c>
      <c r="F280" s="49" t="s">
        <v>2543</v>
      </c>
      <c r="G280" s="48" t="s">
        <v>1879</v>
      </c>
      <c r="H280" s="49" t="s">
        <v>52</v>
      </c>
      <c r="I280" s="49">
        <f>IF(H280="BHC", 1, 0)</f>
        <v>0</v>
      </c>
      <c r="J280" s="49">
        <f>IF(OR(H280="BHC", H280="WS", H280="SR"), 1,0)</f>
        <v>1</v>
      </c>
      <c r="K280" s="49">
        <f>IF(OR(H280="RSD", H280="RFS", H280="CRS",H280="MRBD"), 1,0)</f>
        <v>0</v>
      </c>
      <c r="L280" s="49">
        <f>IF(OR(H280="RSD", H280="RFS", H280="CRS",H280="MRBD",H280="WS",H280="SR"), 1,0)</f>
        <v>1</v>
      </c>
    </row>
    <row r="281" spans="1:12" s="40" customFormat="1" x14ac:dyDescent="0.35">
      <c r="A281" s="40" t="s">
        <v>94</v>
      </c>
      <c r="B281" s="40" t="s">
        <v>766</v>
      </c>
      <c r="C281" s="41" t="s">
        <v>3</v>
      </c>
      <c r="D281" s="41" t="s">
        <v>2542</v>
      </c>
      <c r="E281" s="41" t="s">
        <v>767</v>
      </c>
      <c r="F281" s="41" t="s">
        <v>2543</v>
      </c>
      <c r="G281" s="40" t="s">
        <v>768</v>
      </c>
      <c r="H281" s="41" t="s">
        <v>17</v>
      </c>
      <c r="I281" s="41">
        <f>IF(H281="BHC", 1, 0)</f>
        <v>0</v>
      </c>
      <c r="J281" s="41">
        <f>IF(OR(H281="BHC", H281="WS", H281="SR"), 1,0)</f>
        <v>0</v>
      </c>
      <c r="K281" s="41">
        <f>IF(OR(H281="RSD", H281="RFS", H281="CRS",H281="MRBD"), 1,0)</f>
        <v>1</v>
      </c>
      <c r="L281" s="41">
        <f>IF(OR(H281="RSD", H281="RFS", H281="CRS",H281="MRBD",H281="WS",H281="SR"), 1,0)</f>
        <v>1</v>
      </c>
    </row>
    <row r="282" spans="1:12" s="40" customFormat="1" x14ac:dyDescent="0.35">
      <c r="A282" s="40" t="s">
        <v>94</v>
      </c>
      <c r="B282" s="40" t="s">
        <v>769</v>
      </c>
      <c r="C282" s="41" t="s">
        <v>3</v>
      </c>
      <c r="D282" s="41" t="s">
        <v>2542</v>
      </c>
      <c r="E282" s="41" t="s">
        <v>770</v>
      </c>
      <c r="F282" s="41" t="s">
        <v>2543</v>
      </c>
      <c r="G282" s="40" t="s">
        <v>771</v>
      </c>
      <c r="H282" s="41" t="s">
        <v>52</v>
      </c>
      <c r="I282" s="41">
        <f>IF(H282="BHC", 1, 0)</f>
        <v>0</v>
      </c>
      <c r="J282" s="41">
        <f>IF(OR(H282="BHC", H282="WS", H282="SR"), 1,0)</f>
        <v>1</v>
      </c>
      <c r="K282" s="41">
        <f>IF(OR(H282="RSD", H282="RFS", H282="CRS",H282="MRBD"), 1,0)</f>
        <v>0</v>
      </c>
      <c r="L282" s="41">
        <f>IF(OR(H282="RSD", H282="RFS", H282="CRS",H282="MRBD",H282="WS",H282="SR"), 1,0)</f>
        <v>1</v>
      </c>
    </row>
    <row r="283" spans="1:12" s="40" customFormat="1" x14ac:dyDescent="0.35">
      <c r="A283" s="40" t="s">
        <v>94</v>
      </c>
      <c r="B283" s="40" t="s">
        <v>772</v>
      </c>
      <c r="C283" s="41" t="s">
        <v>3</v>
      </c>
      <c r="D283" s="41" t="s">
        <v>2542</v>
      </c>
      <c r="E283" s="41" t="s">
        <v>773</v>
      </c>
      <c r="F283" s="41" t="s">
        <v>2543</v>
      </c>
      <c r="G283" s="40" t="s">
        <v>774</v>
      </c>
      <c r="H283" s="41" t="s">
        <v>52</v>
      </c>
      <c r="I283" s="41">
        <f>IF(H283="BHC", 1, 0)</f>
        <v>0</v>
      </c>
      <c r="J283" s="41">
        <f>IF(OR(H283="BHC", H283="WS", H283="SR"), 1,0)</f>
        <v>1</v>
      </c>
      <c r="K283" s="41">
        <f>IF(OR(H283="RSD", H283="RFS", H283="CRS",H283="MRBD"), 1,0)</f>
        <v>0</v>
      </c>
      <c r="L283" s="41">
        <f>IF(OR(H283="RSD", H283="RFS", H283="CRS",H283="MRBD",H283="WS",H283="SR"), 1,0)</f>
        <v>1</v>
      </c>
    </row>
    <row r="284" spans="1:12" s="40" customFormat="1" x14ac:dyDescent="0.35">
      <c r="A284" s="40" t="s">
        <v>94</v>
      </c>
      <c r="B284" s="40" t="s">
        <v>775</v>
      </c>
      <c r="C284" s="41" t="s">
        <v>3</v>
      </c>
      <c r="D284" s="41" t="s">
        <v>2542</v>
      </c>
      <c r="E284" s="41" t="s">
        <v>776</v>
      </c>
      <c r="F284" s="41" t="s">
        <v>2543</v>
      </c>
      <c r="G284" s="40" t="s">
        <v>777</v>
      </c>
      <c r="H284" s="41" t="s">
        <v>17</v>
      </c>
      <c r="I284" s="41">
        <f>IF(H284="BHC", 1, 0)</f>
        <v>0</v>
      </c>
      <c r="J284" s="41">
        <f>IF(OR(H284="BHC", H284="WS", H284="SR"), 1,0)</f>
        <v>0</v>
      </c>
      <c r="K284" s="41">
        <f>IF(OR(H284="RSD", H284="RFS", H284="CRS",H284="MRBD"), 1,0)</f>
        <v>1</v>
      </c>
      <c r="L284" s="41">
        <f>IF(OR(H284="RSD", H284="RFS", H284="CRS",H284="MRBD",H284="WS",H284="SR"), 1,0)</f>
        <v>1</v>
      </c>
    </row>
    <row r="285" spans="1:12" s="40" customFormat="1" x14ac:dyDescent="0.35">
      <c r="A285" s="40" t="s">
        <v>94</v>
      </c>
      <c r="B285" s="40" t="s">
        <v>778</v>
      </c>
      <c r="C285" s="41" t="s">
        <v>3</v>
      </c>
      <c r="D285" s="41" t="s">
        <v>2542</v>
      </c>
      <c r="E285" s="41" t="s">
        <v>779</v>
      </c>
      <c r="F285" s="41" t="s">
        <v>2543</v>
      </c>
      <c r="G285" s="40" t="s">
        <v>780</v>
      </c>
      <c r="H285" s="41" t="s">
        <v>17</v>
      </c>
      <c r="I285" s="41">
        <f>IF(H285="BHC", 1, 0)</f>
        <v>0</v>
      </c>
      <c r="J285" s="41">
        <f>IF(OR(H285="BHC", H285="WS", H285="SR"), 1,0)</f>
        <v>0</v>
      </c>
      <c r="K285" s="41">
        <f>IF(OR(H285="RSD", H285="RFS", H285="CRS",H285="MRBD"), 1,0)</f>
        <v>1</v>
      </c>
      <c r="L285" s="41">
        <f>IF(OR(H285="RSD", H285="RFS", H285="CRS",H285="MRBD",H285="WS",H285="SR"), 1,0)</f>
        <v>1</v>
      </c>
    </row>
    <row r="286" spans="1:12" s="40" customFormat="1" x14ac:dyDescent="0.35">
      <c r="A286" s="40" t="s">
        <v>94</v>
      </c>
      <c r="B286" s="40" t="s">
        <v>781</v>
      </c>
      <c r="C286" s="41" t="s">
        <v>3</v>
      </c>
      <c r="D286" s="41" t="s">
        <v>2542</v>
      </c>
      <c r="E286" s="41" t="s">
        <v>782</v>
      </c>
      <c r="F286" s="41" t="s">
        <v>2543</v>
      </c>
      <c r="G286" s="40" t="s">
        <v>783</v>
      </c>
      <c r="H286" s="41" t="s">
        <v>52</v>
      </c>
      <c r="I286" s="41">
        <f>IF(H286="BHC", 1, 0)</f>
        <v>0</v>
      </c>
      <c r="J286" s="41">
        <f>IF(OR(H286="BHC", H286="WS", H286="SR"), 1,0)</f>
        <v>1</v>
      </c>
      <c r="K286" s="41">
        <f>IF(OR(H286="RSD", H286="RFS", H286="CRS",H286="MRBD"), 1,0)</f>
        <v>0</v>
      </c>
      <c r="L286" s="41">
        <f>IF(OR(H286="RSD", H286="RFS", H286="CRS",H286="MRBD",H286="WS",H286="SR"), 1,0)</f>
        <v>1</v>
      </c>
    </row>
    <row r="287" spans="1:12" s="40" customFormat="1" x14ac:dyDescent="0.35">
      <c r="A287" s="40" t="s">
        <v>94</v>
      </c>
      <c r="B287" s="40" t="s">
        <v>784</v>
      </c>
      <c r="C287" s="41" t="s">
        <v>3</v>
      </c>
      <c r="D287" s="41" t="s">
        <v>2542</v>
      </c>
      <c r="E287" s="41" t="s">
        <v>785</v>
      </c>
      <c r="F287" s="41" t="s">
        <v>2543</v>
      </c>
      <c r="G287" s="40" t="s">
        <v>786</v>
      </c>
      <c r="H287" s="41" t="s">
        <v>52</v>
      </c>
      <c r="I287" s="41">
        <f>IF(H287="BHC", 1, 0)</f>
        <v>0</v>
      </c>
      <c r="J287" s="41">
        <f>IF(OR(H287="BHC", H287="WS", H287="SR"), 1,0)</f>
        <v>1</v>
      </c>
      <c r="K287" s="41">
        <f>IF(OR(H287="RSD", H287="RFS", H287="CRS",H287="MRBD"), 1,0)</f>
        <v>0</v>
      </c>
      <c r="L287" s="41">
        <f>IF(OR(H287="RSD", H287="RFS", H287="CRS",H287="MRBD",H287="WS",H287="SR"), 1,0)</f>
        <v>1</v>
      </c>
    </row>
    <row r="288" spans="1:12" s="40" customFormat="1" x14ac:dyDescent="0.35">
      <c r="A288" s="40" t="s">
        <v>94</v>
      </c>
      <c r="B288" s="40" t="s">
        <v>787</v>
      </c>
      <c r="C288" s="41" t="s">
        <v>3</v>
      </c>
      <c r="D288" s="41" t="s">
        <v>2542</v>
      </c>
      <c r="E288" s="41" t="s">
        <v>788</v>
      </c>
      <c r="F288" s="41" t="s">
        <v>2543</v>
      </c>
      <c r="G288" s="40" t="s">
        <v>789</v>
      </c>
      <c r="H288" s="41" t="s">
        <v>52</v>
      </c>
      <c r="I288" s="41">
        <f>IF(H288="BHC", 1, 0)</f>
        <v>0</v>
      </c>
      <c r="J288" s="41">
        <f>IF(OR(H288="BHC", H288="WS", H288="SR"), 1,0)</f>
        <v>1</v>
      </c>
      <c r="K288" s="41">
        <f>IF(OR(H288="RSD", H288="RFS", H288="CRS",H288="MRBD"), 1,0)</f>
        <v>0</v>
      </c>
      <c r="L288" s="41">
        <f>IF(OR(H288="RSD", H288="RFS", H288="CRS",H288="MRBD",H288="WS",H288="SR"), 1,0)</f>
        <v>1</v>
      </c>
    </row>
    <row r="289" spans="1:12" s="40" customFormat="1" x14ac:dyDescent="0.35">
      <c r="A289" s="40" t="s">
        <v>94</v>
      </c>
      <c r="B289" s="40" t="s">
        <v>790</v>
      </c>
      <c r="C289" s="41" t="s">
        <v>3</v>
      </c>
      <c r="D289" s="41" t="s">
        <v>2542</v>
      </c>
      <c r="E289" s="41" t="s">
        <v>791</v>
      </c>
      <c r="F289" s="41" t="s">
        <v>2543</v>
      </c>
      <c r="G289" s="40" t="s">
        <v>792</v>
      </c>
      <c r="H289" s="41" t="s">
        <v>52</v>
      </c>
      <c r="I289" s="41">
        <f>IF(H289="BHC", 1, 0)</f>
        <v>0</v>
      </c>
      <c r="J289" s="41">
        <f>IF(OR(H289="BHC", H289="WS", H289="SR"), 1,0)</f>
        <v>1</v>
      </c>
      <c r="K289" s="41">
        <f>IF(OR(H289="RSD", H289="RFS", H289="CRS",H289="MRBD"), 1,0)</f>
        <v>0</v>
      </c>
      <c r="L289" s="41">
        <f>IF(OR(H289="RSD", H289="RFS", H289="CRS",H289="MRBD",H289="WS",H289="SR"), 1,0)</f>
        <v>1</v>
      </c>
    </row>
    <row r="290" spans="1:12" s="40" customFormat="1" x14ac:dyDescent="0.35">
      <c r="A290" s="40" t="s">
        <v>94</v>
      </c>
      <c r="B290" s="40" t="s">
        <v>793</v>
      </c>
      <c r="C290" s="41" t="s">
        <v>3</v>
      </c>
      <c r="D290" s="41" t="s">
        <v>2542</v>
      </c>
      <c r="E290" s="41" t="s">
        <v>794</v>
      </c>
      <c r="F290" s="41" t="s">
        <v>2543</v>
      </c>
      <c r="G290" s="40" t="s">
        <v>795</v>
      </c>
      <c r="H290" s="41" t="s">
        <v>17</v>
      </c>
      <c r="I290" s="41">
        <f>IF(H290="BHC", 1, 0)</f>
        <v>0</v>
      </c>
      <c r="J290" s="41">
        <f>IF(OR(H290="BHC", H290="WS", H290="SR"), 1,0)</f>
        <v>0</v>
      </c>
      <c r="K290" s="41">
        <f>IF(OR(H290="RSD", H290="RFS", H290="CRS",H290="MRBD"), 1,0)</f>
        <v>1</v>
      </c>
      <c r="L290" s="41">
        <f>IF(OR(H290="RSD", H290="RFS", H290="CRS",H290="MRBD",H290="WS",H290="SR"), 1,0)</f>
        <v>1</v>
      </c>
    </row>
    <row r="291" spans="1:12" s="40" customFormat="1" x14ac:dyDescent="0.35">
      <c r="A291" s="40" t="s">
        <v>94</v>
      </c>
      <c r="B291" s="40" t="s">
        <v>796</v>
      </c>
      <c r="C291" s="41" t="s">
        <v>6</v>
      </c>
      <c r="D291" s="41" t="s">
        <v>2542</v>
      </c>
      <c r="E291" s="41" t="s">
        <v>797</v>
      </c>
      <c r="F291" s="41" t="s">
        <v>2543</v>
      </c>
      <c r="G291" s="40" t="s">
        <v>798</v>
      </c>
      <c r="H291" s="41" t="s">
        <v>52</v>
      </c>
      <c r="I291" s="41">
        <f>IF(H291="BHC", 1, 0)</f>
        <v>0</v>
      </c>
      <c r="J291" s="41">
        <f>IF(OR(H291="BHC", H291="WS", H291="SR"), 1,0)</f>
        <v>1</v>
      </c>
      <c r="K291" s="41">
        <f>IF(OR(H291="RSD", H291="RFS", H291="CRS",H291="MRBD"), 1,0)</f>
        <v>0</v>
      </c>
      <c r="L291" s="41">
        <f>IF(OR(H291="RSD", H291="RFS", H291="CRS",H291="MRBD",H291="WS",H291="SR"), 1,0)</f>
        <v>1</v>
      </c>
    </row>
    <row r="292" spans="1:12" s="40" customFormat="1" x14ac:dyDescent="0.35">
      <c r="A292" s="40" t="s">
        <v>94</v>
      </c>
      <c r="B292" s="40" t="s">
        <v>799</v>
      </c>
      <c r="C292" s="41" t="s">
        <v>6</v>
      </c>
      <c r="D292" s="41" t="s">
        <v>2542</v>
      </c>
      <c r="E292" s="41" t="s">
        <v>800</v>
      </c>
      <c r="F292" s="41" t="s">
        <v>2543</v>
      </c>
      <c r="G292" s="40" t="s">
        <v>801</v>
      </c>
      <c r="H292" s="41" t="s">
        <v>35</v>
      </c>
      <c r="I292" s="41">
        <f>IF(H292="BHC", 1, 0)</f>
        <v>0</v>
      </c>
      <c r="J292" s="41">
        <f>IF(OR(H292="BHC", H292="WS", H292="SR"), 1,0)</f>
        <v>0</v>
      </c>
      <c r="K292" s="41">
        <f>IF(OR(H292="RSD", H292="RFS", H292="CRS",H292="MRBD"), 1,0)</f>
        <v>1</v>
      </c>
      <c r="L292" s="41">
        <f>IF(OR(H292="RSD", H292="RFS", H292="CRS",H292="MRBD",H292="WS",H292="SR"), 1,0)</f>
        <v>1</v>
      </c>
    </row>
    <row r="293" spans="1:12" s="40" customFormat="1" x14ac:dyDescent="0.35">
      <c r="A293" s="40" t="s">
        <v>94</v>
      </c>
      <c r="B293" s="40" t="s">
        <v>802</v>
      </c>
      <c r="C293" s="41" t="s">
        <v>6</v>
      </c>
      <c r="D293" s="41" t="s">
        <v>2542</v>
      </c>
      <c r="E293" s="41" t="s">
        <v>803</v>
      </c>
      <c r="F293" s="41" t="s">
        <v>2543</v>
      </c>
      <c r="G293" s="40" t="s">
        <v>804</v>
      </c>
      <c r="H293" s="41" t="s">
        <v>52</v>
      </c>
      <c r="I293" s="41">
        <f>IF(H293="BHC", 1, 0)</f>
        <v>0</v>
      </c>
      <c r="J293" s="41">
        <f>IF(OR(H293="BHC", H293="WS", H293="SR"), 1,0)</f>
        <v>1</v>
      </c>
      <c r="K293" s="41">
        <f>IF(OR(H293="RSD", H293="RFS", H293="CRS",H293="MRBD"), 1,0)</f>
        <v>0</v>
      </c>
      <c r="L293" s="41">
        <f>IF(OR(H293="RSD", H293="RFS", H293="CRS",H293="MRBD",H293="WS",H293="SR"), 1,0)</f>
        <v>1</v>
      </c>
    </row>
    <row r="294" spans="1:12" s="40" customFormat="1" x14ac:dyDescent="0.35">
      <c r="A294" s="40" t="s">
        <v>94</v>
      </c>
      <c r="B294" s="40" t="s">
        <v>805</v>
      </c>
      <c r="C294" s="41" t="s">
        <v>6</v>
      </c>
      <c r="D294" s="41" t="s">
        <v>2542</v>
      </c>
      <c r="E294" s="41" t="s">
        <v>806</v>
      </c>
      <c r="F294" s="41" t="s">
        <v>2543</v>
      </c>
      <c r="G294" s="40" t="s">
        <v>807</v>
      </c>
      <c r="H294" s="41" t="s">
        <v>17</v>
      </c>
      <c r="I294" s="41">
        <f>IF(H294="BHC", 1, 0)</f>
        <v>0</v>
      </c>
      <c r="J294" s="41">
        <f>IF(OR(H294="BHC", H294="WS", H294="SR"), 1,0)</f>
        <v>0</v>
      </c>
      <c r="K294" s="41">
        <f>IF(OR(H294="RSD", H294="RFS", H294="CRS",H294="MRBD"), 1,0)</f>
        <v>1</v>
      </c>
      <c r="L294" s="41">
        <f>IF(OR(H294="RSD", H294="RFS", H294="CRS",H294="MRBD",H294="WS",H294="SR"), 1,0)</f>
        <v>1</v>
      </c>
    </row>
    <row r="295" spans="1:12" s="40" customFormat="1" x14ac:dyDescent="0.35">
      <c r="A295" s="40" t="s">
        <v>94</v>
      </c>
      <c r="B295" s="40" t="s">
        <v>808</v>
      </c>
      <c r="C295" s="41" t="s">
        <v>6</v>
      </c>
      <c r="D295" s="41" t="s">
        <v>2542</v>
      </c>
      <c r="E295" s="41" t="s">
        <v>809</v>
      </c>
      <c r="F295" s="41" t="s">
        <v>2543</v>
      </c>
      <c r="G295" s="40" t="s">
        <v>810</v>
      </c>
      <c r="H295" s="41" t="s">
        <v>17</v>
      </c>
      <c r="I295" s="41">
        <f>IF(H295="BHC", 1, 0)</f>
        <v>0</v>
      </c>
      <c r="J295" s="41">
        <f>IF(OR(H295="BHC", H295="WS", H295="SR"), 1,0)</f>
        <v>0</v>
      </c>
      <c r="K295" s="41">
        <f>IF(OR(H295="RSD", H295="RFS", H295="CRS",H295="MRBD"), 1,0)</f>
        <v>1</v>
      </c>
      <c r="L295" s="41">
        <f>IF(OR(H295="RSD", H295="RFS", H295="CRS",H295="MRBD",H295="WS",H295="SR"), 1,0)</f>
        <v>1</v>
      </c>
    </row>
    <row r="296" spans="1:12" s="40" customFormat="1" x14ac:dyDescent="0.35">
      <c r="A296" s="40" t="s">
        <v>94</v>
      </c>
      <c r="B296" s="40" t="s">
        <v>811</v>
      </c>
      <c r="C296" s="41" t="s">
        <v>6</v>
      </c>
      <c r="D296" s="41" t="s">
        <v>2542</v>
      </c>
      <c r="E296" s="41" t="s">
        <v>812</v>
      </c>
      <c r="F296" s="41" t="s">
        <v>2543</v>
      </c>
      <c r="G296" s="40" t="s">
        <v>813</v>
      </c>
      <c r="H296" s="41" t="s">
        <v>35</v>
      </c>
      <c r="I296" s="41">
        <f>IF(H296="BHC", 1, 0)</f>
        <v>0</v>
      </c>
      <c r="J296" s="41">
        <f>IF(OR(H296="BHC", H296="WS", H296="SR"), 1,0)</f>
        <v>0</v>
      </c>
      <c r="K296" s="41">
        <f>IF(OR(H296="RSD", H296="RFS", H296="CRS",H296="MRBD"), 1,0)</f>
        <v>1</v>
      </c>
      <c r="L296" s="41">
        <f>IF(OR(H296="RSD", H296="RFS", H296="CRS",H296="MRBD",H296="WS",H296="SR"), 1,0)</f>
        <v>1</v>
      </c>
    </row>
    <row r="297" spans="1:12" s="40" customFormat="1" x14ac:dyDescent="0.35">
      <c r="A297" s="40" t="s">
        <v>94</v>
      </c>
      <c r="B297" s="40" t="s">
        <v>814</v>
      </c>
      <c r="C297" s="41" t="s">
        <v>6</v>
      </c>
      <c r="D297" s="41" t="s">
        <v>2542</v>
      </c>
      <c r="E297" s="41" t="s">
        <v>815</v>
      </c>
      <c r="F297" s="41" t="s">
        <v>2543</v>
      </c>
      <c r="G297" s="40" t="s">
        <v>816</v>
      </c>
      <c r="H297" s="41" t="s">
        <v>17</v>
      </c>
      <c r="I297" s="41">
        <f>IF(H297="BHC", 1, 0)</f>
        <v>0</v>
      </c>
      <c r="J297" s="41">
        <f>IF(OR(H297="BHC", H297="WS", H297="SR"), 1,0)</f>
        <v>0</v>
      </c>
      <c r="K297" s="41">
        <f>IF(OR(H297="RSD", H297="RFS", H297="CRS",H297="MRBD"), 1,0)</f>
        <v>1</v>
      </c>
      <c r="L297" s="41">
        <f>IF(OR(H297="RSD", H297="RFS", H297="CRS",H297="MRBD",H297="WS",H297="SR"), 1,0)</f>
        <v>1</v>
      </c>
    </row>
    <row r="298" spans="1:12" s="40" customFormat="1" x14ac:dyDescent="0.35">
      <c r="A298" s="40" t="s">
        <v>94</v>
      </c>
      <c r="B298" s="40" t="s">
        <v>817</v>
      </c>
      <c r="C298" s="41" t="s">
        <v>6</v>
      </c>
      <c r="D298" s="41" t="s">
        <v>2542</v>
      </c>
      <c r="E298" s="41" t="s">
        <v>818</v>
      </c>
      <c r="F298" s="41" t="s">
        <v>2543</v>
      </c>
      <c r="G298" s="40" t="s">
        <v>819</v>
      </c>
      <c r="H298" s="41" t="s">
        <v>25</v>
      </c>
      <c r="I298" s="41">
        <f>IF(H298="BHC", 1, 0)</f>
        <v>0</v>
      </c>
      <c r="J298" s="41">
        <f>IF(OR(H298="BHC", H298="WS", H298="SR"), 1,0)</f>
        <v>0</v>
      </c>
      <c r="K298" s="41">
        <f>IF(OR(H298="RSD", H298="RFS", H298="CRS",H298="MRBD"), 1,0)</f>
        <v>1</v>
      </c>
      <c r="L298" s="41">
        <f>IF(OR(H298="RSD", H298="RFS", H298="CRS",H298="MRBD",H298="WS",H298="SR"), 1,0)</f>
        <v>1</v>
      </c>
    </row>
    <row r="299" spans="1:12" s="40" customFormat="1" x14ac:dyDescent="0.35">
      <c r="A299" s="40" t="s">
        <v>94</v>
      </c>
      <c r="B299" s="40" t="s">
        <v>820</v>
      </c>
      <c r="C299" s="41" t="s">
        <v>6</v>
      </c>
      <c r="D299" s="41" t="s">
        <v>2542</v>
      </c>
      <c r="E299" s="41" t="s">
        <v>821</v>
      </c>
      <c r="F299" s="41" t="s">
        <v>2543</v>
      </c>
      <c r="G299" s="40" t="s">
        <v>822</v>
      </c>
      <c r="H299" s="41" t="s">
        <v>52</v>
      </c>
      <c r="I299" s="41">
        <f>IF(H299="BHC", 1, 0)</f>
        <v>0</v>
      </c>
      <c r="J299" s="41">
        <f>IF(OR(H299="BHC", H299="WS", H299="SR"), 1,0)</f>
        <v>1</v>
      </c>
      <c r="K299" s="41">
        <f>IF(OR(H299="RSD", H299="RFS", H299="CRS",H299="MRBD"), 1,0)</f>
        <v>0</v>
      </c>
      <c r="L299" s="41">
        <f>IF(OR(H299="RSD", H299="RFS", H299="CRS",H299="MRBD",H299="WS",H299="SR"), 1,0)</f>
        <v>1</v>
      </c>
    </row>
    <row r="300" spans="1:12" s="40" customFormat="1" x14ac:dyDescent="0.35">
      <c r="A300" s="40" t="s">
        <v>94</v>
      </c>
      <c r="B300" s="40" t="s">
        <v>823</v>
      </c>
      <c r="C300" s="41" t="s">
        <v>6</v>
      </c>
      <c r="D300" s="41" t="s">
        <v>2542</v>
      </c>
      <c r="E300" s="41" t="s">
        <v>824</v>
      </c>
      <c r="F300" s="41" t="s">
        <v>2543</v>
      </c>
      <c r="G300" s="40" t="s">
        <v>825</v>
      </c>
      <c r="H300" s="41" t="s">
        <v>52</v>
      </c>
      <c r="I300" s="41">
        <f>IF(H300="BHC", 1, 0)</f>
        <v>0</v>
      </c>
      <c r="J300" s="41">
        <f>IF(OR(H300="BHC", H300="WS", H300="SR"), 1,0)</f>
        <v>1</v>
      </c>
      <c r="K300" s="41">
        <f>IF(OR(H300="RSD", H300="RFS", H300="CRS",H300="MRBD"), 1,0)</f>
        <v>0</v>
      </c>
      <c r="L300" s="41">
        <f>IF(OR(H300="RSD", H300="RFS", H300="CRS",H300="MRBD",H300="WS",H300="SR"), 1,0)</f>
        <v>1</v>
      </c>
    </row>
    <row r="301" spans="1:12" s="40" customFormat="1" x14ac:dyDescent="0.35">
      <c r="A301" s="40" t="s">
        <v>94</v>
      </c>
      <c r="B301" s="40" t="s">
        <v>826</v>
      </c>
      <c r="C301" s="41" t="s">
        <v>2</v>
      </c>
      <c r="D301" s="41" t="s">
        <v>2542</v>
      </c>
      <c r="E301" s="41" t="s">
        <v>827</v>
      </c>
      <c r="F301" s="41" t="s">
        <v>2543</v>
      </c>
      <c r="G301" s="40" t="s">
        <v>828</v>
      </c>
      <c r="H301" s="41" t="s">
        <v>17</v>
      </c>
      <c r="I301" s="41">
        <f>IF(H301="BHC", 1, 0)</f>
        <v>0</v>
      </c>
      <c r="J301" s="41">
        <f>IF(OR(H301="BHC", H301="WS", H301="SR"), 1,0)</f>
        <v>0</v>
      </c>
      <c r="K301" s="41">
        <f>IF(OR(H301="RSD", H301="RFS", H301="CRS",H301="MRBD"), 1,0)</f>
        <v>1</v>
      </c>
      <c r="L301" s="41">
        <f>IF(OR(H301="RSD", H301="RFS", H301="CRS",H301="MRBD",H301="WS",H301="SR"), 1,0)</f>
        <v>1</v>
      </c>
    </row>
    <row r="302" spans="1:12" s="40" customFormat="1" x14ac:dyDescent="0.35">
      <c r="A302" s="40" t="s">
        <v>94</v>
      </c>
      <c r="B302" s="40" t="s">
        <v>829</v>
      </c>
      <c r="C302" s="41" t="s">
        <v>5</v>
      </c>
      <c r="D302" s="41" t="s">
        <v>2542</v>
      </c>
      <c r="E302" s="41" t="s">
        <v>830</v>
      </c>
      <c r="F302" s="41" t="s">
        <v>2543</v>
      </c>
      <c r="G302" s="40" t="s">
        <v>831</v>
      </c>
      <c r="H302" s="41" t="s">
        <v>17</v>
      </c>
      <c r="I302" s="41">
        <f>IF(H302="BHC", 1, 0)</f>
        <v>0</v>
      </c>
      <c r="J302" s="41">
        <f>IF(OR(H302="BHC", H302="WS", H302="SR"), 1,0)</f>
        <v>0</v>
      </c>
      <c r="K302" s="41">
        <f>IF(OR(H302="RSD", H302="RFS", H302="CRS",H302="MRBD"), 1,0)</f>
        <v>1</v>
      </c>
      <c r="L302" s="41">
        <f>IF(OR(H302="RSD", H302="RFS", H302="CRS",H302="MRBD",H302="WS",H302="SR"), 1,0)</f>
        <v>1</v>
      </c>
    </row>
    <row r="303" spans="1:12" s="40" customFormat="1" x14ac:dyDescent="0.35">
      <c r="A303" s="40" t="s">
        <v>94</v>
      </c>
      <c r="B303" s="40" t="s">
        <v>832</v>
      </c>
      <c r="C303" s="41" t="s">
        <v>5</v>
      </c>
      <c r="D303" s="41" t="s">
        <v>2542</v>
      </c>
      <c r="E303" s="41" t="s">
        <v>833</v>
      </c>
      <c r="F303" s="41" t="s">
        <v>2543</v>
      </c>
      <c r="G303" s="40" t="s">
        <v>834</v>
      </c>
      <c r="H303" s="41" t="s">
        <v>17</v>
      </c>
      <c r="I303" s="41">
        <f>IF(H303="BHC", 1, 0)</f>
        <v>0</v>
      </c>
      <c r="J303" s="41">
        <f>IF(OR(H303="BHC", H303="WS", H303="SR"), 1,0)</f>
        <v>0</v>
      </c>
      <c r="K303" s="41">
        <f>IF(OR(H303="RSD", H303="RFS", H303="CRS",H303="MRBD"), 1,0)</f>
        <v>1</v>
      </c>
      <c r="L303" s="41">
        <f>IF(OR(H303="RSD", H303="RFS", H303="CRS",H303="MRBD",H303="WS",H303="SR"), 1,0)</f>
        <v>1</v>
      </c>
    </row>
    <row r="304" spans="1:12" s="40" customFormat="1" x14ac:dyDescent="0.35">
      <c r="A304" s="40" t="s">
        <v>94</v>
      </c>
      <c r="B304" s="40" t="s">
        <v>835</v>
      </c>
      <c r="C304" s="41" t="s">
        <v>5</v>
      </c>
      <c r="D304" s="41" t="s">
        <v>2542</v>
      </c>
      <c r="E304" s="41" t="s">
        <v>836</v>
      </c>
      <c r="F304" s="41" t="s">
        <v>2543</v>
      </c>
      <c r="G304" s="40" t="s">
        <v>837</v>
      </c>
      <c r="H304" s="41" t="s">
        <v>17</v>
      </c>
      <c r="I304" s="41">
        <f>IF(H304="BHC", 1, 0)</f>
        <v>0</v>
      </c>
      <c r="J304" s="41">
        <f>IF(OR(H304="BHC", H304="WS", H304="SR"), 1,0)</f>
        <v>0</v>
      </c>
      <c r="K304" s="41">
        <f>IF(OR(H304="RSD", H304="RFS", H304="CRS",H304="MRBD"), 1,0)</f>
        <v>1</v>
      </c>
      <c r="L304" s="41">
        <f>IF(OR(H304="RSD", H304="RFS", H304="CRS",H304="MRBD",H304="WS",H304="SR"), 1,0)</f>
        <v>1</v>
      </c>
    </row>
    <row r="305" spans="1:12" s="40" customFormat="1" x14ac:dyDescent="0.35">
      <c r="A305" s="40" t="s">
        <v>94</v>
      </c>
      <c r="B305" s="40" t="s">
        <v>838</v>
      </c>
      <c r="C305" s="41" t="s">
        <v>5</v>
      </c>
      <c r="D305" s="41" t="s">
        <v>2542</v>
      </c>
      <c r="E305" s="41" t="s">
        <v>839</v>
      </c>
      <c r="F305" s="41" t="s">
        <v>2543</v>
      </c>
      <c r="G305" s="40" t="s">
        <v>840</v>
      </c>
      <c r="H305" s="41" t="s">
        <v>17</v>
      </c>
      <c r="I305" s="41">
        <f>IF(H305="BHC", 1, 0)</f>
        <v>0</v>
      </c>
      <c r="J305" s="41">
        <f>IF(OR(H305="BHC", H305="WS", H305="SR"), 1,0)</f>
        <v>0</v>
      </c>
      <c r="K305" s="41">
        <f>IF(OR(H305="RSD", H305="RFS", H305="CRS",H305="MRBD"), 1,0)</f>
        <v>1</v>
      </c>
      <c r="L305" s="41">
        <f>IF(OR(H305="RSD", H305="RFS", H305="CRS",H305="MRBD",H305="WS",H305="SR"), 1,0)</f>
        <v>1</v>
      </c>
    </row>
    <row r="306" spans="1:12" s="40" customFormat="1" x14ac:dyDescent="0.35">
      <c r="A306" s="40" t="s">
        <v>94</v>
      </c>
      <c r="B306" s="40" t="s">
        <v>841</v>
      </c>
      <c r="C306" s="41" t="s">
        <v>5</v>
      </c>
      <c r="D306" s="41" t="s">
        <v>2542</v>
      </c>
      <c r="E306" s="41" t="s">
        <v>842</v>
      </c>
      <c r="F306" s="41" t="s">
        <v>2543</v>
      </c>
      <c r="G306" s="40" t="s">
        <v>843</v>
      </c>
      <c r="H306" s="41" t="s">
        <v>17</v>
      </c>
      <c r="I306" s="41">
        <f>IF(H306="BHC", 1, 0)</f>
        <v>0</v>
      </c>
      <c r="J306" s="41">
        <f>IF(OR(H306="BHC", H306="WS", H306="SR"), 1,0)</f>
        <v>0</v>
      </c>
      <c r="K306" s="41">
        <f>IF(OR(H306="RSD", H306="RFS", H306="CRS",H306="MRBD"), 1,0)</f>
        <v>1</v>
      </c>
      <c r="L306" s="41">
        <f>IF(OR(H306="RSD", H306="RFS", H306="CRS",H306="MRBD",H306="WS",H306="SR"), 1,0)</f>
        <v>1</v>
      </c>
    </row>
    <row r="307" spans="1:12" s="40" customFormat="1" x14ac:dyDescent="0.35">
      <c r="A307" s="40" t="s">
        <v>94</v>
      </c>
      <c r="B307" s="40" t="s">
        <v>844</v>
      </c>
      <c r="C307" s="41" t="s">
        <v>5</v>
      </c>
      <c r="D307" s="41" t="s">
        <v>2542</v>
      </c>
      <c r="E307" s="41" t="s">
        <v>845</v>
      </c>
      <c r="F307" s="41" t="s">
        <v>2543</v>
      </c>
      <c r="G307" s="40" t="s">
        <v>846</v>
      </c>
      <c r="H307" s="41" t="s">
        <v>17</v>
      </c>
      <c r="I307" s="41">
        <f>IF(H307="BHC", 1, 0)</f>
        <v>0</v>
      </c>
      <c r="J307" s="41">
        <f>IF(OR(H307="BHC", H307="WS", H307="SR"), 1,0)</f>
        <v>0</v>
      </c>
      <c r="K307" s="41">
        <f>IF(OR(H307="RSD", H307="RFS", H307="CRS",H307="MRBD"), 1,0)</f>
        <v>1</v>
      </c>
      <c r="L307" s="41">
        <f>IF(OR(H307="RSD", H307="RFS", H307="CRS",H307="MRBD",H307="WS",H307="SR"), 1,0)</f>
        <v>1</v>
      </c>
    </row>
    <row r="308" spans="1:12" s="40" customFormat="1" x14ac:dyDescent="0.35">
      <c r="A308" s="40" t="s">
        <v>94</v>
      </c>
      <c r="B308" s="40" t="s">
        <v>847</v>
      </c>
      <c r="C308" s="41" t="s">
        <v>5</v>
      </c>
      <c r="D308" s="41" t="s">
        <v>2542</v>
      </c>
      <c r="E308" s="41" t="s">
        <v>848</v>
      </c>
      <c r="F308" s="41" t="s">
        <v>2543</v>
      </c>
      <c r="G308" s="40" t="s">
        <v>849</v>
      </c>
      <c r="H308" s="41" t="s">
        <v>52</v>
      </c>
      <c r="I308" s="41">
        <f>IF(H308="BHC", 1, 0)</f>
        <v>0</v>
      </c>
      <c r="J308" s="41">
        <f>IF(OR(H308="BHC", H308="WS", H308="SR"), 1,0)</f>
        <v>1</v>
      </c>
      <c r="K308" s="41">
        <f>IF(OR(H308="RSD", H308="RFS", H308="CRS",H308="MRBD"), 1,0)</f>
        <v>0</v>
      </c>
      <c r="L308" s="41">
        <f>IF(OR(H308="RSD", H308="RFS", H308="CRS",H308="MRBD",H308="WS",H308="SR"), 1,0)</f>
        <v>1</v>
      </c>
    </row>
    <row r="309" spans="1:12" s="40" customFormat="1" x14ac:dyDescent="0.35">
      <c r="A309" s="40" t="s">
        <v>94</v>
      </c>
      <c r="B309" s="40" t="s">
        <v>850</v>
      </c>
      <c r="C309" s="41" t="s">
        <v>5</v>
      </c>
      <c r="D309" s="41" t="s">
        <v>2542</v>
      </c>
      <c r="E309" s="41" t="s">
        <v>851</v>
      </c>
      <c r="F309" s="41" t="s">
        <v>2543</v>
      </c>
      <c r="G309" s="40" t="s">
        <v>852</v>
      </c>
      <c r="H309" s="41" t="s">
        <v>52</v>
      </c>
      <c r="I309" s="41">
        <f>IF(H309="BHC", 1, 0)</f>
        <v>0</v>
      </c>
      <c r="J309" s="41">
        <f>IF(OR(H309="BHC", H309="WS", H309="SR"), 1,0)</f>
        <v>1</v>
      </c>
      <c r="K309" s="41">
        <f>IF(OR(H309="RSD", H309="RFS", H309="CRS",H309="MRBD"), 1,0)</f>
        <v>0</v>
      </c>
      <c r="L309" s="41">
        <f>IF(OR(H309="RSD", H309="RFS", H309="CRS",H309="MRBD",H309="WS",H309="SR"), 1,0)</f>
        <v>1</v>
      </c>
    </row>
    <row r="310" spans="1:12" s="40" customFormat="1" x14ac:dyDescent="0.35">
      <c r="A310" s="40" t="s">
        <v>94</v>
      </c>
      <c r="B310" s="40" t="s">
        <v>853</v>
      </c>
      <c r="C310" s="41" t="s">
        <v>5</v>
      </c>
      <c r="D310" s="41" t="s">
        <v>2542</v>
      </c>
      <c r="E310" s="41" t="s">
        <v>854</v>
      </c>
      <c r="F310" s="41" t="s">
        <v>2543</v>
      </c>
      <c r="G310" s="40" t="s">
        <v>855</v>
      </c>
      <c r="H310" s="41" t="s">
        <v>17</v>
      </c>
      <c r="I310" s="41">
        <f>IF(H310="BHC", 1, 0)</f>
        <v>0</v>
      </c>
      <c r="J310" s="41">
        <f>IF(OR(H310="BHC", H310="WS", H310="SR"), 1,0)</f>
        <v>0</v>
      </c>
      <c r="K310" s="41">
        <f>IF(OR(H310="RSD", H310="RFS", H310="CRS",H310="MRBD"), 1,0)</f>
        <v>1</v>
      </c>
      <c r="L310" s="41">
        <f>IF(OR(H310="RSD", H310="RFS", H310="CRS",H310="MRBD",H310="WS",H310="SR"), 1,0)</f>
        <v>1</v>
      </c>
    </row>
    <row r="311" spans="1:12" s="40" customFormat="1" x14ac:dyDescent="0.35">
      <c r="A311" s="40" t="s">
        <v>94</v>
      </c>
      <c r="B311" s="40" t="s">
        <v>856</v>
      </c>
      <c r="C311" s="41" t="s">
        <v>5</v>
      </c>
      <c r="D311" s="41" t="s">
        <v>2542</v>
      </c>
      <c r="E311" s="41" t="s">
        <v>857</v>
      </c>
      <c r="F311" s="41" t="s">
        <v>2543</v>
      </c>
      <c r="G311" s="40" t="s">
        <v>858</v>
      </c>
      <c r="H311" s="41" t="s">
        <v>17</v>
      </c>
      <c r="I311" s="41">
        <f>IF(H311="BHC", 1, 0)</f>
        <v>0</v>
      </c>
      <c r="J311" s="41">
        <f>IF(OR(H311="BHC", H311="WS", H311="SR"), 1,0)</f>
        <v>0</v>
      </c>
      <c r="K311" s="41">
        <f>IF(OR(H311="RSD", H311="RFS", H311="CRS",H311="MRBD"), 1,0)</f>
        <v>1</v>
      </c>
      <c r="L311" s="41">
        <f>IF(OR(H311="RSD", H311="RFS", H311="CRS",H311="MRBD",H311="WS",H311="SR"), 1,0)</f>
        <v>1</v>
      </c>
    </row>
    <row r="312" spans="1:12" s="40" customFormat="1" x14ac:dyDescent="0.35">
      <c r="A312" s="40" t="s">
        <v>94</v>
      </c>
      <c r="B312" s="40" t="s">
        <v>859</v>
      </c>
      <c r="C312" s="41" t="s">
        <v>1</v>
      </c>
      <c r="D312" s="41" t="s">
        <v>2542</v>
      </c>
      <c r="E312" s="41" t="s">
        <v>860</v>
      </c>
      <c r="F312" s="41" t="s">
        <v>2543</v>
      </c>
      <c r="G312" s="40" t="s">
        <v>861</v>
      </c>
      <c r="H312" s="41" t="s">
        <v>17</v>
      </c>
      <c r="I312" s="41">
        <f>IF(H312="BHC", 1, 0)</f>
        <v>0</v>
      </c>
      <c r="J312" s="41">
        <f>IF(OR(H312="BHC", H312="WS", H312="SR"), 1,0)</f>
        <v>0</v>
      </c>
      <c r="K312" s="41">
        <f>IF(OR(H312="RSD", H312="RFS", H312="CRS",H312="MRBD"), 1,0)</f>
        <v>1</v>
      </c>
      <c r="L312" s="41">
        <f>IF(OR(H312="RSD", H312="RFS", H312="CRS",H312="MRBD",H312="WS",H312="SR"), 1,0)</f>
        <v>1</v>
      </c>
    </row>
    <row r="313" spans="1:12" s="40" customFormat="1" x14ac:dyDescent="0.35">
      <c r="A313" s="40" t="s">
        <v>94</v>
      </c>
      <c r="B313" s="40" t="s">
        <v>862</v>
      </c>
      <c r="C313" s="41" t="s">
        <v>1</v>
      </c>
      <c r="D313" s="41" t="s">
        <v>2542</v>
      </c>
      <c r="E313" s="41" t="s">
        <v>863</v>
      </c>
      <c r="F313" s="41" t="s">
        <v>2543</v>
      </c>
      <c r="G313" s="40" t="s">
        <v>864</v>
      </c>
      <c r="H313" s="41" t="s">
        <v>35</v>
      </c>
      <c r="I313" s="41">
        <f>IF(H313="BHC", 1, 0)</f>
        <v>0</v>
      </c>
      <c r="J313" s="41">
        <f>IF(OR(H313="BHC", H313="WS", H313="SR"), 1,0)</f>
        <v>0</v>
      </c>
      <c r="K313" s="41">
        <f>IF(OR(H313="RSD", H313="RFS", H313="CRS",H313="MRBD"), 1,0)</f>
        <v>1</v>
      </c>
      <c r="L313" s="41">
        <f>IF(OR(H313="RSD", H313="RFS", H313="CRS",H313="MRBD",H313="WS",H313="SR"), 1,0)</f>
        <v>1</v>
      </c>
    </row>
    <row r="314" spans="1:12" s="40" customFormat="1" x14ac:dyDescent="0.35">
      <c r="A314" s="40" t="s">
        <v>94</v>
      </c>
      <c r="B314" s="40" t="s">
        <v>865</v>
      </c>
      <c r="C314" s="41" t="s">
        <v>1</v>
      </c>
      <c r="D314" s="41" t="s">
        <v>2542</v>
      </c>
      <c r="E314" s="41" t="s">
        <v>866</v>
      </c>
      <c r="F314" s="41" t="s">
        <v>2543</v>
      </c>
      <c r="G314" s="40" t="s">
        <v>867</v>
      </c>
      <c r="H314" s="41" t="s">
        <v>17</v>
      </c>
      <c r="I314" s="41">
        <f>IF(H314="BHC", 1, 0)</f>
        <v>0</v>
      </c>
      <c r="J314" s="41">
        <f>IF(OR(H314="BHC", H314="WS", H314="SR"), 1,0)</f>
        <v>0</v>
      </c>
      <c r="K314" s="41">
        <f>IF(OR(H314="RSD", H314="RFS", H314="CRS",H314="MRBD"), 1,0)</f>
        <v>1</v>
      </c>
      <c r="L314" s="41">
        <f>IF(OR(H314="RSD", H314="RFS", H314="CRS",H314="MRBD",H314="WS",H314="SR"), 1,0)</f>
        <v>1</v>
      </c>
    </row>
    <row r="315" spans="1:12" s="40" customFormat="1" x14ac:dyDescent="0.35">
      <c r="A315" s="40" t="s">
        <v>94</v>
      </c>
      <c r="B315" s="40" t="s">
        <v>868</v>
      </c>
      <c r="C315" s="41" t="s">
        <v>1</v>
      </c>
      <c r="D315" s="41" t="s">
        <v>2542</v>
      </c>
      <c r="E315" s="41" t="s">
        <v>869</v>
      </c>
      <c r="F315" s="41" t="s">
        <v>2543</v>
      </c>
      <c r="G315" s="40" t="s">
        <v>870</v>
      </c>
      <c r="H315" s="41" t="s">
        <v>17</v>
      </c>
      <c r="I315" s="41">
        <f>IF(H315="BHC", 1, 0)</f>
        <v>0</v>
      </c>
      <c r="J315" s="41">
        <f>IF(OR(H315="BHC", H315="WS", H315="SR"), 1,0)</f>
        <v>0</v>
      </c>
      <c r="K315" s="41">
        <f>IF(OR(H315="RSD", H315="RFS", H315="CRS",H315="MRBD"), 1,0)</f>
        <v>1</v>
      </c>
      <c r="L315" s="41">
        <f>IF(OR(H315="RSD", H315="RFS", H315="CRS",H315="MRBD",H315="WS",H315="SR"), 1,0)</f>
        <v>1</v>
      </c>
    </row>
    <row r="316" spans="1:12" s="40" customFormat="1" x14ac:dyDescent="0.35">
      <c r="A316" s="40" t="s">
        <v>94</v>
      </c>
      <c r="B316" s="40" t="s">
        <v>871</v>
      </c>
      <c r="C316" s="41" t="s">
        <v>1</v>
      </c>
      <c r="D316" s="41" t="s">
        <v>2542</v>
      </c>
      <c r="E316" s="41" t="s">
        <v>872</v>
      </c>
      <c r="F316" s="41" t="s">
        <v>2543</v>
      </c>
      <c r="G316" s="40" t="s">
        <v>873</v>
      </c>
      <c r="H316" s="41" t="s">
        <v>17</v>
      </c>
      <c r="I316" s="41">
        <f>IF(H316="BHC", 1, 0)</f>
        <v>0</v>
      </c>
      <c r="J316" s="41">
        <f>IF(OR(H316="BHC", H316="WS", H316="SR"), 1,0)</f>
        <v>0</v>
      </c>
      <c r="K316" s="41">
        <f>IF(OR(H316="RSD", H316="RFS", H316="CRS",H316="MRBD"), 1,0)</f>
        <v>1</v>
      </c>
      <c r="L316" s="41">
        <f>IF(OR(H316="RSD", H316="RFS", H316="CRS",H316="MRBD",H316="WS",H316="SR"), 1,0)</f>
        <v>1</v>
      </c>
    </row>
    <row r="317" spans="1:12" s="40" customFormat="1" x14ac:dyDescent="0.35">
      <c r="A317" s="40" t="s">
        <v>94</v>
      </c>
      <c r="B317" s="40" t="s">
        <v>874</v>
      </c>
      <c r="C317" s="41" t="s">
        <v>1</v>
      </c>
      <c r="D317" s="41" t="s">
        <v>2542</v>
      </c>
      <c r="E317" s="41" t="s">
        <v>875</v>
      </c>
      <c r="F317" s="41" t="s">
        <v>2543</v>
      </c>
      <c r="G317" s="40" t="s">
        <v>876</v>
      </c>
      <c r="H317" s="41" t="s">
        <v>17</v>
      </c>
      <c r="I317" s="41">
        <f>IF(H317="BHC", 1, 0)</f>
        <v>0</v>
      </c>
      <c r="J317" s="41">
        <f>IF(OR(H317="BHC", H317="WS", H317="SR"), 1,0)</f>
        <v>0</v>
      </c>
      <c r="K317" s="41">
        <f>IF(OR(H317="RSD", H317="RFS", H317="CRS",H317="MRBD"), 1,0)</f>
        <v>1</v>
      </c>
      <c r="L317" s="41">
        <f>IF(OR(H317="RSD", H317="RFS", H317="CRS",H317="MRBD",H317="WS",H317="SR"), 1,0)</f>
        <v>1</v>
      </c>
    </row>
    <row r="318" spans="1:12" s="40" customFormat="1" x14ac:dyDescent="0.35">
      <c r="A318" s="40" t="s">
        <v>94</v>
      </c>
      <c r="B318" s="40" t="s">
        <v>877</v>
      </c>
      <c r="C318" s="41" t="s">
        <v>1</v>
      </c>
      <c r="D318" s="41" t="s">
        <v>2542</v>
      </c>
      <c r="E318" s="41" t="s">
        <v>878</v>
      </c>
      <c r="F318" s="41" t="s">
        <v>2543</v>
      </c>
      <c r="G318" s="40" t="s">
        <v>879</v>
      </c>
      <c r="H318" s="41" t="s">
        <v>17</v>
      </c>
      <c r="I318" s="41">
        <f>IF(H318="BHC", 1, 0)</f>
        <v>0</v>
      </c>
      <c r="J318" s="41">
        <f>IF(OR(H318="BHC", H318="WS", H318="SR"), 1,0)</f>
        <v>0</v>
      </c>
      <c r="K318" s="41">
        <f>IF(OR(H318="RSD", H318="RFS", H318="CRS",H318="MRBD"), 1,0)</f>
        <v>1</v>
      </c>
      <c r="L318" s="41">
        <f>IF(OR(H318="RSD", H318="RFS", H318="CRS",H318="MRBD",H318="WS",H318="SR"), 1,0)</f>
        <v>1</v>
      </c>
    </row>
    <row r="319" spans="1:12" s="40" customFormat="1" x14ac:dyDescent="0.35">
      <c r="A319" s="40" t="s">
        <v>94</v>
      </c>
      <c r="B319" s="40" t="s">
        <v>880</v>
      </c>
      <c r="C319" s="41" t="s">
        <v>1</v>
      </c>
      <c r="D319" s="41" t="s">
        <v>2542</v>
      </c>
      <c r="E319" s="41" t="s">
        <v>881</v>
      </c>
      <c r="F319" s="41" t="s">
        <v>2543</v>
      </c>
      <c r="G319" s="40" t="s">
        <v>882</v>
      </c>
      <c r="H319" s="41" t="s">
        <v>17</v>
      </c>
      <c r="I319" s="41">
        <f>IF(H319="BHC", 1, 0)</f>
        <v>0</v>
      </c>
      <c r="J319" s="41">
        <f>IF(OR(H319="BHC", H319="WS", H319="SR"), 1,0)</f>
        <v>0</v>
      </c>
      <c r="K319" s="41">
        <f>IF(OR(H319="RSD", H319="RFS", H319="CRS",H319="MRBD"), 1,0)</f>
        <v>1</v>
      </c>
      <c r="L319" s="41">
        <f>IF(OR(H319="RSD", H319="RFS", H319="CRS",H319="MRBD",H319="WS",H319="SR"), 1,0)</f>
        <v>1</v>
      </c>
    </row>
    <row r="320" spans="1:12" s="40" customFormat="1" x14ac:dyDescent="0.35">
      <c r="A320" s="40" t="s">
        <v>94</v>
      </c>
      <c r="B320" s="40" t="s">
        <v>883</v>
      </c>
      <c r="C320" s="41" t="s">
        <v>1</v>
      </c>
      <c r="D320" s="41" t="s">
        <v>2542</v>
      </c>
      <c r="E320" s="41" t="s">
        <v>884</v>
      </c>
      <c r="F320" s="41" t="s">
        <v>2543</v>
      </c>
      <c r="G320" s="40" t="s">
        <v>885</v>
      </c>
      <c r="H320" s="41" t="s">
        <v>17</v>
      </c>
      <c r="I320" s="41">
        <f>IF(H320="BHC", 1, 0)</f>
        <v>0</v>
      </c>
      <c r="J320" s="41">
        <f>IF(OR(H320="BHC", H320="WS", H320="SR"), 1,0)</f>
        <v>0</v>
      </c>
      <c r="K320" s="41">
        <f>IF(OR(H320="RSD", H320="RFS", H320="CRS",H320="MRBD"), 1,0)</f>
        <v>1</v>
      </c>
      <c r="L320" s="41">
        <f>IF(OR(H320="RSD", H320="RFS", H320="CRS",H320="MRBD",H320="WS",H320="SR"), 1,0)</f>
        <v>1</v>
      </c>
    </row>
    <row r="321" spans="1:12" s="40" customFormat="1" x14ac:dyDescent="0.35">
      <c r="A321" s="40" t="s">
        <v>94</v>
      </c>
      <c r="B321" s="40" t="s">
        <v>886</v>
      </c>
      <c r="C321" s="41" t="s">
        <v>1</v>
      </c>
      <c r="D321" s="41" t="s">
        <v>2542</v>
      </c>
      <c r="E321" s="41" t="s">
        <v>887</v>
      </c>
      <c r="F321" s="41" t="s">
        <v>2543</v>
      </c>
      <c r="G321" s="40" t="s">
        <v>888</v>
      </c>
      <c r="H321" s="41" t="s">
        <v>35</v>
      </c>
      <c r="I321" s="41">
        <f>IF(H321="BHC", 1, 0)</f>
        <v>0</v>
      </c>
      <c r="J321" s="41">
        <f>IF(OR(H321="BHC", H321="WS", H321="SR"), 1,0)</f>
        <v>0</v>
      </c>
      <c r="K321" s="41">
        <f>IF(OR(H321="RSD", H321="RFS", H321="CRS",H321="MRBD"), 1,0)</f>
        <v>1</v>
      </c>
      <c r="L321" s="41">
        <f>IF(OR(H321="RSD", H321="RFS", H321="CRS",H321="MRBD",H321="WS",H321="SR"), 1,0)</f>
        <v>1</v>
      </c>
    </row>
    <row r="322" spans="1:12" s="40" customFormat="1" x14ac:dyDescent="0.35">
      <c r="A322" s="40" t="s">
        <v>94</v>
      </c>
      <c r="B322" s="40" t="s">
        <v>889</v>
      </c>
      <c r="C322" s="41" t="s">
        <v>4</v>
      </c>
      <c r="D322" s="41" t="s">
        <v>2542</v>
      </c>
      <c r="E322" s="41" t="s">
        <v>890</v>
      </c>
      <c r="F322" s="41" t="s">
        <v>2543</v>
      </c>
      <c r="G322" s="40" t="s">
        <v>891</v>
      </c>
      <c r="H322" s="41" t="s">
        <v>17</v>
      </c>
      <c r="I322" s="41">
        <f>IF(H322="BHC", 1, 0)</f>
        <v>0</v>
      </c>
      <c r="J322" s="41">
        <f>IF(OR(H322="BHC", H322="WS", H322="SR"), 1,0)</f>
        <v>0</v>
      </c>
      <c r="K322" s="41">
        <f>IF(OR(H322="RSD", H322="RFS", H322="CRS",H322="MRBD"), 1,0)</f>
        <v>1</v>
      </c>
      <c r="L322" s="41">
        <f>IF(OR(H322="RSD", H322="RFS", H322="CRS",H322="MRBD",H322="WS",H322="SR"), 1,0)</f>
        <v>1</v>
      </c>
    </row>
    <row r="323" spans="1:12" s="40" customFormat="1" x14ac:dyDescent="0.35">
      <c r="A323" s="40" t="s">
        <v>94</v>
      </c>
      <c r="B323" s="40" t="s">
        <v>892</v>
      </c>
      <c r="C323" s="41" t="s">
        <v>4</v>
      </c>
      <c r="D323" s="41" t="s">
        <v>2542</v>
      </c>
      <c r="E323" s="41" t="s">
        <v>893</v>
      </c>
      <c r="F323" s="41" t="s">
        <v>2543</v>
      </c>
      <c r="G323" s="40" t="s">
        <v>894</v>
      </c>
      <c r="H323" s="41" t="s">
        <v>17</v>
      </c>
      <c r="I323" s="41">
        <f>IF(H323="BHC", 1, 0)</f>
        <v>0</v>
      </c>
      <c r="J323" s="41">
        <f>IF(OR(H323="BHC", H323="WS", H323="SR"), 1,0)</f>
        <v>0</v>
      </c>
      <c r="K323" s="41">
        <f>IF(OR(H323="RSD", H323="RFS", H323="CRS",H323="MRBD"), 1,0)</f>
        <v>1</v>
      </c>
      <c r="L323" s="41">
        <f>IF(OR(H323="RSD", H323="RFS", H323="CRS",H323="MRBD",H323="WS",H323="SR"), 1,0)</f>
        <v>1</v>
      </c>
    </row>
    <row r="324" spans="1:12" s="40" customFormat="1" x14ac:dyDescent="0.35">
      <c r="A324" s="40" t="s">
        <v>94</v>
      </c>
      <c r="B324" s="40" t="s">
        <v>895</v>
      </c>
      <c r="C324" s="41" t="s">
        <v>4</v>
      </c>
      <c r="D324" s="41" t="s">
        <v>2542</v>
      </c>
      <c r="E324" s="41" t="s">
        <v>896</v>
      </c>
      <c r="F324" s="41" t="s">
        <v>2543</v>
      </c>
      <c r="G324" s="40" t="s">
        <v>897</v>
      </c>
      <c r="H324" s="41" t="s">
        <v>17</v>
      </c>
      <c r="I324" s="41">
        <f>IF(H324="BHC", 1, 0)</f>
        <v>0</v>
      </c>
      <c r="J324" s="41">
        <f>IF(OR(H324="BHC", H324="WS", H324="SR"), 1,0)</f>
        <v>0</v>
      </c>
      <c r="K324" s="41">
        <f>IF(OR(H324="RSD", H324="RFS", H324="CRS",H324="MRBD"), 1,0)</f>
        <v>1</v>
      </c>
      <c r="L324" s="41">
        <f>IF(OR(H324="RSD", H324="RFS", H324="CRS",H324="MRBD",H324="WS",H324="SR"), 1,0)</f>
        <v>1</v>
      </c>
    </row>
    <row r="325" spans="1:12" s="40" customFormat="1" x14ac:dyDescent="0.35">
      <c r="A325" s="40" t="s">
        <v>94</v>
      </c>
      <c r="B325" s="40" t="s">
        <v>898</v>
      </c>
      <c r="C325" s="41" t="s">
        <v>4</v>
      </c>
      <c r="D325" s="41" t="s">
        <v>2542</v>
      </c>
      <c r="E325" s="41" t="s">
        <v>899</v>
      </c>
      <c r="F325" s="41" t="s">
        <v>2543</v>
      </c>
      <c r="G325" s="40" t="s">
        <v>900</v>
      </c>
      <c r="H325" s="41" t="s">
        <v>17</v>
      </c>
      <c r="I325" s="41">
        <f>IF(H325="BHC", 1, 0)</f>
        <v>0</v>
      </c>
      <c r="J325" s="41">
        <f>IF(OR(H325="BHC", H325="WS", H325="SR"), 1,0)</f>
        <v>0</v>
      </c>
      <c r="K325" s="41">
        <f>IF(OR(H325="RSD", H325="RFS", H325="CRS",H325="MRBD"), 1,0)</f>
        <v>1</v>
      </c>
      <c r="L325" s="41">
        <f>IF(OR(H325="RSD", H325="RFS", H325="CRS",H325="MRBD",H325="WS",H325="SR"), 1,0)</f>
        <v>1</v>
      </c>
    </row>
    <row r="326" spans="1:12" s="40" customFormat="1" x14ac:dyDescent="0.35">
      <c r="A326" s="40" t="s">
        <v>94</v>
      </c>
      <c r="B326" s="40" t="s">
        <v>901</v>
      </c>
      <c r="C326" s="41" t="s">
        <v>4</v>
      </c>
      <c r="D326" s="41" t="s">
        <v>2542</v>
      </c>
      <c r="E326" s="41" t="s">
        <v>902</v>
      </c>
      <c r="F326" s="41" t="s">
        <v>2543</v>
      </c>
      <c r="G326" s="40" t="s">
        <v>903</v>
      </c>
      <c r="H326" s="41" t="s">
        <v>52</v>
      </c>
      <c r="I326" s="41">
        <f>IF(H326="BHC", 1, 0)</f>
        <v>0</v>
      </c>
      <c r="J326" s="41">
        <f>IF(OR(H326="BHC", H326="WS", H326="SR"), 1,0)</f>
        <v>1</v>
      </c>
      <c r="K326" s="41">
        <f>IF(OR(H326="RSD", H326="RFS", H326="CRS",H326="MRBD"), 1,0)</f>
        <v>0</v>
      </c>
      <c r="L326" s="41">
        <f>IF(OR(H326="RSD", H326="RFS", H326="CRS",H326="MRBD",H326="WS",H326="SR"), 1,0)</f>
        <v>1</v>
      </c>
    </row>
    <row r="327" spans="1:12" s="40" customFormat="1" x14ac:dyDescent="0.35">
      <c r="A327" s="40" t="s">
        <v>94</v>
      </c>
      <c r="B327" s="40" t="s">
        <v>904</v>
      </c>
      <c r="C327" s="41" t="s">
        <v>4</v>
      </c>
      <c r="D327" s="41" t="s">
        <v>2542</v>
      </c>
      <c r="E327" s="41" t="s">
        <v>905</v>
      </c>
      <c r="F327" s="41" t="s">
        <v>2543</v>
      </c>
      <c r="G327" s="40" t="s">
        <v>906</v>
      </c>
      <c r="H327" s="41" t="s">
        <v>52</v>
      </c>
      <c r="I327" s="41">
        <f>IF(H327="BHC", 1, 0)</f>
        <v>0</v>
      </c>
      <c r="J327" s="41">
        <f>IF(OR(H327="BHC", H327="WS", H327="SR"), 1,0)</f>
        <v>1</v>
      </c>
      <c r="K327" s="41">
        <f>IF(OR(H327="RSD", H327="RFS", H327="CRS",H327="MRBD"), 1,0)</f>
        <v>0</v>
      </c>
      <c r="L327" s="41">
        <f>IF(OR(H327="RSD", H327="RFS", H327="CRS",H327="MRBD",H327="WS",H327="SR"), 1,0)</f>
        <v>1</v>
      </c>
    </row>
    <row r="328" spans="1:12" s="40" customFormat="1" x14ac:dyDescent="0.35">
      <c r="A328" s="40" t="s">
        <v>94</v>
      </c>
      <c r="B328" s="40" t="s">
        <v>907</v>
      </c>
      <c r="C328" s="41" t="s">
        <v>4</v>
      </c>
      <c r="D328" s="41" t="s">
        <v>2542</v>
      </c>
      <c r="E328" s="41" t="s">
        <v>908</v>
      </c>
      <c r="F328" s="41" t="s">
        <v>2543</v>
      </c>
      <c r="G328" s="40" t="s">
        <v>909</v>
      </c>
      <c r="H328" s="41" t="s">
        <v>21</v>
      </c>
      <c r="I328" s="41">
        <f>IF(H328="BHC", 1, 0)</f>
        <v>1</v>
      </c>
      <c r="J328" s="41">
        <f>IF(OR(H328="BHC", H328="WS", H328="SR"), 1,0)</f>
        <v>1</v>
      </c>
      <c r="K328" s="41">
        <f>IF(OR(H328="RSD", H328="RFS", H328="CRS",H328="MRBD"), 1,0)</f>
        <v>0</v>
      </c>
      <c r="L328" s="41">
        <f>IF(OR(H328="RSD", H328="RFS", H328="CRS",H328="MRBD",H328="WS",H328="SR"), 1,0)</f>
        <v>0</v>
      </c>
    </row>
    <row r="329" spans="1:12" s="40" customFormat="1" x14ac:dyDescent="0.35">
      <c r="A329" s="40" t="s">
        <v>94</v>
      </c>
      <c r="B329" s="40" t="s">
        <v>910</v>
      </c>
      <c r="C329" s="41" t="s">
        <v>4</v>
      </c>
      <c r="D329" s="41" t="s">
        <v>2542</v>
      </c>
      <c r="E329" s="41" t="s">
        <v>911</v>
      </c>
      <c r="F329" s="41" t="s">
        <v>2543</v>
      </c>
      <c r="G329" s="40" t="s">
        <v>912</v>
      </c>
      <c r="H329" s="41" t="s">
        <v>17</v>
      </c>
      <c r="I329" s="41">
        <f>IF(H329="BHC", 1, 0)</f>
        <v>0</v>
      </c>
      <c r="J329" s="41">
        <f>IF(OR(H329="BHC", H329="WS", H329="SR"), 1,0)</f>
        <v>0</v>
      </c>
      <c r="K329" s="41">
        <f>IF(OR(H329="RSD", H329="RFS", H329="CRS",H329="MRBD"), 1,0)</f>
        <v>1</v>
      </c>
      <c r="L329" s="41">
        <f>IF(OR(H329="RSD", H329="RFS", H329="CRS",H329="MRBD",H329="WS",H329="SR"), 1,0)</f>
        <v>1</v>
      </c>
    </row>
    <row r="330" spans="1:12" s="40" customFormat="1" x14ac:dyDescent="0.35">
      <c r="A330" s="40" t="s">
        <v>94</v>
      </c>
      <c r="B330" s="40" t="s">
        <v>913</v>
      </c>
      <c r="C330" s="41" t="s">
        <v>4</v>
      </c>
      <c r="D330" s="41" t="s">
        <v>2542</v>
      </c>
      <c r="E330" s="41" t="s">
        <v>914</v>
      </c>
      <c r="F330" s="41" t="s">
        <v>2543</v>
      </c>
      <c r="G330" s="40" t="s">
        <v>915</v>
      </c>
      <c r="H330" s="41" t="s">
        <v>17</v>
      </c>
      <c r="I330" s="41">
        <f>IF(H330="BHC", 1, 0)</f>
        <v>0</v>
      </c>
      <c r="J330" s="41">
        <f>IF(OR(H330="BHC", H330="WS", H330="SR"), 1,0)</f>
        <v>0</v>
      </c>
      <c r="K330" s="41">
        <f>IF(OR(H330="RSD", H330="RFS", H330="CRS",H330="MRBD"), 1,0)</f>
        <v>1</v>
      </c>
      <c r="L330" s="41">
        <f>IF(OR(H330="RSD", H330="RFS", H330="CRS",H330="MRBD",H330="WS",H330="SR"), 1,0)</f>
        <v>1</v>
      </c>
    </row>
    <row r="331" spans="1:12" s="40" customFormat="1" x14ac:dyDescent="0.35">
      <c r="A331" s="40" t="s">
        <v>94</v>
      </c>
      <c r="B331" s="40" t="s">
        <v>916</v>
      </c>
      <c r="C331" s="41" t="s">
        <v>4</v>
      </c>
      <c r="D331" s="41" t="s">
        <v>2542</v>
      </c>
      <c r="E331" s="41" t="s">
        <v>917</v>
      </c>
      <c r="F331" s="41" t="s">
        <v>2543</v>
      </c>
      <c r="G331" s="40" t="s">
        <v>918</v>
      </c>
      <c r="H331" s="41" t="s">
        <v>17</v>
      </c>
      <c r="I331" s="41">
        <f>IF(H331="BHC", 1, 0)</f>
        <v>0</v>
      </c>
      <c r="J331" s="41">
        <f>IF(OR(H331="BHC", H331="WS", H331="SR"), 1,0)</f>
        <v>0</v>
      </c>
      <c r="K331" s="41">
        <f>IF(OR(H331="RSD", H331="RFS", H331="CRS",H331="MRBD"), 1,0)</f>
        <v>1</v>
      </c>
      <c r="L331" s="41">
        <f>IF(OR(H331="RSD", H331="RFS", H331="CRS",H331="MRBD",H331="WS",H331="SR"), 1,0)</f>
        <v>1</v>
      </c>
    </row>
    <row r="332" spans="1:12" s="53" customFormat="1" x14ac:dyDescent="0.35">
      <c r="A332" s="53" t="s">
        <v>267</v>
      </c>
      <c r="B332" s="53" t="s">
        <v>2947</v>
      </c>
      <c r="C332" s="54" t="s">
        <v>3</v>
      </c>
      <c r="D332" s="54" t="s">
        <v>2542</v>
      </c>
      <c r="E332" s="53" t="s">
        <v>1993</v>
      </c>
      <c r="F332" s="54" t="s">
        <v>2543</v>
      </c>
      <c r="G332" s="53" t="s">
        <v>1994</v>
      </c>
      <c r="H332" s="54" t="s">
        <v>52</v>
      </c>
      <c r="I332" s="54">
        <f>IF(H332="BHC", 1, 0)</f>
        <v>0</v>
      </c>
      <c r="J332" s="54">
        <f>IF(OR(H332="BHC", H332="WS", H332="SR"), 1,0)</f>
        <v>1</v>
      </c>
      <c r="K332" s="54">
        <f>IF(OR(H332="RSD", H332="RFS", H332="CRS",H332="MRBD"), 1,0)</f>
        <v>0</v>
      </c>
      <c r="L332" s="54">
        <f>IF(OR(H332="RSD", H332="RFS", H332="CRS",H332="MRBD",H332="WS",H332="SR"), 1,0)</f>
        <v>1</v>
      </c>
    </row>
    <row r="333" spans="1:12" s="53" customFormat="1" x14ac:dyDescent="0.35">
      <c r="A333" s="53" t="s">
        <v>267</v>
      </c>
      <c r="B333" s="53" t="s">
        <v>2948</v>
      </c>
      <c r="C333" s="54" t="s">
        <v>3</v>
      </c>
      <c r="D333" s="54" t="s">
        <v>2542</v>
      </c>
      <c r="E333" s="53" t="s">
        <v>1995</v>
      </c>
      <c r="F333" s="54" t="s">
        <v>2543</v>
      </c>
      <c r="G333" s="53" t="s">
        <v>1996</v>
      </c>
      <c r="H333" s="54" t="s">
        <v>35</v>
      </c>
      <c r="I333" s="54">
        <f>IF(H333="BHC", 1, 0)</f>
        <v>0</v>
      </c>
      <c r="J333" s="54">
        <f>IF(OR(H333="BHC", H333="WS", H333="SR"), 1,0)</f>
        <v>0</v>
      </c>
      <c r="K333" s="54">
        <f>IF(OR(H333="RSD", H333="RFS", H333="CRS",H333="MRBD"), 1,0)</f>
        <v>1</v>
      </c>
      <c r="L333" s="54">
        <f>IF(OR(H333="RSD", H333="RFS", H333="CRS",H333="MRBD",H333="WS",H333="SR"), 1,0)</f>
        <v>1</v>
      </c>
    </row>
    <row r="334" spans="1:12" s="53" customFormat="1" x14ac:dyDescent="0.35">
      <c r="A334" s="53" t="s">
        <v>267</v>
      </c>
      <c r="B334" s="53" t="s">
        <v>2949</v>
      </c>
      <c r="C334" s="54" t="s">
        <v>3</v>
      </c>
      <c r="D334" s="54" t="s">
        <v>2542</v>
      </c>
      <c r="E334" s="53" t="s">
        <v>1997</v>
      </c>
      <c r="F334" s="54" t="s">
        <v>2543</v>
      </c>
      <c r="G334" s="53" t="s">
        <v>1998</v>
      </c>
      <c r="H334" s="54" t="s">
        <v>52</v>
      </c>
      <c r="I334" s="54">
        <f>IF(H334="BHC", 1, 0)</f>
        <v>0</v>
      </c>
      <c r="J334" s="54">
        <f>IF(OR(H334="BHC", H334="WS", H334="SR"), 1,0)</f>
        <v>1</v>
      </c>
      <c r="K334" s="54">
        <f>IF(OR(H334="RSD", H334="RFS", H334="CRS",H334="MRBD"), 1,0)</f>
        <v>0</v>
      </c>
      <c r="L334" s="54">
        <f>IF(OR(H334="RSD", H334="RFS", H334="CRS",H334="MRBD",H334="WS",H334="SR"), 1,0)</f>
        <v>1</v>
      </c>
    </row>
    <row r="335" spans="1:12" s="53" customFormat="1" x14ac:dyDescent="0.35">
      <c r="A335" s="53" t="s">
        <v>267</v>
      </c>
      <c r="B335" s="53" t="s">
        <v>2950</v>
      </c>
      <c r="C335" s="54" t="s">
        <v>3</v>
      </c>
      <c r="D335" s="54" t="s">
        <v>2542</v>
      </c>
      <c r="E335" s="53" t="s">
        <v>1999</v>
      </c>
      <c r="F335" s="54" t="s">
        <v>2543</v>
      </c>
      <c r="G335" s="53" t="s">
        <v>2000</v>
      </c>
      <c r="H335" s="54" t="s">
        <v>35</v>
      </c>
      <c r="I335" s="54">
        <f>IF(H335="BHC", 1, 0)</f>
        <v>0</v>
      </c>
      <c r="J335" s="54">
        <f>IF(OR(H335="BHC", H335="WS", H335="SR"), 1,0)</f>
        <v>0</v>
      </c>
      <c r="K335" s="54">
        <f>IF(OR(H335="RSD", H335="RFS", H335="CRS",H335="MRBD"), 1,0)</f>
        <v>1</v>
      </c>
      <c r="L335" s="54">
        <f>IF(OR(H335="RSD", H335="RFS", H335="CRS",H335="MRBD",H335="WS",H335="SR"), 1,0)</f>
        <v>1</v>
      </c>
    </row>
    <row r="336" spans="1:12" s="53" customFormat="1" x14ac:dyDescent="0.35">
      <c r="A336" s="53" t="s">
        <v>267</v>
      </c>
      <c r="B336" s="53" t="s">
        <v>2951</v>
      </c>
      <c r="C336" s="54" t="s">
        <v>3</v>
      </c>
      <c r="D336" s="54" t="s">
        <v>2542</v>
      </c>
      <c r="E336" s="53" t="s">
        <v>2001</v>
      </c>
      <c r="F336" s="54" t="s">
        <v>2543</v>
      </c>
      <c r="G336" s="53" t="s">
        <v>2002</v>
      </c>
      <c r="H336" s="54" t="s">
        <v>17</v>
      </c>
      <c r="I336" s="54">
        <f>IF(H336="BHC", 1, 0)</f>
        <v>0</v>
      </c>
      <c r="J336" s="54">
        <f>IF(OR(H336="BHC", H336="WS", H336="SR"), 1,0)</f>
        <v>0</v>
      </c>
      <c r="K336" s="54">
        <f>IF(OR(H336="RSD", H336="RFS", H336="CRS",H336="MRBD"), 1,0)</f>
        <v>1</v>
      </c>
      <c r="L336" s="54">
        <f>IF(OR(H336="RSD", H336="RFS", H336="CRS",H336="MRBD",H336="WS",H336="SR"), 1,0)</f>
        <v>1</v>
      </c>
    </row>
    <row r="337" spans="1:12" s="53" customFormat="1" x14ac:dyDescent="0.35">
      <c r="A337" s="53" t="s">
        <v>267</v>
      </c>
      <c r="B337" s="53" t="s">
        <v>2952</v>
      </c>
      <c r="C337" s="54" t="s">
        <v>3</v>
      </c>
      <c r="D337" s="54" t="s">
        <v>2542</v>
      </c>
      <c r="E337" s="53" t="s">
        <v>2003</v>
      </c>
      <c r="F337" s="54" t="s">
        <v>2543</v>
      </c>
      <c r="G337" s="53" t="s">
        <v>2004</v>
      </c>
      <c r="H337" s="54" t="s">
        <v>98</v>
      </c>
      <c r="I337" s="54">
        <f>IF(H337="BHC", 1, 0)</f>
        <v>0</v>
      </c>
      <c r="J337" s="54">
        <f>IF(OR(H337="BHC", H337="WS", H337="SR"), 1,0)</f>
        <v>0</v>
      </c>
      <c r="K337" s="54">
        <f>IF(OR(H337="RSD", H337="RFS", H337="CRS",H337="MRBD"), 1,0)</f>
        <v>1</v>
      </c>
      <c r="L337" s="54">
        <f>IF(OR(H337="RSD", H337="RFS", H337="CRS",H337="MRBD",H337="WS",H337="SR"), 1,0)</f>
        <v>1</v>
      </c>
    </row>
    <row r="338" spans="1:12" s="53" customFormat="1" x14ac:dyDescent="0.35">
      <c r="A338" s="53" t="s">
        <v>267</v>
      </c>
      <c r="B338" s="53" t="s">
        <v>2953</v>
      </c>
      <c r="C338" s="54" t="s">
        <v>3</v>
      </c>
      <c r="D338" s="54" t="s">
        <v>2542</v>
      </c>
      <c r="E338" s="53" t="s">
        <v>2005</v>
      </c>
      <c r="F338" s="54" t="s">
        <v>2543</v>
      </c>
      <c r="G338" s="53" t="s">
        <v>2006</v>
      </c>
      <c r="H338" s="54" t="s">
        <v>35</v>
      </c>
      <c r="I338" s="54">
        <f>IF(H338="BHC", 1, 0)</f>
        <v>0</v>
      </c>
      <c r="J338" s="54">
        <f>IF(OR(H338="BHC", H338="WS", H338="SR"), 1,0)</f>
        <v>0</v>
      </c>
      <c r="K338" s="54">
        <f>IF(OR(H338="RSD", H338="RFS", H338="CRS",H338="MRBD"), 1,0)</f>
        <v>1</v>
      </c>
      <c r="L338" s="54">
        <f>IF(OR(H338="RSD", H338="RFS", H338="CRS",H338="MRBD",H338="WS",H338="SR"), 1,0)</f>
        <v>1</v>
      </c>
    </row>
    <row r="339" spans="1:12" s="53" customFormat="1" x14ac:dyDescent="0.35">
      <c r="A339" s="53" t="s">
        <v>267</v>
      </c>
      <c r="B339" s="53" t="s">
        <v>2954</v>
      </c>
      <c r="C339" s="54" t="s">
        <v>6</v>
      </c>
      <c r="D339" s="54" t="s">
        <v>2542</v>
      </c>
      <c r="E339" s="53" t="s">
        <v>2009</v>
      </c>
      <c r="F339" s="54" t="s">
        <v>2543</v>
      </c>
      <c r="G339" s="53" t="s">
        <v>2010</v>
      </c>
      <c r="H339" s="54" t="s">
        <v>35</v>
      </c>
      <c r="I339" s="54">
        <f>IF(H339="BHC", 1, 0)</f>
        <v>0</v>
      </c>
      <c r="J339" s="54">
        <f>IF(OR(H339="BHC", H339="WS", H339="SR"), 1,0)</f>
        <v>0</v>
      </c>
      <c r="K339" s="54">
        <f>IF(OR(H339="RSD", H339="RFS", H339="CRS",H339="MRBD"), 1,0)</f>
        <v>1</v>
      </c>
      <c r="L339" s="54">
        <f>IF(OR(H339="RSD", H339="RFS", H339="CRS",H339="MRBD",H339="WS",H339="SR"), 1,0)</f>
        <v>1</v>
      </c>
    </row>
    <row r="340" spans="1:12" s="53" customFormat="1" x14ac:dyDescent="0.35">
      <c r="A340" s="53" t="s">
        <v>267</v>
      </c>
      <c r="B340" s="53" t="s">
        <v>2955</v>
      </c>
      <c r="C340" s="54" t="s">
        <v>6</v>
      </c>
      <c r="D340" s="54" t="s">
        <v>2542</v>
      </c>
      <c r="E340" s="53" t="s">
        <v>2011</v>
      </c>
      <c r="F340" s="54" t="s">
        <v>2543</v>
      </c>
      <c r="G340" s="53" t="s">
        <v>2012</v>
      </c>
      <c r="H340" s="54" t="s">
        <v>35</v>
      </c>
      <c r="I340" s="54">
        <f>IF(H340="BHC", 1, 0)</f>
        <v>0</v>
      </c>
      <c r="J340" s="54">
        <f>IF(OR(H340="BHC", H340="WS", H340="SR"), 1,0)</f>
        <v>0</v>
      </c>
      <c r="K340" s="54">
        <f>IF(OR(H340="RSD", H340="RFS", H340="CRS",H340="MRBD"), 1,0)</f>
        <v>1</v>
      </c>
      <c r="L340" s="54">
        <f>IF(OR(H340="RSD", H340="RFS", H340="CRS",H340="MRBD",H340="WS",H340="SR"), 1,0)</f>
        <v>1</v>
      </c>
    </row>
    <row r="341" spans="1:12" s="53" customFormat="1" x14ac:dyDescent="0.35">
      <c r="A341" s="53" t="s">
        <v>267</v>
      </c>
      <c r="B341" s="53" t="s">
        <v>2956</v>
      </c>
      <c r="C341" s="54" t="s">
        <v>6</v>
      </c>
      <c r="D341" s="54" t="s">
        <v>2542</v>
      </c>
      <c r="E341" s="53" t="s">
        <v>2013</v>
      </c>
      <c r="F341" s="54" t="s">
        <v>2543</v>
      </c>
      <c r="G341" s="53" t="s">
        <v>2014</v>
      </c>
      <c r="H341" s="54" t="s">
        <v>35</v>
      </c>
      <c r="I341" s="54">
        <f>IF(H341="BHC", 1, 0)</f>
        <v>0</v>
      </c>
      <c r="J341" s="54">
        <f>IF(OR(H341="BHC", H341="WS", H341="SR"), 1,0)</f>
        <v>0</v>
      </c>
      <c r="K341" s="54">
        <f>IF(OR(H341="RSD", H341="RFS", H341="CRS",H341="MRBD"), 1,0)</f>
        <v>1</v>
      </c>
      <c r="L341" s="54">
        <f>IF(OR(H341="RSD", H341="RFS", H341="CRS",H341="MRBD",H341="WS",H341="SR"), 1,0)</f>
        <v>1</v>
      </c>
    </row>
    <row r="342" spans="1:12" s="53" customFormat="1" x14ac:dyDescent="0.35">
      <c r="A342" s="53" t="s">
        <v>267</v>
      </c>
      <c r="B342" s="53" t="s">
        <v>2957</v>
      </c>
      <c r="C342" s="54" t="s">
        <v>6</v>
      </c>
      <c r="D342" s="54" t="s">
        <v>2542</v>
      </c>
      <c r="E342" s="53" t="s">
        <v>2015</v>
      </c>
      <c r="F342" s="54" t="s">
        <v>2543</v>
      </c>
      <c r="G342" s="53" t="s">
        <v>2016</v>
      </c>
      <c r="H342" s="54" t="s">
        <v>35</v>
      </c>
      <c r="I342" s="54">
        <f>IF(H342="BHC", 1, 0)</f>
        <v>0</v>
      </c>
      <c r="J342" s="54">
        <f>IF(OR(H342="BHC", H342="WS", H342="SR"), 1,0)</f>
        <v>0</v>
      </c>
      <c r="K342" s="54">
        <f>IF(OR(H342="RSD", H342="RFS", H342="CRS",H342="MRBD"), 1,0)</f>
        <v>1</v>
      </c>
      <c r="L342" s="54">
        <f>IF(OR(H342="RSD", H342="RFS", H342="CRS",H342="MRBD",H342="WS",H342="SR"), 1,0)</f>
        <v>1</v>
      </c>
    </row>
    <row r="343" spans="1:12" s="53" customFormat="1" x14ac:dyDescent="0.35">
      <c r="A343" s="53" t="s">
        <v>267</v>
      </c>
      <c r="B343" s="53" t="s">
        <v>2958</v>
      </c>
      <c r="C343" s="54" t="s">
        <v>6</v>
      </c>
      <c r="D343" s="54" t="s">
        <v>2542</v>
      </c>
      <c r="E343" s="53" t="s">
        <v>2017</v>
      </c>
      <c r="F343" s="54" t="s">
        <v>2543</v>
      </c>
      <c r="G343" s="53" t="s">
        <v>2018</v>
      </c>
      <c r="H343" s="54" t="s">
        <v>35</v>
      </c>
      <c r="I343" s="54">
        <f>IF(H343="BHC", 1, 0)</f>
        <v>0</v>
      </c>
      <c r="J343" s="54">
        <f>IF(OR(H343="BHC", H343="WS", H343="SR"), 1,0)</f>
        <v>0</v>
      </c>
      <c r="K343" s="54">
        <f>IF(OR(H343="RSD", H343="RFS", H343="CRS",H343="MRBD"), 1,0)</f>
        <v>1</v>
      </c>
      <c r="L343" s="54">
        <f>IF(OR(H343="RSD", H343="RFS", H343="CRS",H343="MRBD",H343="WS",H343="SR"), 1,0)</f>
        <v>1</v>
      </c>
    </row>
    <row r="344" spans="1:12" s="53" customFormat="1" x14ac:dyDescent="0.35">
      <c r="A344" s="53" t="s">
        <v>267</v>
      </c>
      <c r="B344" s="53" t="s">
        <v>2959</v>
      </c>
      <c r="C344" s="54" t="s">
        <v>6</v>
      </c>
      <c r="D344" s="54" t="s">
        <v>2542</v>
      </c>
      <c r="E344" s="53" t="s">
        <v>2019</v>
      </c>
      <c r="F344" s="54" t="s">
        <v>2543</v>
      </c>
      <c r="G344" s="53" t="s">
        <v>2020</v>
      </c>
      <c r="H344" s="54" t="s">
        <v>35</v>
      </c>
      <c r="I344" s="54">
        <f>IF(H344="BHC", 1, 0)</f>
        <v>0</v>
      </c>
      <c r="J344" s="54">
        <f>IF(OR(H344="BHC", H344="WS", H344="SR"), 1,0)</f>
        <v>0</v>
      </c>
      <c r="K344" s="54">
        <f>IF(OR(H344="RSD", H344="RFS", H344="CRS",H344="MRBD"), 1,0)</f>
        <v>1</v>
      </c>
      <c r="L344" s="54">
        <f>IF(OR(H344="RSD", H344="RFS", H344="CRS",H344="MRBD",H344="WS",H344="SR"), 1,0)</f>
        <v>1</v>
      </c>
    </row>
    <row r="345" spans="1:12" s="53" customFormat="1" x14ac:dyDescent="0.35">
      <c r="A345" s="53" t="s">
        <v>267</v>
      </c>
      <c r="B345" s="53" t="s">
        <v>2960</v>
      </c>
      <c r="C345" s="54" t="s">
        <v>6</v>
      </c>
      <c r="D345" s="54" t="s">
        <v>2542</v>
      </c>
      <c r="E345" s="53" t="s">
        <v>2021</v>
      </c>
      <c r="F345" s="54" t="s">
        <v>2543</v>
      </c>
      <c r="G345" s="53" t="s">
        <v>2022</v>
      </c>
      <c r="H345" s="54" t="s">
        <v>98</v>
      </c>
      <c r="I345" s="54">
        <f>IF(H345="BHC", 1, 0)</f>
        <v>0</v>
      </c>
      <c r="J345" s="54">
        <f>IF(OR(H345="BHC", H345="WS", H345="SR"), 1,0)</f>
        <v>0</v>
      </c>
      <c r="K345" s="54">
        <f>IF(OR(H345="RSD", H345="RFS", H345="CRS",H345="MRBD"), 1,0)</f>
        <v>1</v>
      </c>
      <c r="L345" s="54">
        <f>IF(OR(H345="RSD", H345="RFS", H345="CRS",H345="MRBD",H345="WS",H345="SR"), 1,0)</f>
        <v>1</v>
      </c>
    </row>
    <row r="346" spans="1:12" s="53" customFormat="1" x14ac:dyDescent="0.35">
      <c r="A346" s="53" t="s">
        <v>267</v>
      </c>
      <c r="B346" s="53" t="s">
        <v>2920</v>
      </c>
      <c r="C346" s="54" t="s">
        <v>5</v>
      </c>
      <c r="D346" s="54" t="s">
        <v>2542</v>
      </c>
      <c r="E346" s="53" t="s">
        <v>2023</v>
      </c>
      <c r="F346" s="54" t="s">
        <v>2543</v>
      </c>
      <c r="G346" s="53" t="s">
        <v>2024</v>
      </c>
      <c r="H346" s="54" t="s">
        <v>52</v>
      </c>
      <c r="I346" s="54">
        <f>IF(H346="BHC", 1, 0)</f>
        <v>0</v>
      </c>
      <c r="J346" s="54">
        <f>IF(OR(H346="BHC", H346="WS", H346="SR"), 1,0)</f>
        <v>1</v>
      </c>
      <c r="K346" s="54">
        <f>IF(OR(H346="RSD", H346="RFS", H346="CRS",H346="MRBD"), 1,0)</f>
        <v>0</v>
      </c>
      <c r="L346" s="54">
        <f>IF(OR(H346="RSD", H346="RFS", H346="CRS",H346="MRBD",H346="WS",H346="SR"), 1,0)</f>
        <v>1</v>
      </c>
    </row>
    <row r="347" spans="1:12" s="53" customFormat="1" x14ac:dyDescent="0.35">
      <c r="A347" s="53" t="s">
        <v>267</v>
      </c>
      <c r="B347" s="53" t="s">
        <v>2921</v>
      </c>
      <c r="C347" s="54" t="s">
        <v>5</v>
      </c>
      <c r="D347" s="54" t="s">
        <v>2542</v>
      </c>
      <c r="E347" s="53" t="s">
        <v>2025</v>
      </c>
      <c r="F347" s="54" t="s">
        <v>2543</v>
      </c>
      <c r="G347" s="53" t="s">
        <v>2026</v>
      </c>
      <c r="H347" s="54" t="s">
        <v>35</v>
      </c>
      <c r="I347" s="54">
        <f>IF(H347="BHC", 1, 0)</f>
        <v>0</v>
      </c>
      <c r="J347" s="54">
        <f>IF(OR(H347="BHC", H347="WS", H347="SR"), 1,0)</f>
        <v>0</v>
      </c>
      <c r="K347" s="54">
        <f>IF(OR(H347="RSD", H347="RFS", H347="CRS",H347="MRBD"), 1,0)</f>
        <v>1</v>
      </c>
      <c r="L347" s="54">
        <f>IF(OR(H347="RSD", H347="RFS", H347="CRS",H347="MRBD",H347="WS",H347="SR"), 1,0)</f>
        <v>1</v>
      </c>
    </row>
    <row r="348" spans="1:12" s="53" customFormat="1" x14ac:dyDescent="0.35">
      <c r="A348" s="53" t="s">
        <v>267</v>
      </c>
      <c r="B348" s="53" t="s">
        <v>2922</v>
      </c>
      <c r="C348" s="54" t="s">
        <v>5</v>
      </c>
      <c r="D348" s="54" t="s">
        <v>2542</v>
      </c>
      <c r="E348" s="53" t="s">
        <v>2027</v>
      </c>
      <c r="F348" s="54" t="s">
        <v>2543</v>
      </c>
      <c r="G348" s="53" t="s">
        <v>2028</v>
      </c>
      <c r="H348" s="54" t="s">
        <v>52</v>
      </c>
      <c r="I348" s="54">
        <f>IF(H348="BHC", 1, 0)</f>
        <v>0</v>
      </c>
      <c r="J348" s="54">
        <f>IF(OR(H348="BHC", H348="WS", H348="SR"), 1,0)</f>
        <v>1</v>
      </c>
      <c r="K348" s="54">
        <f>IF(OR(H348="RSD", H348="RFS", H348="CRS",H348="MRBD"), 1,0)</f>
        <v>0</v>
      </c>
      <c r="L348" s="54">
        <f>IF(OR(H348="RSD", H348="RFS", H348="CRS",H348="MRBD",H348="WS",H348="SR"), 1,0)</f>
        <v>1</v>
      </c>
    </row>
    <row r="349" spans="1:12" s="53" customFormat="1" x14ac:dyDescent="0.35">
      <c r="A349" s="53" t="s">
        <v>267</v>
      </c>
      <c r="B349" s="53" t="s">
        <v>2923</v>
      </c>
      <c r="C349" s="54" t="s">
        <v>5</v>
      </c>
      <c r="D349" s="54" t="s">
        <v>2542</v>
      </c>
      <c r="E349" s="53" t="s">
        <v>2029</v>
      </c>
      <c r="F349" s="54" t="s">
        <v>2543</v>
      </c>
      <c r="G349" s="53" t="s">
        <v>2030</v>
      </c>
      <c r="H349" s="54" t="s">
        <v>52</v>
      </c>
      <c r="I349" s="54">
        <f>IF(H349="BHC", 1, 0)</f>
        <v>0</v>
      </c>
      <c r="J349" s="54">
        <f>IF(OR(H349="BHC", H349="WS", H349="SR"), 1,0)</f>
        <v>1</v>
      </c>
      <c r="K349" s="54">
        <f>IF(OR(H349="RSD", H349="RFS", H349="CRS",H349="MRBD"), 1,0)</f>
        <v>0</v>
      </c>
      <c r="L349" s="54">
        <f>IF(OR(H349="RSD", H349="RFS", H349="CRS",H349="MRBD",H349="WS",H349="SR"), 1,0)</f>
        <v>1</v>
      </c>
    </row>
    <row r="350" spans="1:12" s="53" customFormat="1" x14ac:dyDescent="0.35">
      <c r="A350" s="53" t="s">
        <v>267</v>
      </c>
      <c r="B350" s="53" t="s">
        <v>2924</v>
      </c>
      <c r="C350" s="54" t="s">
        <v>5</v>
      </c>
      <c r="D350" s="54" t="s">
        <v>2542</v>
      </c>
      <c r="E350" s="53" t="s">
        <v>2031</v>
      </c>
      <c r="F350" s="54" t="s">
        <v>2543</v>
      </c>
      <c r="G350" s="53" t="s">
        <v>2032</v>
      </c>
      <c r="H350" s="54" t="s">
        <v>17</v>
      </c>
      <c r="I350" s="54">
        <f>IF(H350="BHC", 1, 0)</f>
        <v>0</v>
      </c>
      <c r="J350" s="54">
        <f>IF(OR(H350="BHC", H350="WS", H350="SR"), 1,0)</f>
        <v>0</v>
      </c>
      <c r="K350" s="54">
        <f>IF(OR(H350="RSD", H350="RFS", H350="CRS",H350="MRBD"), 1,0)</f>
        <v>1</v>
      </c>
      <c r="L350" s="54">
        <f>IF(OR(H350="RSD", H350="RFS", H350="CRS",H350="MRBD",H350="WS",H350="SR"), 1,0)</f>
        <v>1</v>
      </c>
    </row>
    <row r="351" spans="1:12" s="53" customFormat="1" x14ac:dyDescent="0.35">
      <c r="A351" s="53" t="s">
        <v>267</v>
      </c>
      <c r="B351" s="53" t="s">
        <v>2925</v>
      </c>
      <c r="C351" s="54" t="s">
        <v>5</v>
      </c>
      <c r="D351" s="54" t="s">
        <v>2542</v>
      </c>
      <c r="E351" s="53" t="s">
        <v>2033</v>
      </c>
      <c r="F351" s="54" t="s">
        <v>2543</v>
      </c>
      <c r="G351" s="53" t="s">
        <v>2034</v>
      </c>
      <c r="H351" s="54" t="s">
        <v>35</v>
      </c>
      <c r="I351" s="54">
        <f>IF(H351="BHC", 1, 0)</f>
        <v>0</v>
      </c>
      <c r="J351" s="54">
        <f>IF(OR(H351="BHC", H351="WS", H351="SR"), 1,0)</f>
        <v>0</v>
      </c>
      <c r="K351" s="54">
        <f>IF(OR(H351="RSD", H351="RFS", H351="CRS",H351="MRBD"), 1,0)</f>
        <v>1</v>
      </c>
      <c r="L351" s="54">
        <f>IF(OR(H351="RSD", H351="RFS", H351="CRS",H351="MRBD",H351="WS",H351="SR"), 1,0)</f>
        <v>1</v>
      </c>
    </row>
    <row r="352" spans="1:12" s="53" customFormat="1" x14ac:dyDescent="0.35">
      <c r="A352" s="53" t="s">
        <v>267</v>
      </c>
      <c r="B352" s="53" t="s">
        <v>2926</v>
      </c>
      <c r="C352" s="54" t="s">
        <v>5</v>
      </c>
      <c r="D352" s="54" t="s">
        <v>2542</v>
      </c>
      <c r="E352" s="53" t="s">
        <v>2035</v>
      </c>
      <c r="F352" s="54" t="s">
        <v>2543</v>
      </c>
      <c r="G352" s="53" t="s">
        <v>2036</v>
      </c>
      <c r="H352" s="54" t="s">
        <v>35</v>
      </c>
      <c r="I352" s="54">
        <f>IF(H352="BHC", 1, 0)</f>
        <v>0</v>
      </c>
      <c r="J352" s="54">
        <f>IF(OR(H352="BHC", H352="WS", H352="SR"), 1,0)</f>
        <v>0</v>
      </c>
      <c r="K352" s="54">
        <f>IF(OR(H352="RSD", H352="RFS", H352="CRS",H352="MRBD"), 1,0)</f>
        <v>1</v>
      </c>
      <c r="L352" s="54">
        <f>IF(OR(H352="RSD", H352="RFS", H352="CRS",H352="MRBD",H352="WS",H352="SR"), 1,0)</f>
        <v>1</v>
      </c>
    </row>
    <row r="353" spans="1:12" s="53" customFormat="1" x14ac:dyDescent="0.35">
      <c r="A353" s="53" t="s">
        <v>267</v>
      </c>
      <c r="B353" s="53" t="s">
        <v>2927</v>
      </c>
      <c r="C353" s="54" t="s">
        <v>5</v>
      </c>
      <c r="D353" s="54" t="s">
        <v>2542</v>
      </c>
      <c r="E353" s="53" t="s">
        <v>2037</v>
      </c>
      <c r="F353" s="54" t="s">
        <v>2543</v>
      </c>
      <c r="G353" s="53" t="s">
        <v>2038</v>
      </c>
      <c r="H353" s="54" t="s">
        <v>17</v>
      </c>
      <c r="I353" s="54">
        <f>IF(H353="BHC", 1, 0)</f>
        <v>0</v>
      </c>
      <c r="J353" s="54">
        <f>IF(OR(H353="BHC", H353="WS", H353="SR"), 1,0)</f>
        <v>0</v>
      </c>
      <c r="K353" s="54">
        <f>IF(OR(H353="RSD", H353="RFS", H353="CRS",H353="MRBD"), 1,0)</f>
        <v>1</v>
      </c>
      <c r="L353" s="54">
        <f>IF(OR(H353="RSD", H353="RFS", H353="CRS",H353="MRBD",H353="WS",H353="SR"), 1,0)</f>
        <v>1</v>
      </c>
    </row>
    <row r="354" spans="1:12" s="53" customFormat="1" x14ac:dyDescent="0.35">
      <c r="A354" s="53" t="s">
        <v>267</v>
      </c>
      <c r="B354" s="53" t="s">
        <v>3006</v>
      </c>
      <c r="C354" s="54" t="s">
        <v>1</v>
      </c>
      <c r="D354" s="54" t="s">
        <v>2542</v>
      </c>
      <c r="E354" s="53" t="s">
        <v>2007</v>
      </c>
      <c r="F354" s="54" t="s">
        <v>2543</v>
      </c>
      <c r="G354" s="53" t="s">
        <v>2008</v>
      </c>
      <c r="H354" s="54" t="s">
        <v>35</v>
      </c>
      <c r="I354" s="54">
        <f>IF(H354="BHC", 1, 0)</f>
        <v>0</v>
      </c>
      <c r="J354" s="54">
        <f>IF(OR(H354="BHC", H354="WS", H354="SR"), 1,0)</f>
        <v>0</v>
      </c>
      <c r="K354" s="54">
        <f>IF(OR(H354="RSD", H354="RFS", H354="CRS",H354="MRBD"), 1,0)</f>
        <v>1</v>
      </c>
      <c r="L354" s="54">
        <f>IF(OR(H354="RSD", H354="RFS", H354="CRS",H354="MRBD",H354="WS",H354="SR"), 1,0)</f>
        <v>1</v>
      </c>
    </row>
    <row r="355" spans="1:12" s="53" customFormat="1" x14ac:dyDescent="0.35">
      <c r="A355" s="53" t="s">
        <v>267</v>
      </c>
      <c r="B355" s="53" t="s">
        <v>3007</v>
      </c>
      <c r="C355" s="54" t="s">
        <v>4</v>
      </c>
      <c r="D355" s="54" t="s">
        <v>2542</v>
      </c>
      <c r="E355" s="53" t="s">
        <v>2039</v>
      </c>
      <c r="F355" s="54" t="s">
        <v>2543</v>
      </c>
      <c r="G355" s="53" t="s">
        <v>2040</v>
      </c>
      <c r="H355" s="54" t="s">
        <v>52</v>
      </c>
      <c r="I355" s="54">
        <f>IF(H355="BHC", 1, 0)</f>
        <v>0</v>
      </c>
      <c r="J355" s="54">
        <f>IF(OR(H355="BHC", H355="WS", H355="SR"), 1,0)</f>
        <v>1</v>
      </c>
      <c r="K355" s="54">
        <f>IF(OR(H355="RSD", H355="RFS", H355="CRS",H355="MRBD"), 1,0)</f>
        <v>0</v>
      </c>
      <c r="L355" s="54">
        <f>IF(OR(H355="RSD", H355="RFS", H355="CRS",H355="MRBD",H355="WS",H355="SR"), 1,0)</f>
        <v>1</v>
      </c>
    </row>
    <row r="356" spans="1:12" s="53" customFormat="1" x14ac:dyDescent="0.35">
      <c r="A356" s="53" t="s">
        <v>267</v>
      </c>
      <c r="B356" s="53" t="s">
        <v>3008</v>
      </c>
      <c r="C356" s="54" t="s">
        <v>4</v>
      </c>
      <c r="D356" s="54" t="s">
        <v>2542</v>
      </c>
      <c r="E356" s="53" t="s">
        <v>2041</v>
      </c>
      <c r="F356" s="54" t="s">
        <v>2543</v>
      </c>
      <c r="G356" s="53" t="s">
        <v>2042</v>
      </c>
      <c r="H356" s="54" t="s">
        <v>35</v>
      </c>
      <c r="I356" s="54">
        <f>IF(H356="BHC", 1, 0)</f>
        <v>0</v>
      </c>
      <c r="J356" s="54">
        <f>IF(OR(H356="BHC", H356="WS", H356="SR"), 1,0)</f>
        <v>0</v>
      </c>
      <c r="K356" s="54">
        <f>IF(OR(H356="RSD", H356="RFS", H356="CRS",H356="MRBD"), 1,0)</f>
        <v>1</v>
      </c>
      <c r="L356" s="54">
        <f>IF(OR(H356="RSD", H356="RFS", H356="CRS",H356="MRBD",H356="WS",H356="SR"), 1,0)</f>
        <v>1</v>
      </c>
    </row>
    <row r="357" spans="1:12" s="53" customFormat="1" x14ac:dyDescent="0.35">
      <c r="A357" s="53" t="s">
        <v>267</v>
      </c>
      <c r="B357" s="53" t="s">
        <v>3009</v>
      </c>
      <c r="C357" s="54" t="s">
        <v>4</v>
      </c>
      <c r="D357" s="54" t="s">
        <v>2542</v>
      </c>
      <c r="E357" s="53" t="s">
        <v>2043</v>
      </c>
      <c r="F357" s="54" t="s">
        <v>2543</v>
      </c>
      <c r="G357" s="53" t="s">
        <v>2044</v>
      </c>
      <c r="H357" s="54" t="s">
        <v>52</v>
      </c>
      <c r="I357" s="54">
        <f>IF(H357="BHC", 1, 0)</f>
        <v>0</v>
      </c>
      <c r="J357" s="54">
        <f>IF(OR(H357="BHC", H357="WS", H357="SR"), 1,0)</f>
        <v>1</v>
      </c>
      <c r="K357" s="54">
        <f>IF(OR(H357="RSD", H357="RFS", H357="CRS",H357="MRBD"), 1,0)</f>
        <v>0</v>
      </c>
      <c r="L357" s="54">
        <f>IF(OR(H357="RSD", H357="RFS", H357="CRS",H357="MRBD",H357="WS",H357="SR"), 1,0)</f>
        <v>1</v>
      </c>
    </row>
    <row r="358" spans="1:12" s="53" customFormat="1" x14ac:dyDescent="0.35">
      <c r="A358" s="53" t="s">
        <v>267</v>
      </c>
      <c r="B358" s="53" t="s">
        <v>3010</v>
      </c>
      <c r="C358" s="54" t="s">
        <v>4</v>
      </c>
      <c r="D358" s="54" t="s">
        <v>2542</v>
      </c>
      <c r="E358" s="53" t="s">
        <v>2045</v>
      </c>
      <c r="F358" s="54" t="s">
        <v>2543</v>
      </c>
      <c r="G358" s="53" t="s">
        <v>2046</v>
      </c>
      <c r="H358" s="54" t="s">
        <v>52</v>
      </c>
      <c r="I358" s="54">
        <f>IF(H358="BHC", 1, 0)</f>
        <v>0</v>
      </c>
      <c r="J358" s="54">
        <f>IF(OR(H358="BHC", H358="WS", H358="SR"), 1,0)</f>
        <v>1</v>
      </c>
      <c r="K358" s="54">
        <f>IF(OR(H358="RSD", H358="RFS", H358="CRS",H358="MRBD"), 1,0)</f>
        <v>0</v>
      </c>
      <c r="L358" s="54">
        <f>IF(OR(H358="RSD", H358="RFS", H358="CRS",H358="MRBD",H358="WS",H358="SR"), 1,0)</f>
        <v>1</v>
      </c>
    </row>
    <row r="359" spans="1:12" s="53" customFormat="1" x14ac:dyDescent="0.35">
      <c r="A359" s="53" t="s">
        <v>267</v>
      </c>
      <c r="B359" s="53" t="s">
        <v>3011</v>
      </c>
      <c r="C359" s="54" t="s">
        <v>4</v>
      </c>
      <c r="D359" s="54" t="s">
        <v>2542</v>
      </c>
      <c r="E359" s="53" t="s">
        <v>2047</v>
      </c>
      <c r="F359" s="54" t="s">
        <v>2543</v>
      </c>
      <c r="G359" s="53" t="s">
        <v>2048</v>
      </c>
      <c r="H359" s="54" t="s">
        <v>52</v>
      </c>
      <c r="I359" s="54">
        <f>IF(H359="BHC", 1, 0)</f>
        <v>0</v>
      </c>
      <c r="J359" s="54">
        <f>IF(OR(H359="BHC", H359="WS", H359="SR"), 1,0)</f>
        <v>1</v>
      </c>
      <c r="K359" s="54">
        <f>IF(OR(H359="RSD", H359="RFS", H359="CRS",H359="MRBD"), 1,0)</f>
        <v>0</v>
      </c>
      <c r="L359" s="54">
        <f>IF(OR(H359="RSD", H359="RFS", H359="CRS",H359="MRBD",H359="WS",H359="SR"), 1,0)</f>
        <v>1</v>
      </c>
    </row>
    <row r="360" spans="1:12" s="53" customFormat="1" x14ac:dyDescent="0.35">
      <c r="A360" s="53" t="s">
        <v>267</v>
      </c>
      <c r="B360" s="53" t="s">
        <v>3012</v>
      </c>
      <c r="C360" s="54" t="s">
        <v>4</v>
      </c>
      <c r="D360" s="54" t="s">
        <v>2542</v>
      </c>
      <c r="E360" s="53" t="s">
        <v>2049</v>
      </c>
      <c r="F360" s="54" t="s">
        <v>2543</v>
      </c>
      <c r="G360" s="53" t="s">
        <v>2050</v>
      </c>
      <c r="H360" s="54" t="s">
        <v>35</v>
      </c>
      <c r="I360" s="54">
        <f>IF(H360="BHC", 1, 0)</f>
        <v>0</v>
      </c>
      <c r="J360" s="54">
        <f>IF(OR(H360="BHC", H360="WS", H360="SR"), 1,0)</f>
        <v>0</v>
      </c>
      <c r="K360" s="54">
        <f>IF(OR(H360="RSD", H360="RFS", H360="CRS",H360="MRBD"), 1,0)</f>
        <v>1</v>
      </c>
      <c r="L360" s="54">
        <f>IF(OR(H360="RSD", H360="RFS", H360="CRS",H360="MRBD",H360="WS",H360="SR"), 1,0)</f>
        <v>1</v>
      </c>
    </row>
    <row r="361" spans="1:12" s="53" customFormat="1" x14ac:dyDescent="0.35">
      <c r="A361" s="53" t="s">
        <v>267</v>
      </c>
      <c r="B361" s="53" t="s">
        <v>3013</v>
      </c>
      <c r="C361" s="54" t="s">
        <v>4</v>
      </c>
      <c r="D361" s="54" t="s">
        <v>2542</v>
      </c>
      <c r="E361" s="53" t="s">
        <v>2051</v>
      </c>
      <c r="F361" s="54" t="s">
        <v>2543</v>
      </c>
      <c r="G361" s="53" t="s">
        <v>2052</v>
      </c>
      <c r="H361" s="54" t="s">
        <v>52</v>
      </c>
      <c r="I361" s="54">
        <f>IF(H361="BHC", 1, 0)</f>
        <v>0</v>
      </c>
      <c r="J361" s="54">
        <f>IF(OR(H361="BHC", H361="WS", H361="SR"), 1,0)</f>
        <v>1</v>
      </c>
      <c r="K361" s="54">
        <f>IF(OR(H361="RSD", H361="RFS", H361="CRS",H361="MRBD"), 1,0)</f>
        <v>0</v>
      </c>
      <c r="L361" s="54">
        <f>IF(OR(H361="RSD", H361="RFS", H361="CRS",H361="MRBD",H361="WS",H361="SR"), 1,0)</f>
        <v>1</v>
      </c>
    </row>
    <row r="362" spans="1:12" s="53" customFormat="1" x14ac:dyDescent="0.35">
      <c r="A362" s="53" t="s">
        <v>267</v>
      </c>
      <c r="B362" s="53" t="s">
        <v>3014</v>
      </c>
      <c r="C362" s="54" t="s">
        <v>4</v>
      </c>
      <c r="D362" s="54" t="s">
        <v>2542</v>
      </c>
      <c r="E362" s="53" t="s">
        <v>2053</v>
      </c>
      <c r="F362" s="54" t="s">
        <v>2543</v>
      </c>
      <c r="G362" s="53" t="s">
        <v>2054</v>
      </c>
      <c r="H362" s="54" t="s">
        <v>35</v>
      </c>
      <c r="I362" s="54">
        <f>IF(H362="BHC", 1, 0)</f>
        <v>0</v>
      </c>
      <c r="J362" s="54">
        <f>IF(OR(H362="BHC", H362="WS", H362="SR"), 1,0)</f>
        <v>0</v>
      </c>
      <c r="K362" s="54">
        <f>IF(OR(H362="RSD", H362="RFS", H362="CRS",H362="MRBD"), 1,0)</f>
        <v>1</v>
      </c>
      <c r="L362" s="54">
        <f>IF(OR(H362="RSD", H362="RFS", H362="CRS",H362="MRBD",H362="WS",H362="SR"), 1,0)</f>
        <v>1</v>
      </c>
    </row>
    <row r="363" spans="1:12" s="53" customFormat="1" x14ac:dyDescent="0.35">
      <c r="A363" s="53" t="s">
        <v>267</v>
      </c>
      <c r="B363" s="53" t="s">
        <v>3015</v>
      </c>
      <c r="C363" s="54" t="s">
        <v>4</v>
      </c>
      <c r="D363" s="54" t="s">
        <v>2542</v>
      </c>
      <c r="E363" s="53" t="s">
        <v>2055</v>
      </c>
      <c r="F363" s="54" t="s">
        <v>2543</v>
      </c>
      <c r="G363" s="53" t="s">
        <v>2056</v>
      </c>
      <c r="H363" s="54" t="s">
        <v>52</v>
      </c>
      <c r="I363" s="54">
        <f>IF(H363="BHC", 1, 0)</f>
        <v>0</v>
      </c>
      <c r="J363" s="54">
        <f>IF(OR(H363="BHC", H363="WS", H363="SR"), 1,0)</f>
        <v>1</v>
      </c>
      <c r="K363" s="54">
        <f>IF(OR(H363="RSD", H363="RFS", H363="CRS",H363="MRBD"), 1,0)</f>
        <v>0</v>
      </c>
      <c r="L363" s="54">
        <f>IF(OR(H363="RSD", H363="RFS", H363="CRS",H363="MRBD",H363="WS",H363="SR"), 1,0)</f>
        <v>1</v>
      </c>
    </row>
    <row r="364" spans="1:12" s="53" customFormat="1" x14ac:dyDescent="0.35">
      <c r="A364" s="53" t="s">
        <v>267</v>
      </c>
      <c r="B364" s="53" t="s">
        <v>3016</v>
      </c>
      <c r="C364" s="54" t="s">
        <v>4</v>
      </c>
      <c r="D364" s="54" t="s">
        <v>2542</v>
      </c>
      <c r="E364" s="53" t="s">
        <v>2057</v>
      </c>
      <c r="F364" s="54" t="s">
        <v>2543</v>
      </c>
      <c r="G364" s="53" t="s">
        <v>2058</v>
      </c>
      <c r="H364" s="54" t="s">
        <v>52</v>
      </c>
      <c r="I364" s="54">
        <f>IF(H364="BHC", 1, 0)</f>
        <v>0</v>
      </c>
      <c r="J364" s="54">
        <f>IF(OR(H364="BHC", H364="WS", H364="SR"), 1,0)</f>
        <v>1</v>
      </c>
      <c r="K364" s="54">
        <f>IF(OR(H364="RSD", H364="RFS", H364="CRS",H364="MRBD"), 1,0)</f>
        <v>0</v>
      </c>
      <c r="L364" s="54">
        <f>IF(OR(H364="RSD", H364="RFS", H364="CRS",H364="MRBD",H364="WS",H364="SR"), 1,0)</f>
        <v>1</v>
      </c>
    </row>
    <row r="365" spans="1:12" s="56" customFormat="1" x14ac:dyDescent="0.35">
      <c r="A365" s="56" t="s">
        <v>36</v>
      </c>
      <c r="B365" s="56" t="s">
        <v>112</v>
      </c>
      <c r="C365" s="57" t="s">
        <v>3</v>
      </c>
      <c r="D365" s="57" t="s">
        <v>2542</v>
      </c>
      <c r="E365" s="57" t="s">
        <v>113</v>
      </c>
      <c r="F365" s="57" t="s">
        <v>2543</v>
      </c>
      <c r="G365" s="56" t="s">
        <v>114</v>
      </c>
      <c r="H365" s="57" t="s">
        <v>21</v>
      </c>
      <c r="I365" s="57">
        <f>IF(H365="BHC", 1, 0)</f>
        <v>1</v>
      </c>
      <c r="J365" s="57">
        <f>IF(OR(H365="BHC", H365="WS", H365="SR"), 1,0)</f>
        <v>1</v>
      </c>
      <c r="K365" s="57">
        <f>IF(OR(H365="RSD", H365="RFS", H365="CRS",H365="MRBD"), 1,0)</f>
        <v>0</v>
      </c>
      <c r="L365" s="57">
        <f>IF(OR(H365="RSD", H365="RFS", H365="CRS",H365="MRBD",H365="WS",H365="SR"), 1,0)</f>
        <v>0</v>
      </c>
    </row>
    <row r="366" spans="1:12" s="56" customFormat="1" x14ac:dyDescent="0.35">
      <c r="A366" s="56" t="s">
        <v>36</v>
      </c>
      <c r="B366" s="56" t="s">
        <v>116</v>
      </c>
      <c r="C366" s="57" t="s">
        <v>3</v>
      </c>
      <c r="D366" s="57" t="s">
        <v>2542</v>
      </c>
      <c r="E366" s="57" t="s">
        <v>117</v>
      </c>
      <c r="F366" s="57" t="s">
        <v>2543</v>
      </c>
      <c r="G366" s="56" t="s">
        <v>118</v>
      </c>
      <c r="H366" s="57" t="s">
        <v>35</v>
      </c>
      <c r="I366" s="57">
        <f>IF(H366="BHC", 1, 0)</f>
        <v>0</v>
      </c>
      <c r="J366" s="57">
        <f>IF(OR(H366="BHC", H366="WS", H366="SR"), 1,0)</f>
        <v>0</v>
      </c>
      <c r="K366" s="57">
        <f>IF(OR(H366="RSD", H366="RFS", H366="CRS",H366="MRBD"), 1,0)</f>
        <v>1</v>
      </c>
      <c r="L366" s="57">
        <f>IF(OR(H366="RSD", H366="RFS", H366="CRS",H366="MRBD",H366="WS",H366="SR"), 1,0)</f>
        <v>1</v>
      </c>
    </row>
    <row r="367" spans="1:12" s="56" customFormat="1" x14ac:dyDescent="0.35">
      <c r="A367" s="56" t="s">
        <v>36</v>
      </c>
      <c r="B367" s="56" t="s">
        <v>119</v>
      </c>
      <c r="C367" s="57" t="s">
        <v>3</v>
      </c>
      <c r="D367" s="57" t="s">
        <v>2542</v>
      </c>
      <c r="E367" s="57" t="s">
        <v>120</v>
      </c>
      <c r="F367" s="57" t="s">
        <v>2543</v>
      </c>
      <c r="G367" s="56" t="s">
        <v>121</v>
      </c>
      <c r="H367" s="57" t="s">
        <v>35</v>
      </c>
      <c r="I367" s="57">
        <f>IF(H367="BHC", 1, 0)</f>
        <v>0</v>
      </c>
      <c r="J367" s="57">
        <f>IF(OR(H367="BHC", H367="WS", H367="SR"), 1,0)</f>
        <v>0</v>
      </c>
      <c r="K367" s="57">
        <f>IF(OR(H367="RSD", H367="RFS", H367="CRS",H367="MRBD"), 1,0)</f>
        <v>1</v>
      </c>
      <c r="L367" s="57">
        <f>IF(OR(H367="RSD", H367="RFS", H367="CRS",H367="MRBD",H367="WS",H367="SR"), 1,0)</f>
        <v>1</v>
      </c>
    </row>
    <row r="368" spans="1:12" s="56" customFormat="1" x14ac:dyDescent="0.35">
      <c r="A368" s="56" t="s">
        <v>36</v>
      </c>
      <c r="B368" s="56" t="s">
        <v>122</v>
      </c>
      <c r="C368" s="57" t="s">
        <v>3</v>
      </c>
      <c r="D368" s="57" t="s">
        <v>2542</v>
      </c>
      <c r="E368" s="57" t="s">
        <v>123</v>
      </c>
      <c r="F368" s="57" t="s">
        <v>2543</v>
      </c>
      <c r="G368" s="56" t="s">
        <v>124</v>
      </c>
      <c r="H368" s="57" t="s">
        <v>35</v>
      </c>
      <c r="I368" s="57">
        <f>IF(H368="BHC", 1, 0)</f>
        <v>0</v>
      </c>
      <c r="J368" s="57">
        <f>IF(OR(H368="BHC", H368="WS", H368="SR"), 1,0)</f>
        <v>0</v>
      </c>
      <c r="K368" s="57">
        <f>IF(OR(H368="RSD", H368="RFS", H368="CRS",H368="MRBD"), 1,0)</f>
        <v>1</v>
      </c>
      <c r="L368" s="57">
        <f>IF(OR(H368="RSD", H368="RFS", H368="CRS",H368="MRBD",H368="WS",H368="SR"), 1,0)</f>
        <v>1</v>
      </c>
    </row>
    <row r="369" spans="1:12" s="56" customFormat="1" x14ac:dyDescent="0.35">
      <c r="A369" s="56" t="s">
        <v>36</v>
      </c>
      <c r="B369" s="56" t="s">
        <v>125</v>
      </c>
      <c r="C369" s="57" t="s">
        <v>3</v>
      </c>
      <c r="D369" s="57" t="s">
        <v>2542</v>
      </c>
      <c r="E369" s="57" t="s">
        <v>126</v>
      </c>
      <c r="F369" s="57" t="s">
        <v>2543</v>
      </c>
      <c r="G369" s="56" t="s">
        <v>127</v>
      </c>
      <c r="H369" s="57" t="s">
        <v>21</v>
      </c>
      <c r="I369" s="57">
        <f>IF(H369="BHC", 1, 0)</f>
        <v>1</v>
      </c>
      <c r="J369" s="57">
        <f>IF(OR(H369="BHC", H369="WS", H369="SR"), 1,0)</f>
        <v>1</v>
      </c>
      <c r="K369" s="57">
        <f>IF(OR(H369="RSD", H369="RFS", H369="CRS",H369="MRBD"), 1,0)</f>
        <v>0</v>
      </c>
      <c r="L369" s="57">
        <f>IF(OR(H369="RSD", H369="RFS", H369="CRS",H369="MRBD",H369="WS",H369="SR"), 1,0)</f>
        <v>0</v>
      </c>
    </row>
    <row r="370" spans="1:12" s="56" customFormat="1" x14ac:dyDescent="0.35">
      <c r="A370" s="56" t="s">
        <v>36</v>
      </c>
      <c r="B370" s="56" t="s">
        <v>128</v>
      </c>
      <c r="C370" s="57" t="s">
        <v>3</v>
      </c>
      <c r="D370" s="57" t="s">
        <v>2542</v>
      </c>
      <c r="E370" s="57" t="s">
        <v>129</v>
      </c>
      <c r="F370" s="57" t="s">
        <v>2543</v>
      </c>
      <c r="G370" s="56" t="s">
        <v>130</v>
      </c>
      <c r="H370" s="57" t="s">
        <v>17</v>
      </c>
      <c r="I370" s="57">
        <f>IF(H370="BHC", 1, 0)</f>
        <v>0</v>
      </c>
      <c r="J370" s="57">
        <f>IF(OR(H370="BHC", H370="WS", H370="SR"), 1,0)</f>
        <v>0</v>
      </c>
      <c r="K370" s="57">
        <f>IF(OR(H370="RSD", H370="RFS", H370="CRS",H370="MRBD"), 1,0)</f>
        <v>1</v>
      </c>
      <c r="L370" s="57">
        <f>IF(OR(H370="RSD", H370="RFS", H370="CRS",H370="MRBD",H370="WS",H370="SR"), 1,0)</f>
        <v>1</v>
      </c>
    </row>
    <row r="371" spans="1:12" s="56" customFormat="1" x14ac:dyDescent="0.35">
      <c r="A371" s="56" t="s">
        <v>36</v>
      </c>
      <c r="B371" s="56" t="s">
        <v>131</v>
      </c>
      <c r="C371" s="57" t="s">
        <v>3</v>
      </c>
      <c r="D371" s="57" t="s">
        <v>2542</v>
      </c>
      <c r="E371" s="57" t="s">
        <v>132</v>
      </c>
      <c r="F371" s="57" t="s">
        <v>2543</v>
      </c>
      <c r="G371" s="56" t="s">
        <v>133</v>
      </c>
      <c r="H371" s="57" t="s">
        <v>21</v>
      </c>
      <c r="I371" s="57">
        <f>IF(H371="BHC", 1, 0)</f>
        <v>1</v>
      </c>
      <c r="J371" s="57">
        <f>IF(OR(H371="BHC", H371="WS", H371="SR"), 1,0)</f>
        <v>1</v>
      </c>
      <c r="K371" s="57">
        <f>IF(OR(H371="RSD", H371="RFS", H371="CRS",H371="MRBD"), 1,0)</f>
        <v>0</v>
      </c>
      <c r="L371" s="57">
        <f>IF(OR(H371="RSD", H371="RFS", H371="CRS",H371="MRBD",H371="WS",H371="SR"), 1,0)</f>
        <v>0</v>
      </c>
    </row>
    <row r="372" spans="1:12" s="56" customFormat="1" x14ac:dyDescent="0.35">
      <c r="A372" s="56" t="s">
        <v>36</v>
      </c>
      <c r="B372" s="56" t="s">
        <v>135</v>
      </c>
      <c r="C372" s="57" t="s">
        <v>3</v>
      </c>
      <c r="D372" s="57" t="s">
        <v>2542</v>
      </c>
      <c r="E372" s="57" t="s">
        <v>136</v>
      </c>
      <c r="F372" s="57" t="s">
        <v>2543</v>
      </c>
      <c r="G372" s="56" t="s">
        <v>137</v>
      </c>
      <c r="H372" s="57" t="s">
        <v>21</v>
      </c>
      <c r="I372" s="57">
        <f>IF(H372="BHC", 1, 0)</f>
        <v>1</v>
      </c>
      <c r="J372" s="57">
        <f>IF(OR(H372="BHC", H372="WS", H372="SR"), 1,0)</f>
        <v>1</v>
      </c>
      <c r="K372" s="57">
        <f>IF(OR(H372="RSD", H372="RFS", H372="CRS",H372="MRBD"), 1,0)</f>
        <v>0</v>
      </c>
      <c r="L372" s="57">
        <f>IF(OR(H372="RSD", H372="RFS", H372="CRS",H372="MRBD",H372="WS",H372="SR"), 1,0)</f>
        <v>0</v>
      </c>
    </row>
    <row r="373" spans="1:12" s="56" customFormat="1" x14ac:dyDescent="0.35">
      <c r="A373" s="56" t="s">
        <v>36</v>
      </c>
      <c r="B373" s="56" t="s">
        <v>138</v>
      </c>
      <c r="C373" s="57" t="s">
        <v>3</v>
      </c>
      <c r="D373" s="57" t="s">
        <v>2542</v>
      </c>
      <c r="E373" s="57" t="s">
        <v>139</v>
      </c>
      <c r="F373" s="57" t="s">
        <v>2543</v>
      </c>
      <c r="G373" s="56" t="s">
        <v>140</v>
      </c>
      <c r="H373" s="57" t="s">
        <v>21</v>
      </c>
      <c r="I373" s="57">
        <f>IF(H373="BHC", 1, 0)</f>
        <v>1</v>
      </c>
      <c r="J373" s="57">
        <f>IF(OR(H373="BHC", H373="WS", H373="SR"), 1,0)</f>
        <v>1</v>
      </c>
      <c r="K373" s="57">
        <f>IF(OR(H373="RSD", H373="RFS", H373="CRS",H373="MRBD"), 1,0)</f>
        <v>0</v>
      </c>
      <c r="L373" s="57">
        <f>IF(OR(H373="RSD", H373="RFS", H373="CRS",H373="MRBD",H373="WS",H373="SR"), 1,0)</f>
        <v>0</v>
      </c>
    </row>
    <row r="374" spans="1:12" s="56" customFormat="1" x14ac:dyDescent="0.35">
      <c r="A374" s="56" t="s">
        <v>36</v>
      </c>
      <c r="B374" s="56" t="s">
        <v>141</v>
      </c>
      <c r="C374" s="57" t="s">
        <v>3</v>
      </c>
      <c r="D374" s="57" t="s">
        <v>2542</v>
      </c>
      <c r="E374" s="57" t="s">
        <v>142</v>
      </c>
      <c r="F374" s="57" t="s">
        <v>2543</v>
      </c>
      <c r="G374" s="56" t="s">
        <v>143</v>
      </c>
      <c r="H374" s="57" t="s">
        <v>52</v>
      </c>
      <c r="I374" s="57">
        <f>IF(H374="BHC", 1, 0)</f>
        <v>0</v>
      </c>
      <c r="J374" s="57">
        <f>IF(OR(H374="BHC", H374="WS", H374="SR"), 1,0)</f>
        <v>1</v>
      </c>
      <c r="K374" s="57">
        <f>IF(OR(H374="RSD", H374="RFS", H374="CRS",H374="MRBD"), 1,0)</f>
        <v>0</v>
      </c>
      <c r="L374" s="57">
        <f>IF(OR(H374="RSD", H374="RFS", H374="CRS",H374="MRBD",H374="WS",H374="SR"), 1,0)</f>
        <v>1</v>
      </c>
    </row>
    <row r="375" spans="1:12" s="56" customFormat="1" x14ac:dyDescent="0.35">
      <c r="A375" s="56" t="s">
        <v>36</v>
      </c>
      <c r="B375" s="56" t="s">
        <v>144</v>
      </c>
      <c r="C375" s="57" t="s">
        <v>6</v>
      </c>
      <c r="D375" s="57" t="s">
        <v>2542</v>
      </c>
      <c r="E375" s="57" t="s">
        <v>145</v>
      </c>
      <c r="F375" s="57" t="s">
        <v>2543</v>
      </c>
      <c r="G375" s="56" t="s">
        <v>146</v>
      </c>
      <c r="H375" s="57" t="s">
        <v>21</v>
      </c>
      <c r="I375" s="57">
        <f>IF(H375="BHC", 1, 0)</f>
        <v>1</v>
      </c>
      <c r="J375" s="57">
        <f>IF(OR(H375="BHC", H375="WS", H375="SR"), 1,0)</f>
        <v>1</v>
      </c>
      <c r="K375" s="57">
        <f>IF(OR(H375="RSD", H375="RFS", H375="CRS",H375="MRBD"), 1,0)</f>
        <v>0</v>
      </c>
      <c r="L375" s="57">
        <f>IF(OR(H375="RSD", H375="RFS", H375="CRS",H375="MRBD",H375="WS",H375="SR"), 1,0)</f>
        <v>0</v>
      </c>
    </row>
    <row r="376" spans="1:12" s="56" customFormat="1" x14ac:dyDescent="0.35">
      <c r="A376" s="56" t="s">
        <v>36</v>
      </c>
      <c r="B376" s="56" t="s">
        <v>148</v>
      </c>
      <c r="C376" s="57" t="s">
        <v>6</v>
      </c>
      <c r="D376" s="57" t="s">
        <v>2542</v>
      </c>
      <c r="E376" s="57" t="s">
        <v>149</v>
      </c>
      <c r="F376" s="57" t="s">
        <v>2543</v>
      </c>
      <c r="G376" s="56" t="s">
        <v>150</v>
      </c>
      <c r="H376" s="57" t="s">
        <v>35</v>
      </c>
      <c r="I376" s="57">
        <f>IF(H376="BHC", 1, 0)</f>
        <v>0</v>
      </c>
      <c r="J376" s="57">
        <f>IF(OR(H376="BHC", H376="WS", H376="SR"), 1,0)</f>
        <v>0</v>
      </c>
      <c r="K376" s="57">
        <f>IF(OR(H376="RSD", H376="RFS", H376="CRS",H376="MRBD"), 1,0)</f>
        <v>1</v>
      </c>
      <c r="L376" s="57">
        <f>IF(OR(H376="RSD", H376="RFS", H376="CRS",H376="MRBD",H376="WS",H376="SR"), 1,0)</f>
        <v>1</v>
      </c>
    </row>
    <row r="377" spans="1:12" s="56" customFormat="1" x14ac:dyDescent="0.35">
      <c r="A377" s="56" t="s">
        <v>36</v>
      </c>
      <c r="B377" s="56" t="s">
        <v>151</v>
      </c>
      <c r="C377" s="57" t="s">
        <v>6</v>
      </c>
      <c r="D377" s="57" t="s">
        <v>2542</v>
      </c>
      <c r="E377" s="57" t="s">
        <v>152</v>
      </c>
      <c r="F377" s="57" t="s">
        <v>2543</v>
      </c>
      <c r="G377" s="56" t="s">
        <v>153</v>
      </c>
      <c r="H377" s="57" t="s">
        <v>21</v>
      </c>
      <c r="I377" s="57">
        <f>IF(H377="BHC", 1, 0)</f>
        <v>1</v>
      </c>
      <c r="J377" s="57">
        <f>IF(OR(H377="BHC", H377="WS", H377="SR"), 1,0)</f>
        <v>1</v>
      </c>
      <c r="K377" s="57">
        <f>IF(OR(H377="RSD", H377="RFS", H377="CRS",H377="MRBD"), 1,0)</f>
        <v>0</v>
      </c>
      <c r="L377" s="57">
        <f>IF(OR(H377="RSD", H377="RFS", H377="CRS",H377="MRBD",H377="WS",H377="SR"), 1,0)</f>
        <v>0</v>
      </c>
    </row>
    <row r="378" spans="1:12" s="56" customFormat="1" x14ac:dyDescent="0.35">
      <c r="A378" s="56" t="s">
        <v>36</v>
      </c>
      <c r="B378" s="56" t="s">
        <v>154</v>
      </c>
      <c r="C378" s="57" t="s">
        <v>6</v>
      </c>
      <c r="D378" s="57" t="s">
        <v>2542</v>
      </c>
      <c r="E378" s="57" t="s">
        <v>155</v>
      </c>
      <c r="F378" s="57" t="s">
        <v>2543</v>
      </c>
      <c r="G378" s="56" t="s">
        <v>156</v>
      </c>
      <c r="H378" s="57" t="s">
        <v>52</v>
      </c>
      <c r="I378" s="57">
        <f>IF(H378="BHC", 1, 0)</f>
        <v>0</v>
      </c>
      <c r="J378" s="57">
        <f>IF(OR(H378="BHC", H378="WS", H378="SR"), 1,0)</f>
        <v>1</v>
      </c>
      <c r="K378" s="57">
        <f>IF(OR(H378="RSD", H378="RFS", H378="CRS",H378="MRBD"), 1,0)</f>
        <v>0</v>
      </c>
      <c r="L378" s="57">
        <f>IF(OR(H378="RSD", H378="RFS", H378="CRS",H378="MRBD",H378="WS",H378="SR"), 1,0)</f>
        <v>1</v>
      </c>
    </row>
    <row r="379" spans="1:12" s="56" customFormat="1" x14ac:dyDescent="0.35">
      <c r="A379" s="56" t="s">
        <v>36</v>
      </c>
      <c r="B379" s="56" t="s">
        <v>157</v>
      </c>
      <c r="C379" s="57" t="s">
        <v>6</v>
      </c>
      <c r="D379" s="57" t="s">
        <v>2542</v>
      </c>
      <c r="E379" s="57" t="s">
        <v>158</v>
      </c>
      <c r="F379" s="57" t="s">
        <v>2543</v>
      </c>
      <c r="G379" s="56" t="s">
        <v>159</v>
      </c>
      <c r="H379" s="57" t="s">
        <v>160</v>
      </c>
      <c r="I379" s="57">
        <f>IF(H379="BHC", 1, 0)</f>
        <v>0</v>
      </c>
      <c r="J379" s="57">
        <f>IF(OR(H379="BHC", H379="WS", H379="SR"), 1,0)</f>
        <v>0</v>
      </c>
      <c r="K379" s="57">
        <f>IF(OR(H379="RSD", H379="RFS", H379="CRS",H379="MRBD"), 1,0)</f>
        <v>0</v>
      </c>
      <c r="L379" s="57">
        <f>IF(OR(H379="RSD", H379="RFS", H379="CRS",H379="MRBD",H379="WS",H379="SR"), 1,0)</f>
        <v>0</v>
      </c>
    </row>
    <row r="380" spans="1:12" s="56" customFormat="1" x14ac:dyDescent="0.35">
      <c r="A380" s="56" t="s">
        <v>36</v>
      </c>
      <c r="B380" s="56" t="s">
        <v>161</v>
      </c>
      <c r="C380" s="57" t="s">
        <v>6</v>
      </c>
      <c r="D380" s="57" t="s">
        <v>2542</v>
      </c>
      <c r="E380" s="57" t="s">
        <v>162</v>
      </c>
      <c r="F380" s="57" t="s">
        <v>2543</v>
      </c>
      <c r="G380" s="56" t="s">
        <v>163</v>
      </c>
      <c r="H380" s="57" t="s">
        <v>52</v>
      </c>
      <c r="I380" s="57">
        <f>IF(H380="BHC", 1, 0)</f>
        <v>0</v>
      </c>
      <c r="J380" s="57">
        <f>IF(OR(H380="BHC", H380="WS", H380="SR"), 1,0)</f>
        <v>1</v>
      </c>
      <c r="K380" s="57">
        <f>IF(OR(H380="RSD", H380="RFS", H380="CRS",H380="MRBD"), 1,0)</f>
        <v>0</v>
      </c>
      <c r="L380" s="57">
        <f>IF(OR(H380="RSD", H380="RFS", H380="CRS",H380="MRBD",H380="WS",H380="SR"), 1,0)</f>
        <v>1</v>
      </c>
    </row>
    <row r="381" spans="1:12" s="56" customFormat="1" x14ac:dyDescent="0.35">
      <c r="A381" s="56" t="s">
        <v>36</v>
      </c>
      <c r="B381" s="56" t="s">
        <v>164</v>
      </c>
      <c r="C381" s="57" t="s">
        <v>6</v>
      </c>
      <c r="D381" s="57" t="s">
        <v>2542</v>
      </c>
      <c r="E381" s="57" t="s">
        <v>165</v>
      </c>
      <c r="F381" s="57" t="s">
        <v>2543</v>
      </c>
      <c r="G381" s="56" t="s">
        <v>166</v>
      </c>
      <c r="H381" s="57" t="s">
        <v>35</v>
      </c>
      <c r="I381" s="57">
        <f>IF(H381="BHC", 1, 0)</f>
        <v>0</v>
      </c>
      <c r="J381" s="57">
        <f>IF(OR(H381="BHC", H381="WS", H381="SR"), 1,0)</f>
        <v>0</v>
      </c>
      <c r="K381" s="57">
        <f>IF(OR(H381="RSD", H381="RFS", H381="CRS",H381="MRBD"), 1,0)</f>
        <v>1</v>
      </c>
      <c r="L381" s="57">
        <f>IF(OR(H381="RSD", H381="RFS", H381="CRS",H381="MRBD",H381="WS",H381="SR"), 1,0)</f>
        <v>1</v>
      </c>
    </row>
    <row r="382" spans="1:12" s="56" customFormat="1" x14ac:dyDescent="0.35">
      <c r="A382" s="56" t="s">
        <v>36</v>
      </c>
      <c r="B382" s="56" t="s">
        <v>168</v>
      </c>
      <c r="C382" s="57" t="s">
        <v>6</v>
      </c>
      <c r="D382" s="57" t="s">
        <v>2542</v>
      </c>
      <c r="E382" s="57" t="s">
        <v>169</v>
      </c>
      <c r="F382" s="57" t="s">
        <v>2543</v>
      </c>
      <c r="G382" s="56" t="s">
        <v>170</v>
      </c>
      <c r="H382" s="57" t="s">
        <v>52</v>
      </c>
      <c r="I382" s="57">
        <f>IF(H382="BHC", 1, 0)</f>
        <v>0</v>
      </c>
      <c r="J382" s="57">
        <f>IF(OR(H382="BHC", H382="WS", H382="SR"), 1,0)</f>
        <v>1</v>
      </c>
      <c r="K382" s="57">
        <f>IF(OR(H382="RSD", H382="RFS", H382="CRS",H382="MRBD"), 1,0)</f>
        <v>0</v>
      </c>
      <c r="L382" s="57">
        <f>IF(OR(H382="RSD", H382="RFS", H382="CRS",H382="MRBD",H382="WS",H382="SR"), 1,0)</f>
        <v>1</v>
      </c>
    </row>
    <row r="383" spans="1:12" s="56" customFormat="1" x14ac:dyDescent="0.35">
      <c r="A383" s="56" t="s">
        <v>36</v>
      </c>
      <c r="B383" s="56" t="s">
        <v>171</v>
      </c>
      <c r="C383" s="57" t="s">
        <v>6</v>
      </c>
      <c r="D383" s="57" t="s">
        <v>2542</v>
      </c>
      <c r="E383" s="57" t="s">
        <v>172</v>
      </c>
      <c r="F383" s="57" t="s">
        <v>2543</v>
      </c>
      <c r="G383" s="56" t="s">
        <v>173</v>
      </c>
      <c r="H383" s="57" t="s">
        <v>17</v>
      </c>
      <c r="I383" s="57">
        <f>IF(H383="BHC", 1, 0)</f>
        <v>0</v>
      </c>
      <c r="J383" s="57">
        <f>IF(OR(H383="BHC", H383="WS", H383="SR"), 1,0)</f>
        <v>0</v>
      </c>
      <c r="K383" s="57">
        <f>IF(OR(H383="RSD", H383="RFS", H383="CRS",H383="MRBD"), 1,0)</f>
        <v>1</v>
      </c>
      <c r="L383" s="57">
        <f>IF(OR(H383="RSD", H383="RFS", H383="CRS",H383="MRBD",H383="WS",H383="SR"), 1,0)</f>
        <v>1</v>
      </c>
    </row>
    <row r="384" spans="1:12" s="56" customFormat="1" x14ac:dyDescent="0.35">
      <c r="A384" s="56" t="s">
        <v>36</v>
      </c>
      <c r="B384" s="56" t="s">
        <v>174</v>
      </c>
      <c r="C384" s="57" t="s">
        <v>6</v>
      </c>
      <c r="D384" s="57" t="s">
        <v>2542</v>
      </c>
      <c r="E384" s="57" t="s">
        <v>175</v>
      </c>
      <c r="F384" s="57" t="s">
        <v>2543</v>
      </c>
      <c r="G384" s="56" t="s">
        <v>176</v>
      </c>
      <c r="H384" s="57" t="s">
        <v>17</v>
      </c>
      <c r="I384" s="57">
        <f>IF(H384="BHC", 1, 0)</f>
        <v>0</v>
      </c>
      <c r="J384" s="57">
        <f>IF(OR(H384="BHC", H384="WS", H384="SR"), 1,0)</f>
        <v>0</v>
      </c>
      <c r="K384" s="57">
        <f>IF(OR(H384="RSD", H384="RFS", H384="CRS",H384="MRBD"), 1,0)</f>
        <v>1</v>
      </c>
      <c r="L384" s="57">
        <f>IF(OR(H384="RSD", H384="RFS", H384="CRS",H384="MRBD",H384="WS",H384="SR"), 1,0)</f>
        <v>1</v>
      </c>
    </row>
    <row r="385" spans="1:12" s="56" customFormat="1" x14ac:dyDescent="0.35">
      <c r="A385" s="56" t="s">
        <v>36</v>
      </c>
      <c r="B385" s="56" t="s">
        <v>177</v>
      </c>
      <c r="C385" s="57" t="s">
        <v>2</v>
      </c>
      <c r="D385" s="57" t="s">
        <v>2542</v>
      </c>
      <c r="E385" s="57" t="s">
        <v>178</v>
      </c>
      <c r="F385" s="57" t="s">
        <v>2543</v>
      </c>
      <c r="G385" s="56" t="s">
        <v>179</v>
      </c>
      <c r="H385" s="57" t="s">
        <v>52</v>
      </c>
      <c r="I385" s="57">
        <f>IF(H385="BHC", 1, 0)</f>
        <v>0</v>
      </c>
      <c r="J385" s="57">
        <f>IF(OR(H385="BHC", H385="WS", H385="SR"), 1,0)</f>
        <v>1</v>
      </c>
      <c r="K385" s="57">
        <f>IF(OR(H385="RSD", H385="RFS", H385="CRS",H385="MRBD"), 1,0)</f>
        <v>0</v>
      </c>
      <c r="L385" s="57">
        <f>IF(OR(H385="RSD", H385="RFS", H385="CRS",H385="MRBD",H385="WS",H385="SR"), 1,0)</f>
        <v>1</v>
      </c>
    </row>
    <row r="386" spans="1:12" s="56" customFormat="1" x14ac:dyDescent="0.35">
      <c r="A386" s="56" t="s">
        <v>36</v>
      </c>
      <c r="B386" s="56" t="s">
        <v>180</v>
      </c>
      <c r="C386" s="57" t="s">
        <v>2</v>
      </c>
      <c r="D386" s="57" t="s">
        <v>2542</v>
      </c>
      <c r="E386" s="57" t="s">
        <v>181</v>
      </c>
      <c r="F386" s="57" t="s">
        <v>2543</v>
      </c>
      <c r="G386" s="56" t="s">
        <v>182</v>
      </c>
      <c r="H386" s="57" t="s">
        <v>21</v>
      </c>
      <c r="I386" s="57">
        <f>IF(H386="BHC", 1, 0)</f>
        <v>1</v>
      </c>
      <c r="J386" s="57">
        <f>IF(OR(H386="BHC", H386="WS", H386="SR"), 1,0)</f>
        <v>1</v>
      </c>
      <c r="K386" s="57">
        <f>IF(OR(H386="RSD", H386="RFS", H386="CRS",H386="MRBD"), 1,0)</f>
        <v>0</v>
      </c>
      <c r="L386" s="57">
        <f>IF(OR(H386="RSD", H386="RFS", H386="CRS",H386="MRBD",H386="WS",H386="SR"), 1,0)</f>
        <v>0</v>
      </c>
    </row>
    <row r="387" spans="1:12" s="56" customFormat="1" x14ac:dyDescent="0.35">
      <c r="A387" s="56" t="s">
        <v>36</v>
      </c>
      <c r="B387" s="56" t="s">
        <v>184</v>
      </c>
      <c r="C387" s="57" t="s">
        <v>2</v>
      </c>
      <c r="D387" s="57" t="s">
        <v>2542</v>
      </c>
      <c r="E387" s="57" t="s">
        <v>185</v>
      </c>
      <c r="F387" s="57" t="s">
        <v>2543</v>
      </c>
      <c r="G387" s="56" t="s">
        <v>186</v>
      </c>
      <c r="H387" s="57" t="s">
        <v>35</v>
      </c>
      <c r="I387" s="57">
        <f>IF(H387="BHC", 1, 0)</f>
        <v>0</v>
      </c>
      <c r="J387" s="57">
        <f>IF(OR(H387="BHC", H387="WS", H387="SR"), 1,0)</f>
        <v>0</v>
      </c>
      <c r="K387" s="57">
        <f>IF(OR(H387="RSD", H387="RFS", H387="CRS",H387="MRBD"), 1,0)</f>
        <v>1</v>
      </c>
      <c r="L387" s="57">
        <f>IF(OR(H387="RSD", H387="RFS", H387="CRS",H387="MRBD",H387="WS",H387="SR"), 1,0)</f>
        <v>1</v>
      </c>
    </row>
    <row r="388" spans="1:12" s="56" customFormat="1" x14ac:dyDescent="0.35">
      <c r="A388" s="56" t="s">
        <v>36</v>
      </c>
      <c r="B388" s="56" t="s">
        <v>187</v>
      </c>
      <c r="C388" s="57" t="s">
        <v>2</v>
      </c>
      <c r="D388" s="57" t="s">
        <v>2542</v>
      </c>
      <c r="E388" s="57" t="s">
        <v>188</v>
      </c>
      <c r="F388" s="57" t="s">
        <v>2543</v>
      </c>
      <c r="G388" s="56" t="s">
        <v>189</v>
      </c>
      <c r="H388" s="57" t="s">
        <v>35</v>
      </c>
      <c r="I388" s="57">
        <f>IF(H388="BHC", 1, 0)</f>
        <v>0</v>
      </c>
      <c r="J388" s="57">
        <f>IF(OR(H388="BHC", H388="WS", H388="SR"), 1,0)</f>
        <v>0</v>
      </c>
      <c r="K388" s="57">
        <f>IF(OR(H388="RSD", H388="RFS", H388="CRS",H388="MRBD"), 1,0)</f>
        <v>1</v>
      </c>
      <c r="L388" s="57">
        <f>IF(OR(H388="RSD", H388="RFS", H388="CRS",H388="MRBD",H388="WS",H388="SR"), 1,0)</f>
        <v>1</v>
      </c>
    </row>
    <row r="389" spans="1:12" s="56" customFormat="1" x14ac:dyDescent="0.35">
      <c r="A389" s="56" t="s">
        <v>36</v>
      </c>
      <c r="B389" s="56" t="s">
        <v>190</v>
      </c>
      <c r="C389" s="57" t="s">
        <v>2</v>
      </c>
      <c r="D389" s="57" t="s">
        <v>2542</v>
      </c>
      <c r="E389" s="57" t="s">
        <v>191</v>
      </c>
      <c r="F389" s="57" t="s">
        <v>2543</v>
      </c>
      <c r="G389" s="56" t="s">
        <v>192</v>
      </c>
      <c r="H389" s="57" t="s">
        <v>35</v>
      </c>
      <c r="I389" s="57">
        <f>IF(H389="BHC", 1, 0)</f>
        <v>0</v>
      </c>
      <c r="J389" s="57">
        <f>IF(OR(H389="BHC", H389="WS", H389="SR"), 1,0)</f>
        <v>0</v>
      </c>
      <c r="K389" s="57">
        <f>IF(OR(H389="RSD", H389="RFS", H389="CRS",H389="MRBD"), 1,0)</f>
        <v>1</v>
      </c>
      <c r="L389" s="57">
        <f>IF(OR(H389="RSD", H389="RFS", H389="CRS",H389="MRBD",H389="WS",H389="SR"), 1,0)</f>
        <v>1</v>
      </c>
    </row>
    <row r="390" spans="1:12" s="56" customFormat="1" x14ac:dyDescent="0.35">
      <c r="A390" s="56" t="s">
        <v>36</v>
      </c>
      <c r="B390" s="56" t="s">
        <v>193</v>
      </c>
      <c r="C390" s="57" t="s">
        <v>2</v>
      </c>
      <c r="D390" s="57" t="s">
        <v>2542</v>
      </c>
      <c r="E390" s="57" t="s">
        <v>194</v>
      </c>
      <c r="F390" s="57" t="s">
        <v>2543</v>
      </c>
      <c r="G390" s="56" t="s">
        <v>195</v>
      </c>
      <c r="H390" s="57" t="s">
        <v>52</v>
      </c>
      <c r="I390" s="57">
        <f>IF(H390="BHC", 1, 0)</f>
        <v>0</v>
      </c>
      <c r="J390" s="57">
        <f>IF(OR(H390="BHC", H390="WS", H390="SR"), 1,0)</f>
        <v>1</v>
      </c>
      <c r="K390" s="57">
        <f>IF(OR(H390="RSD", H390="RFS", H390="CRS",H390="MRBD"), 1,0)</f>
        <v>0</v>
      </c>
      <c r="L390" s="57">
        <f>IF(OR(H390="RSD", H390="RFS", H390="CRS",H390="MRBD",H390="WS",H390="SR"), 1,0)</f>
        <v>1</v>
      </c>
    </row>
    <row r="391" spans="1:12" s="56" customFormat="1" x14ac:dyDescent="0.35">
      <c r="A391" s="56" t="s">
        <v>36</v>
      </c>
      <c r="B391" s="56" t="s">
        <v>196</v>
      </c>
      <c r="C391" s="57" t="s">
        <v>2</v>
      </c>
      <c r="D391" s="57" t="s">
        <v>2542</v>
      </c>
      <c r="E391" s="57" t="s">
        <v>197</v>
      </c>
      <c r="F391" s="57" t="s">
        <v>2543</v>
      </c>
      <c r="G391" s="56" t="s">
        <v>198</v>
      </c>
      <c r="H391" s="57" t="s">
        <v>35</v>
      </c>
      <c r="I391" s="57">
        <f>IF(H391="BHC", 1, 0)</f>
        <v>0</v>
      </c>
      <c r="J391" s="57">
        <f>IF(OR(H391="BHC", H391="WS", H391="SR"), 1,0)</f>
        <v>0</v>
      </c>
      <c r="K391" s="57">
        <f>IF(OR(H391="RSD", H391="RFS", H391="CRS",H391="MRBD"), 1,0)</f>
        <v>1</v>
      </c>
      <c r="L391" s="57">
        <f>IF(OR(H391="RSD", H391="RFS", H391="CRS",H391="MRBD",H391="WS",H391="SR"), 1,0)</f>
        <v>1</v>
      </c>
    </row>
    <row r="392" spans="1:12" s="56" customFormat="1" x14ac:dyDescent="0.35">
      <c r="A392" s="56" t="s">
        <v>36</v>
      </c>
      <c r="B392" s="56" t="s">
        <v>199</v>
      </c>
      <c r="C392" s="57" t="s">
        <v>2</v>
      </c>
      <c r="D392" s="57" t="s">
        <v>2542</v>
      </c>
      <c r="E392" s="57" t="s">
        <v>200</v>
      </c>
      <c r="F392" s="57" t="s">
        <v>2543</v>
      </c>
      <c r="G392" s="56" t="s">
        <v>201</v>
      </c>
      <c r="H392" s="57" t="s">
        <v>21</v>
      </c>
      <c r="I392" s="57">
        <f>IF(H392="BHC", 1, 0)</f>
        <v>1</v>
      </c>
      <c r="J392" s="57">
        <f>IF(OR(H392="BHC", H392="WS", H392="SR"), 1,0)</f>
        <v>1</v>
      </c>
      <c r="K392" s="57">
        <f>IF(OR(H392="RSD", H392="RFS", H392="CRS",H392="MRBD"), 1,0)</f>
        <v>0</v>
      </c>
      <c r="L392" s="57">
        <f>IF(OR(H392="RSD", H392="RFS", H392="CRS",H392="MRBD",H392="WS",H392="SR"), 1,0)</f>
        <v>0</v>
      </c>
    </row>
    <row r="393" spans="1:12" s="56" customFormat="1" x14ac:dyDescent="0.35">
      <c r="A393" s="56" t="s">
        <v>36</v>
      </c>
      <c r="B393" s="56" t="s">
        <v>202</v>
      </c>
      <c r="C393" s="57" t="s">
        <v>2</v>
      </c>
      <c r="D393" s="57" t="s">
        <v>2542</v>
      </c>
      <c r="E393" s="57" t="s">
        <v>203</v>
      </c>
      <c r="F393" s="57" t="s">
        <v>2543</v>
      </c>
      <c r="G393" s="56" t="s">
        <v>204</v>
      </c>
      <c r="H393" s="57" t="s">
        <v>35</v>
      </c>
      <c r="I393" s="57">
        <f>IF(H393="BHC", 1, 0)</f>
        <v>0</v>
      </c>
      <c r="J393" s="57">
        <f>IF(OR(H393="BHC", H393="WS", H393="SR"), 1,0)</f>
        <v>0</v>
      </c>
      <c r="K393" s="57">
        <f>IF(OR(H393="RSD", H393="RFS", H393="CRS",H393="MRBD"), 1,0)</f>
        <v>1</v>
      </c>
      <c r="L393" s="57">
        <f>IF(OR(H393="RSD", H393="RFS", H393="CRS",H393="MRBD",H393="WS",H393="SR"), 1,0)</f>
        <v>1</v>
      </c>
    </row>
    <row r="394" spans="1:12" s="56" customFormat="1" x14ac:dyDescent="0.35">
      <c r="A394" s="56" t="s">
        <v>36</v>
      </c>
      <c r="B394" s="56" t="s">
        <v>205</v>
      </c>
      <c r="C394" s="57" t="s">
        <v>2</v>
      </c>
      <c r="D394" s="57" t="s">
        <v>2542</v>
      </c>
      <c r="E394" s="57" t="s">
        <v>206</v>
      </c>
      <c r="F394" s="57" t="s">
        <v>2543</v>
      </c>
      <c r="G394" s="56" t="s">
        <v>207</v>
      </c>
      <c r="H394" s="57" t="s">
        <v>17</v>
      </c>
      <c r="I394" s="57">
        <f>IF(H394="BHC", 1, 0)</f>
        <v>0</v>
      </c>
      <c r="J394" s="57">
        <f>IF(OR(H394="BHC", H394="WS", H394="SR"), 1,0)</f>
        <v>0</v>
      </c>
      <c r="K394" s="57">
        <f>IF(OR(H394="RSD", H394="RFS", H394="CRS",H394="MRBD"), 1,0)</f>
        <v>1</v>
      </c>
      <c r="L394" s="57">
        <f>IF(OR(H394="RSD", H394="RFS", H394="CRS",H394="MRBD",H394="WS",H394="SR"), 1,0)</f>
        <v>1</v>
      </c>
    </row>
    <row r="395" spans="1:12" s="56" customFormat="1" x14ac:dyDescent="0.35">
      <c r="A395" s="56" t="s">
        <v>36</v>
      </c>
      <c r="B395" s="56" t="s">
        <v>208</v>
      </c>
      <c r="C395" s="57" t="s">
        <v>5</v>
      </c>
      <c r="D395" s="57" t="s">
        <v>2542</v>
      </c>
      <c r="E395" s="57" t="s">
        <v>209</v>
      </c>
      <c r="F395" s="57" t="s">
        <v>2543</v>
      </c>
      <c r="G395" s="56" t="s">
        <v>210</v>
      </c>
      <c r="H395" s="57" t="s">
        <v>21</v>
      </c>
      <c r="I395" s="57">
        <f>IF(H395="BHC", 1, 0)</f>
        <v>1</v>
      </c>
      <c r="J395" s="57">
        <f>IF(OR(H395="BHC", H395="WS", H395="SR"), 1,0)</f>
        <v>1</v>
      </c>
      <c r="K395" s="57">
        <f>IF(OR(H395="RSD", H395="RFS", H395="CRS",H395="MRBD"), 1,0)</f>
        <v>0</v>
      </c>
      <c r="L395" s="57">
        <f>IF(OR(H395="RSD", H395="RFS", H395="CRS",H395="MRBD",H395="WS",H395="SR"), 1,0)</f>
        <v>0</v>
      </c>
    </row>
    <row r="396" spans="1:12" s="56" customFormat="1" x14ac:dyDescent="0.35">
      <c r="A396" s="56" t="s">
        <v>36</v>
      </c>
      <c r="B396" s="56" t="s">
        <v>211</v>
      </c>
      <c r="C396" s="57" t="s">
        <v>5</v>
      </c>
      <c r="D396" s="57" t="s">
        <v>2542</v>
      </c>
      <c r="E396" s="57" t="s">
        <v>212</v>
      </c>
      <c r="F396" s="57" t="s">
        <v>2543</v>
      </c>
      <c r="G396" s="56" t="s">
        <v>213</v>
      </c>
      <c r="H396" s="57" t="s">
        <v>35</v>
      </c>
      <c r="I396" s="57">
        <f>IF(H396="BHC", 1, 0)</f>
        <v>0</v>
      </c>
      <c r="J396" s="57">
        <f>IF(OR(H396="BHC", H396="WS", H396="SR"), 1,0)</f>
        <v>0</v>
      </c>
      <c r="K396" s="57">
        <f>IF(OR(H396="RSD", H396="RFS", H396="CRS",H396="MRBD"), 1,0)</f>
        <v>1</v>
      </c>
      <c r="L396" s="57">
        <f>IF(OR(H396="RSD", H396="RFS", H396="CRS",H396="MRBD",H396="WS",H396="SR"), 1,0)</f>
        <v>1</v>
      </c>
    </row>
    <row r="397" spans="1:12" s="56" customFormat="1" x14ac:dyDescent="0.35">
      <c r="A397" s="56" t="s">
        <v>36</v>
      </c>
      <c r="B397" s="56" t="s">
        <v>215</v>
      </c>
      <c r="C397" s="57" t="s">
        <v>5</v>
      </c>
      <c r="D397" s="57" t="s">
        <v>2542</v>
      </c>
      <c r="E397" s="57" t="s">
        <v>216</v>
      </c>
      <c r="F397" s="57" t="s">
        <v>2543</v>
      </c>
      <c r="G397" s="56" t="s">
        <v>217</v>
      </c>
      <c r="H397" s="57" t="s">
        <v>108</v>
      </c>
      <c r="I397" s="57">
        <f>IF(H397="BHC", 1, 0)</f>
        <v>0</v>
      </c>
      <c r="J397" s="57">
        <f>IF(OR(H397="BHC", H397="WS", H397="SR"), 1,0)</f>
        <v>1</v>
      </c>
      <c r="K397" s="57">
        <f>IF(OR(H397="RSD", H397="RFS", H397="CRS",H397="MRBD"), 1,0)</f>
        <v>0</v>
      </c>
      <c r="L397" s="57">
        <f>IF(OR(H397="RSD", H397="RFS", H397="CRS",H397="MRBD",H397="WS",H397="SR"), 1,0)</f>
        <v>1</v>
      </c>
    </row>
    <row r="398" spans="1:12" s="56" customFormat="1" x14ac:dyDescent="0.35">
      <c r="A398" s="56" t="s">
        <v>36</v>
      </c>
      <c r="B398" s="56" t="s">
        <v>218</v>
      </c>
      <c r="C398" s="57" t="s">
        <v>5</v>
      </c>
      <c r="D398" s="57" t="s">
        <v>2542</v>
      </c>
      <c r="E398" s="57" t="s">
        <v>219</v>
      </c>
      <c r="F398" s="57" t="s">
        <v>2543</v>
      </c>
      <c r="G398" s="56" t="s">
        <v>220</v>
      </c>
      <c r="H398" s="57" t="s">
        <v>52</v>
      </c>
      <c r="I398" s="57">
        <f>IF(H398="BHC", 1, 0)</f>
        <v>0</v>
      </c>
      <c r="J398" s="57">
        <f>IF(OR(H398="BHC", H398="WS", H398="SR"), 1,0)</f>
        <v>1</v>
      </c>
      <c r="K398" s="57">
        <f>IF(OR(H398="RSD", H398="RFS", H398="CRS",H398="MRBD"), 1,0)</f>
        <v>0</v>
      </c>
      <c r="L398" s="57">
        <f>IF(OR(H398="RSD", H398="RFS", H398="CRS",H398="MRBD",H398="WS",H398="SR"), 1,0)</f>
        <v>1</v>
      </c>
    </row>
    <row r="399" spans="1:12" s="56" customFormat="1" x14ac:dyDescent="0.35">
      <c r="A399" s="56" t="s">
        <v>36</v>
      </c>
      <c r="B399" s="56" t="s">
        <v>221</v>
      </c>
      <c r="C399" s="57" t="s">
        <v>5</v>
      </c>
      <c r="D399" s="57" t="s">
        <v>2542</v>
      </c>
      <c r="E399" s="57" t="s">
        <v>222</v>
      </c>
      <c r="F399" s="57" t="s">
        <v>2543</v>
      </c>
      <c r="G399" s="56" t="s">
        <v>223</v>
      </c>
      <c r="H399" s="57" t="s">
        <v>52</v>
      </c>
      <c r="I399" s="57">
        <f>IF(H399="BHC", 1, 0)</f>
        <v>0</v>
      </c>
      <c r="J399" s="57">
        <f>IF(OR(H399="BHC", H399="WS", H399="SR"), 1,0)</f>
        <v>1</v>
      </c>
      <c r="K399" s="57">
        <f>IF(OR(H399="RSD", H399="RFS", H399="CRS",H399="MRBD"), 1,0)</f>
        <v>0</v>
      </c>
      <c r="L399" s="57">
        <f>IF(OR(H399="RSD", H399="RFS", H399="CRS",H399="MRBD",H399="WS",H399="SR"), 1,0)</f>
        <v>1</v>
      </c>
    </row>
    <row r="400" spans="1:12" s="56" customFormat="1" x14ac:dyDescent="0.35">
      <c r="A400" s="56" t="s">
        <v>36</v>
      </c>
      <c r="B400" s="56" t="s">
        <v>224</v>
      </c>
      <c r="C400" s="57" t="s">
        <v>5</v>
      </c>
      <c r="D400" s="57" t="s">
        <v>2542</v>
      </c>
      <c r="E400" s="57" t="s">
        <v>225</v>
      </c>
      <c r="F400" s="57" t="s">
        <v>2543</v>
      </c>
      <c r="G400" s="56" t="s">
        <v>226</v>
      </c>
      <c r="H400" s="57" t="s">
        <v>21</v>
      </c>
      <c r="I400" s="57">
        <f>IF(H400="BHC", 1, 0)</f>
        <v>1</v>
      </c>
      <c r="J400" s="57">
        <f>IF(OR(H400="BHC", H400="WS", H400="SR"), 1,0)</f>
        <v>1</v>
      </c>
      <c r="K400" s="57">
        <f>IF(OR(H400="RSD", H400="RFS", H400="CRS",H400="MRBD"), 1,0)</f>
        <v>0</v>
      </c>
      <c r="L400" s="57">
        <f>IF(OR(H400="RSD", H400="RFS", H400="CRS",H400="MRBD",H400="WS",H400="SR"), 1,0)</f>
        <v>0</v>
      </c>
    </row>
    <row r="401" spans="1:12" s="56" customFormat="1" x14ac:dyDescent="0.35">
      <c r="A401" s="56" t="s">
        <v>36</v>
      </c>
      <c r="B401" s="56" t="s">
        <v>227</v>
      </c>
      <c r="C401" s="57" t="s">
        <v>5</v>
      </c>
      <c r="D401" s="57" t="s">
        <v>2542</v>
      </c>
      <c r="E401" s="57" t="s">
        <v>228</v>
      </c>
      <c r="F401" s="57" t="s">
        <v>2543</v>
      </c>
      <c r="G401" s="56" t="s">
        <v>229</v>
      </c>
      <c r="H401" s="57" t="s">
        <v>25</v>
      </c>
      <c r="I401" s="57">
        <f>IF(H401="BHC", 1, 0)</f>
        <v>0</v>
      </c>
      <c r="J401" s="57">
        <f>IF(OR(H401="BHC", H401="WS", H401="SR"), 1,0)</f>
        <v>0</v>
      </c>
      <c r="K401" s="57">
        <f>IF(OR(H401="RSD", H401="RFS", H401="CRS",H401="MRBD"), 1,0)</f>
        <v>1</v>
      </c>
      <c r="L401" s="57">
        <f>IF(OR(H401="RSD", H401="RFS", H401="CRS",H401="MRBD",H401="WS",H401="SR"), 1,0)</f>
        <v>1</v>
      </c>
    </row>
    <row r="402" spans="1:12" s="56" customFormat="1" x14ac:dyDescent="0.35">
      <c r="A402" s="56" t="s">
        <v>36</v>
      </c>
      <c r="B402" s="56" t="s">
        <v>230</v>
      </c>
      <c r="C402" s="57" t="s">
        <v>5</v>
      </c>
      <c r="D402" s="57" t="s">
        <v>2542</v>
      </c>
      <c r="E402" s="57" t="s">
        <v>231</v>
      </c>
      <c r="F402" s="57" t="s">
        <v>2543</v>
      </c>
      <c r="G402" s="56" t="s">
        <v>232</v>
      </c>
      <c r="H402" s="57" t="s">
        <v>52</v>
      </c>
      <c r="I402" s="57">
        <f>IF(H402="BHC", 1, 0)</f>
        <v>0</v>
      </c>
      <c r="J402" s="57">
        <f>IF(OR(H402="BHC", H402="WS", H402="SR"), 1,0)</f>
        <v>1</v>
      </c>
      <c r="K402" s="57">
        <f>IF(OR(H402="RSD", H402="RFS", H402="CRS",H402="MRBD"), 1,0)</f>
        <v>0</v>
      </c>
      <c r="L402" s="57">
        <f>IF(OR(H402="RSD", H402="RFS", H402="CRS",H402="MRBD",H402="WS",H402="SR"), 1,0)</f>
        <v>1</v>
      </c>
    </row>
    <row r="403" spans="1:12" s="56" customFormat="1" x14ac:dyDescent="0.35">
      <c r="A403" s="56" t="s">
        <v>36</v>
      </c>
      <c r="B403" s="56" t="s">
        <v>233</v>
      </c>
      <c r="C403" s="57" t="s">
        <v>5</v>
      </c>
      <c r="D403" s="57" t="s">
        <v>2542</v>
      </c>
      <c r="E403" s="57" t="s">
        <v>234</v>
      </c>
      <c r="F403" s="57" t="s">
        <v>2543</v>
      </c>
      <c r="G403" s="56" t="s">
        <v>235</v>
      </c>
      <c r="H403" s="57" t="s">
        <v>52</v>
      </c>
      <c r="I403" s="57">
        <f>IF(H403="BHC", 1, 0)</f>
        <v>0</v>
      </c>
      <c r="J403" s="57">
        <f>IF(OR(H403="BHC", H403="WS", H403="SR"), 1,0)</f>
        <v>1</v>
      </c>
      <c r="K403" s="57">
        <f>IF(OR(H403="RSD", H403="RFS", H403="CRS",H403="MRBD"), 1,0)</f>
        <v>0</v>
      </c>
      <c r="L403" s="57">
        <f>IF(OR(H403="RSD", H403="RFS", H403="CRS",H403="MRBD",H403="WS",H403="SR"), 1,0)</f>
        <v>1</v>
      </c>
    </row>
    <row r="404" spans="1:12" s="56" customFormat="1" x14ac:dyDescent="0.35">
      <c r="A404" s="56" t="s">
        <v>36</v>
      </c>
      <c r="B404" s="56" t="s">
        <v>236</v>
      </c>
      <c r="C404" s="57" t="s">
        <v>1</v>
      </c>
      <c r="D404" s="57" t="s">
        <v>2542</v>
      </c>
      <c r="E404" s="57" t="s">
        <v>237</v>
      </c>
      <c r="F404" s="57" t="s">
        <v>2543</v>
      </c>
      <c r="G404" s="56" t="s">
        <v>238</v>
      </c>
      <c r="H404" s="57" t="s">
        <v>160</v>
      </c>
      <c r="I404" s="57">
        <f>IF(H404="BHC", 1, 0)</f>
        <v>0</v>
      </c>
      <c r="J404" s="57">
        <f>IF(OR(H404="BHC", H404="WS", H404="SR"), 1,0)</f>
        <v>0</v>
      </c>
      <c r="K404" s="57">
        <f>IF(OR(H404="RSD", H404="RFS", H404="CRS",H404="MRBD"), 1,0)</f>
        <v>0</v>
      </c>
      <c r="L404" s="57">
        <f>IF(OR(H404="RSD", H404="RFS", H404="CRS",H404="MRBD",H404="WS",H404="SR"), 1,0)</f>
        <v>0</v>
      </c>
    </row>
    <row r="405" spans="1:12" s="56" customFormat="1" x14ac:dyDescent="0.35">
      <c r="A405" s="56" t="s">
        <v>36</v>
      </c>
      <c r="B405" s="56" t="s">
        <v>239</v>
      </c>
      <c r="C405" s="57" t="s">
        <v>1</v>
      </c>
      <c r="D405" s="57" t="s">
        <v>2542</v>
      </c>
      <c r="E405" s="57" t="s">
        <v>240</v>
      </c>
      <c r="F405" s="57" t="s">
        <v>2543</v>
      </c>
      <c r="G405" s="56" t="s">
        <v>241</v>
      </c>
      <c r="H405" s="57" t="s">
        <v>35</v>
      </c>
      <c r="I405" s="57">
        <f>IF(H405="BHC", 1, 0)</f>
        <v>0</v>
      </c>
      <c r="J405" s="57">
        <f>IF(OR(H405="BHC", H405="WS", H405="SR"), 1,0)</f>
        <v>0</v>
      </c>
      <c r="K405" s="57">
        <f>IF(OR(H405="RSD", H405="RFS", H405="CRS",H405="MRBD"), 1,0)</f>
        <v>1</v>
      </c>
      <c r="L405" s="57">
        <f>IF(OR(H405="RSD", H405="RFS", H405="CRS",H405="MRBD",H405="WS",H405="SR"), 1,0)</f>
        <v>1</v>
      </c>
    </row>
    <row r="406" spans="1:12" s="56" customFormat="1" x14ac:dyDescent="0.35">
      <c r="A406" s="56" t="s">
        <v>36</v>
      </c>
      <c r="B406" s="56" t="s">
        <v>242</v>
      </c>
      <c r="C406" s="57" t="s">
        <v>1</v>
      </c>
      <c r="D406" s="57" t="s">
        <v>2542</v>
      </c>
      <c r="E406" s="57" t="s">
        <v>243</v>
      </c>
      <c r="F406" s="57" t="s">
        <v>2543</v>
      </c>
      <c r="G406" s="56" t="s">
        <v>244</v>
      </c>
      <c r="H406" s="57" t="s">
        <v>35</v>
      </c>
      <c r="I406" s="57">
        <f>IF(H406="BHC", 1, 0)</f>
        <v>0</v>
      </c>
      <c r="J406" s="57">
        <f>IF(OR(H406="BHC", H406="WS", H406="SR"), 1,0)</f>
        <v>0</v>
      </c>
      <c r="K406" s="57">
        <f>IF(OR(H406="RSD", H406="RFS", H406="CRS",H406="MRBD"), 1,0)</f>
        <v>1</v>
      </c>
      <c r="L406" s="57">
        <f>IF(OR(H406="RSD", H406="RFS", H406="CRS",H406="MRBD",H406="WS",H406="SR"), 1,0)</f>
        <v>1</v>
      </c>
    </row>
    <row r="407" spans="1:12" s="56" customFormat="1" x14ac:dyDescent="0.35">
      <c r="A407" s="56" t="s">
        <v>36</v>
      </c>
      <c r="B407" s="56" t="s">
        <v>245</v>
      </c>
      <c r="C407" s="57" t="s">
        <v>1</v>
      </c>
      <c r="D407" s="57" t="s">
        <v>2542</v>
      </c>
      <c r="E407" s="57" t="s">
        <v>246</v>
      </c>
      <c r="F407" s="57" t="s">
        <v>2543</v>
      </c>
      <c r="G407" s="56" t="s">
        <v>247</v>
      </c>
      <c r="H407" s="57" t="s">
        <v>35</v>
      </c>
      <c r="I407" s="57">
        <f>IF(H407="BHC", 1, 0)</f>
        <v>0</v>
      </c>
      <c r="J407" s="57">
        <f>IF(OR(H407="BHC", H407="WS", H407="SR"), 1,0)</f>
        <v>0</v>
      </c>
      <c r="K407" s="57">
        <f>IF(OR(H407="RSD", H407="RFS", H407="CRS",H407="MRBD"), 1,0)</f>
        <v>1</v>
      </c>
      <c r="L407" s="57">
        <f>IF(OR(H407="RSD", H407="RFS", H407="CRS",H407="MRBD",H407="WS",H407="SR"), 1,0)</f>
        <v>1</v>
      </c>
    </row>
    <row r="408" spans="1:12" s="56" customFormat="1" x14ac:dyDescent="0.35">
      <c r="A408" s="56" t="s">
        <v>36</v>
      </c>
      <c r="B408" s="56" t="s">
        <v>249</v>
      </c>
      <c r="C408" s="57" t="s">
        <v>1</v>
      </c>
      <c r="D408" s="57" t="s">
        <v>2542</v>
      </c>
      <c r="E408" s="57" t="s">
        <v>250</v>
      </c>
      <c r="F408" s="57" t="s">
        <v>2543</v>
      </c>
      <c r="G408" s="56" t="s">
        <v>251</v>
      </c>
      <c r="H408" s="57" t="s">
        <v>52</v>
      </c>
      <c r="I408" s="57">
        <f>IF(H408="BHC", 1, 0)</f>
        <v>0</v>
      </c>
      <c r="J408" s="57">
        <f>IF(OR(H408="BHC", H408="WS", H408="SR"), 1,0)</f>
        <v>1</v>
      </c>
      <c r="K408" s="57">
        <f>IF(OR(H408="RSD", H408="RFS", H408="CRS",H408="MRBD"), 1,0)</f>
        <v>0</v>
      </c>
      <c r="L408" s="57">
        <f>IF(OR(H408="RSD", H408="RFS", H408="CRS",H408="MRBD",H408="WS",H408="SR"), 1,0)</f>
        <v>1</v>
      </c>
    </row>
    <row r="409" spans="1:12" s="56" customFormat="1" x14ac:dyDescent="0.35">
      <c r="A409" s="56" t="s">
        <v>36</v>
      </c>
      <c r="B409" s="56" t="s">
        <v>252</v>
      </c>
      <c r="C409" s="57" t="s">
        <v>1</v>
      </c>
      <c r="D409" s="57" t="s">
        <v>2542</v>
      </c>
      <c r="E409" s="57" t="s">
        <v>253</v>
      </c>
      <c r="F409" s="57" t="s">
        <v>2543</v>
      </c>
      <c r="G409" s="56" t="s">
        <v>254</v>
      </c>
      <c r="H409" s="57" t="s">
        <v>52</v>
      </c>
      <c r="I409" s="57">
        <f>IF(H409="BHC", 1, 0)</f>
        <v>0</v>
      </c>
      <c r="J409" s="57">
        <f>IF(OR(H409="BHC", H409="WS", H409="SR"), 1,0)</f>
        <v>1</v>
      </c>
      <c r="K409" s="57">
        <f>IF(OR(H409="RSD", H409="RFS", H409="CRS",H409="MRBD"), 1,0)</f>
        <v>0</v>
      </c>
      <c r="L409" s="57">
        <f>IF(OR(H409="RSD", H409="RFS", H409="CRS",H409="MRBD",H409="WS",H409="SR"), 1,0)</f>
        <v>1</v>
      </c>
    </row>
    <row r="410" spans="1:12" s="56" customFormat="1" x14ac:dyDescent="0.35">
      <c r="A410" s="56" t="s">
        <v>36</v>
      </c>
      <c r="B410" s="56" t="s">
        <v>255</v>
      </c>
      <c r="C410" s="57" t="s">
        <v>1</v>
      </c>
      <c r="D410" s="57" t="s">
        <v>2542</v>
      </c>
      <c r="E410" s="57" t="s">
        <v>256</v>
      </c>
      <c r="F410" s="57" t="s">
        <v>2543</v>
      </c>
      <c r="G410" s="56" t="s">
        <v>257</v>
      </c>
      <c r="H410" s="57" t="s">
        <v>17</v>
      </c>
      <c r="I410" s="57">
        <f>IF(H410="BHC", 1, 0)</f>
        <v>0</v>
      </c>
      <c r="J410" s="57">
        <f>IF(OR(H410="BHC", H410="WS", H410="SR"), 1,0)</f>
        <v>0</v>
      </c>
      <c r="K410" s="57">
        <f>IF(OR(H410="RSD", H410="RFS", H410="CRS",H410="MRBD"), 1,0)</f>
        <v>1</v>
      </c>
      <c r="L410" s="57">
        <f>IF(OR(H410="RSD", H410="RFS", H410="CRS",H410="MRBD",H410="WS",H410="SR"), 1,0)</f>
        <v>1</v>
      </c>
    </row>
    <row r="411" spans="1:12" s="56" customFormat="1" x14ac:dyDescent="0.35">
      <c r="A411" s="56" t="s">
        <v>36</v>
      </c>
      <c r="B411" s="56" t="s">
        <v>258</v>
      </c>
      <c r="C411" s="57" t="s">
        <v>1</v>
      </c>
      <c r="D411" s="57" t="s">
        <v>2542</v>
      </c>
      <c r="E411" s="57" t="s">
        <v>259</v>
      </c>
      <c r="F411" s="57" t="s">
        <v>2543</v>
      </c>
      <c r="G411" s="56" t="s">
        <v>260</v>
      </c>
      <c r="H411" s="57" t="s">
        <v>17</v>
      </c>
      <c r="I411" s="57">
        <f>IF(H411="BHC", 1, 0)</f>
        <v>0</v>
      </c>
      <c r="J411" s="57">
        <f>IF(OR(H411="BHC", H411="WS", H411="SR"), 1,0)</f>
        <v>0</v>
      </c>
      <c r="K411" s="57">
        <f>IF(OR(H411="RSD", H411="RFS", H411="CRS",H411="MRBD"), 1,0)</f>
        <v>1</v>
      </c>
      <c r="L411" s="57">
        <f>IF(OR(H411="RSD", H411="RFS", H411="CRS",H411="MRBD",H411="WS",H411="SR"), 1,0)</f>
        <v>1</v>
      </c>
    </row>
    <row r="412" spans="1:12" s="56" customFormat="1" x14ac:dyDescent="0.35">
      <c r="A412" s="56" t="s">
        <v>36</v>
      </c>
      <c r="B412" s="56" t="s">
        <v>261</v>
      </c>
      <c r="C412" s="57" t="s">
        <v>1</v>
      </c>
      <c r="D412" s="57" t="s">
        <v>2542</v>
      </c>
      <c r="E412" s="57" t="s">
        <v>262</v>
      </c>
      <c r="F412" s="57" t="s">
        <v>2543</v>
      </c>
      <c r="G412" s="56" t="s">
        <v>263</v>
      </c>
      <c r="H412" s="57" t="s">
        <v>35</v>
      </c>
      <c r="I412" s="57">
        <f>IF(H412="BHC", 1, 0)</f>
        <v>0</v>
      </c>
      <c r="J412" s="57">
        <f>IF(OR(H412="BHC", H412="WS", H412="SR"), 1,0)</f>
        <v>0</v>
      </c>
      <c r="K412" s="57">
        <f>IF(OR(H412="RSD", H412="RFS", H412="CRS",H412="MRBD"), 1,0)</f>
        <v>1</v>
      </c>
      <c r="L412" s="57">
        <f>IF(OR(H412="RSD", H412="RFS", H412="CRS",H412="MRBD",H412="WS",H412="SR"), 1,0)</f>
        <v>1</v>
      </c>
    </row>
    <row r="413" spans="1:12" s="56" customFormat="1" x14ac:dyDescent="0.35">
      <c r="A413" s="56" t="s">
        <v>36</v>
      </c>
      <c r="B413" s="56" t="s">
        <v>264</v>
      </c>
      <c r="C413" s="57" t="s">
        <v>1</v>
      </c>
      <c r="D413" s="57" t="s">
        <v>2542</v>
      </c>
      <c r="E413" s="57" t="s">
        <v>265</v>
      </c>
      <c r="F413" s="57" t="s">
        <v>2543</v>
      </c>
      <c r="G413" s="56" t="s">
        <v>266</v>
      </c>
      <c r="H413" s="57" t="s">
        <v>35</v>
      </c>
      <c r="I413" s="57">
        <f>IF(H413="BHC", 1, 0)</f>
        <v>0</v>
      </c>
      <c r="J413" s="57">
        <f>IF(OR(H413="BHC", H413="WS", H413="SR"), 1,0)</f>
        <v>0</v>
      </c>
      <c r="K413" s="57">
        <f>IF(OR(H413="RSD", H413="RFS", H413="CRS",H413="MRBD"), 1,0)</f>
        <v>1</v>
      </c>
      <c r="L413" s="57">
        <f>IF(OR(H413="RSD", H413="RFS", H413="CRS",H413="MRBD",H413="WS",H413="SR"), 1,0)</f>
        <v>1</v>
      </c>
    </row>
    <row r="414" spans="1:12" s="56" customFormat="1" x14ac:dyDescent="0.35">
      <c r="A414" s="56" t="s">
        <v>36</v>
      </c>
      <c r="B414" s="56" t="s">
        <v>268</v>
      </c>
      <c r="C414" s="57" t="s">
        <v>4</v>
      </c>
      <c r="D414" s="57" t="s">
        <v>2542</v>
      </c>
      <c r="E414" s="57" t="s">
        <v>269</v>
      </c>
      <c r="F414" s="57" t="s">
        <v>2543</v>
      </c>
      <c r="G414" s="56" t="s">
        <v>270</v>
      </c>
      <c r="H414" s="57" t="s">
        <v>52</v>
      </c>
      <c r="I414" s="57">
        <f>IF(H414="BHC", 1, 0)</f>
        <v>0</v>
      </c>
      <c r="J414" s="57">
        <f>IF(OR(H414="BHC", H414="WS", H414="SR"), 1,0)</f>
        <v>1</v>
      </c>
      <c r="K414" s="57">
        <f>IF(OR(H414="RSD", H414="RFS", H414="CRS",H414="MRBD"), 1,0)</f>
        <v>0</v>
      </c>
      <c r="L414" s="57">
        <f>IF(OR(H414="RSD", H414="RFS", H414="CRS",H414="MRBD",H414="WS",H414="SR"), 1,0)</f>
        <v>1</v>
      </c>
    </row>
    <row r="415" spans="1:12" s="56" customFormat="1" x14ac:dyDescent="0.35">
      <c r="A415" s="56" t="s">
        <v>36</v>
      </c>
      <c r="B415" s="56" t="s">
        <v>268</v>
      </c>
      <c r="C415" s="57" t="s">
        <v>4</v>
      </c>
      <c r="D415" s="57" t="s">
        <v>2542</v>
      </c>
      <c r="E415" s="57" t="s">
        <v>271</v>
      </c>
      <c r="F415" s="57" t="s">
        <v>2543</v>
      </c>
      <c r="G415" s="56" t="s">
        <v>272</v>
      </c>
      <c r="H415" s="57" t="s">
        <v>21</v>
      </c>
      <c r="I415" s="57">
        <f>IF(H415="BHC", 1, 0)</f>
        <v>1</v>
      </c>
      <c r="J415" s="57">
        <f>IF(OR(H415="BHC", H415="WS", H415="SR"), 1,0)</f>
        <v>1</v>
      </c>
      <c r="K415" s="57">
        <f>IF(OR(H415="RSD", H415="RFS", H415="CRS",H415="MRBD"), 1,0)</f>
        <v>0</v>
      </c>
      <c r="L415" s="57">
        <f>IF(OR(H415="RSD", H415="RFS", H415="CRS",H415="MRBD",H415="WS",H415="SR"), 1,0)</f>
        <v>0</v>
      </c>
    </row>
    <row r="416" spans="1:12" s="56" customFormat="1" x14ac:dyDescent="0.35">
      <c r="A416" s="56" t="s">
        <v>36</v>
      </c>
      <c r="B416" s="56" t="s">
        <v>273</v>
      </c>
      <c r="C416" s="57" t="s">
        <v>4</v>
      </c>
      <c r="D416" s="57" t="s">
        <v>2542</v>
      </c>
      <c r="E416" s="57" t="s">
        <v>274</v>
      </c>
      <c r="F416" s="57" t="s">
        <v>2543</v>
      </c>
      <c r="G416" s="56" t="s">
        <v>275</v>
      </c>
      <c r="H416" s="57" t="s">
        <v>52</v>
      </c>
      <c r="I416" s="57">
        <f>IF(H416="BHC", 1, 0)</f>
        <v>0</v>
      </c>
      <c r="J416" s="57">
        <f>IF(OR(H416="BHC", H416="WS", H416="SR"), 1,0)</f>
        <v>1</v>
      </c>
      <c r="K416" s="57">
        <f>IF(OR(H416="RSD", H416="RFS", H416="CRS",H416="MRBD"), 1,0)</f>
        <v>0</v>
      </c>
      <c r="L416" s="57">
        <f>IF(OR(H416="RSD", H416="RFS", H416="CRS",H416="MRBD",H416="WS",H416="SR"), 1,0)</f>
        <v>1</v>
      </c>
    </row>
    <row r="417" spans="1:12" s="56" customFormat="1" x14ac:dyDescent="0.35">
      <c r="A417" s="56" t="s">
        <v>36</v>
      </c>
      <c r="B417" s="56" t="s">
        <v>276</v>
      </c>
      <c r="C417" s="57" t="s">
        <v>4</v>
      </c>
      <c r="D417" s="57" t="s">
        <v>2542</v>
      </c>
      <c r="E417" s="57" t="s">
        <v>277</v>
      </c>
      <c r="F417" s="57" t="s">
        <v>2543</v>
      </c>
      <c r="G417" s="56" t="s">
        <v>278</v>
      </c>
      <c r="H417" s="57" t="s">
        <v>98</v>
      </c>
      <c r="I417" s="57">
        <f>IF(H417="BHC", 1, 0)</f>
        <v>0</v>
      </c>
      <c r="J417" s="57">
        <f>IF(OR(H417="BHC", H417="WS", H417="SR"), 1,0)</f>
        <v>0</v>
      </c>
      <c r="K417" s="57">
        <f>IF(OR(H417="RSD", H417="RFS", H417="CRS",H417="MRBD"), 1,0)</f>
        <v>1</v>
      </c>
      <c r="L417" s="57">
        <f>IF(OR(H417="RSD", H417="RFS", H417="CRS",H417="MRBD",H417="WS",H417="SR"), 1,0)</f>
        <v>1</v>
      </c>
    </row>
    <row r="418" spans="1:12" s="56" customFormat="1" x14ac:dyDescent="0.35">
      <c r="A418" s="56" t="s">
        <v>36</v>
      </c>
      <c r="B418" s="56" t="s">
        <v>279</v>
      </c>
      <c r="C418" s="57" t="s">
        <v>4</v>
      </c>
      <c r="D418" s="57" t="s">
        <v>2542</v>
      </c>
      <c r="E418" s="57" t="s">
        <v>280</v>
      </c>
      <c r="F418" s="57" t="s">
        <v>2543</v>
      </c>
      <c r="G418" s="56" t="s">
        <v>281</v>
      </c>
      <c r="H418" s="57" t="s">
        <v>17</v>
      </c>
      <c r="I418" s="57">
        <f>IF(H418="BHC", 1, 0)</f>
        <v>0</v>
      </c>
      <c r="J418" s="57">
        <f>IF(OR(H418="BHC", H418="WS", H418="SR"), 1,0)</f>
        <v>0</v>
      </c>
      <c r="K418" s="57">
        <f>IF(OR(H418="RSD", H418="RFS", H418="CRS",H418="MRBD"), 1,0)</f>
        <v>1</v>
      </c>
      <c r="L418" s="57">
        <f>IF(OR(H418="RSD", H418="RFS", H418="CRS",H418="MRBD",H418="WS",H418="SR"), 1,0)</f>
        <v>1</v>
      </c>
    </row>
    <row r="419" spans="1:12" s="56" customFormat="1" x14ac:dyDescent="0.35">
      <c r="A419" s="56" t="s">
        <v>36</v>
      </c>
      <c r="B419" s="56" t="s">
        <v>283</v>
      </c>
      <c r="C419" s="57" t="s">
        <v>4</v>
      </c>
      <c r="D419" s="57" t="s">
        <v>2542</v>
      </c>
      <c r="E419" s="57" t="s">
        <v>284</v>
      </c>
      <c r="F419" s="57" t="s">
        <v>2543</v>
      </c>
      <c r="G419" s="56" t="s">
        <v>285</v>
      </c>
      <c r="H419" s="57" t="s">
        <v>21</v>
      </c>
      <c r="I419" s="57">
        <f>IF(H419="BHC", 1, 0)</f>
        <v>1</v>
      </c>
      <c r="J419" s="57">
        <f>IF(OR(H419="BHC", H419="WS", H419="SR"), 1,0)</f>
        <v>1</v>
      </c>
      <c r="K419" s="57">
        <f>IF(OR(H419="RSD", H419="RFS", H419="CRS",H419="MRBD"), 1,0)</f>
        <v>0</v>
      </c>
      <c r="L419" s="57">
        <f>IF(OR(H419="RSD", H419="RFS", H419="CRS",H419="MRBD",H419="WS",H419="SR"), 1,0)</f>
        <v>0</v>
      </c>
    </row>
    <row r="420" spans="1:12" s="56" customFormat="1" x14ac:dyDescent="0.35">
      <c r="A420" s="56" t="s">
        <v>36</v>
      </c>
      <c r="B420" s="56" t="s">
        <v>286</v>
      </c>
      <c r="C420" s="57" t="s">
        <v>4</v>
      </c>
      <c r="D420" s="57" t="s">
        <v>2542</v>
      </c>
      <c r="E420" s="57" t="s">
        <v>287</v>
      </c>
      <c r="F420" s="57" t="s">
        <v>2543</v>
      </c>
      <c r="G420" s="56" t="s">
        <v>288</v>
      </c>
      <c r="H420" s="57" t="s">
        <v>21</v>
      </c>
      <c r="I420" s="57">
        <f>IF(H420="BHC", 1, 0)</f>
        <v>1</v>
      </c>
      <c r="J420" s="57">
        <f>IF(OR(H420="BHC", H420="WS", H420="SR"), 1,0)</f>
        <v>1</v>
      </c>
      <c r="K420" s="57">
        <f>IF(OR(H420="RSD", H420="RFS", H420="CRS",H420="MRBD"), 1,0)</f>
        <v>0</v>
      </c>
      <c r="L420" s="57">
        <f>IF(OR(H420="RSD", H420="RFS", H420="CRS",H420="MRBD",H420="WS",H420="SR"), 1,0)</f>
        <v>0</v>
      </c>
    </row>
    <row r="421" spans="1:12" s="56" customFormat="1" x14ac:dyDescent="0.35">
      <c r="A421" s="56" t="s">
        <v>36</v>
      </c>
      <c r="B421" s="56" t="s">
        <v>289</v>
      </c>
      <c r="C421" s="57" t="s">
        <v>4</v>
      </c>
      <c r="D421" s="57" t="s">
        <v>2542</v>
      </c>
      <c r="E421" s="57" t="s">
        <v>290</v>
      </c>
      <c r="F421" s="57" t="s">
        <v>2543</v>
      </c>
      <c r="G421" s="56" t="s">
        <v>291</v>
      </c>
      <c r="H421" s="57" t="s">
        <v>17</v>
      </c>
      <c r="I421" s="57">
        <f>IF(H421="BHC", 1, 0)</f>
        <v>0</v>
      </c>
      <c r="J421" s="57">
        <f>IF(OR(H421="BHC", H421="WS", H421="SR"), 1,0)</f>
        <v>0</v>
      </c>
      <c r="K421" s="57">
        <f>IF(OR(H421="RSD", H421="RFS", H421="CRS",H421="MRBD"), 1,0)</f>
        <v>1</v>
      </c>
      <c r="L421" s="57">
        <f>IF(OR(H421="RSD", H421="RFS", H421="CRS",H421="MRBD",H421="WS",H421="SR"), 1,0)</f>
        <v>1</v>
      </c>
    </row>
    <row r="422" spans="1:12" s="56" customFormat="1" x14ac:dyDescent="0.35">
      <c r="A422" s="56" t="s">
        <v>36</v>
      </c>
      <c r="B422" s="56" t="s">
        <v>292</v>
      </c>
      <c r="C422" s="57" t="s">
        <v>4</v>
      </c>
      <c r="D422" s="57" t="s">
        <v>2542</v>
      </c>
      <c r="E422" s="57" t="s">
        <v>293</v>
      </c>
      <c r="F422" s="57" t="s">
        <v>2543</v>
      </c>
      <c r="G422" s="56" t="s">
        <v>294</v>
      </c>
      <c r="H422" s="57" t="s">
        <v>35</v>
      </c>
      <c r="I422" s="57">
        <f>IF(H422="BHC", 1, 0)</f>
        <v>0</v>
      </c>
      <c r="J422" s="57">
        <f>IF(OR(H422="BHC", H422="WS", H422="SR"), 1,0)</f>
        <v>0</v>
      </c>
      <c r="K422" s="57">
        <f>IF(OR(H422="RSD", H422="RFS", H422="CRS",H422="MRBD"), 1,0)</f>
        <v>1</v>
      </c>
      <c r="L422" s="57">
        <f>IF(OR(H422="RSD", H422="RFS", H422="CRS",H422="MRBD",H422="WS",H422="SR"), 1,0)</f>
        <v>1</v>
      </c>
    </row>
    <row r="423" spans="1:12" s="56" customFormat="1" x14ac:dyDescent="0.35">
      <c r="A423" s="56" t="s">
        <v>36</v>
      </c>
      <c r="B423" s="56" t="s">
        <v>295</v>
      </c>
      <c r="C423" s="57" t="s">
        <v>4</v>
      </c>
      <c r="D423" s="57" t="s">
        <v>2542</v>
      </c>
      <c r="E423" s="57" t="s">
        <v>296</v>
      </c>
      <c r="F423" s="57" t="s">
        <v>2543</v>
      </c>
      <c r="G423" s="56" t="s">
        <v>297</v>
      </c>
      <c r="H423" s="57" t="s">
        <v>21</v>
      </c>
      <c r="I423" s="57">
        <f>IF(H423="BHC", 1, 0)</f>
        <v>1</v>
      </c>
      <c r="J423" s="57">
        <f>IF(OR(H423="BHC", H423="WS", H423="SR"), 1,0)</f>
        <v>1</v>
      </c>
      <c r="K423" s="57">
        <f>IF(OR(H423="RSD", H423="RFS", H423="CRS",H423="MRBD"), 1,0)</f>
        <v>0</v>
      </c>
      <c r="L423" s="57">
        <f>IF(OR(H423="RSD", H423="RFS", H423="CRS",H423="MRBD",H423="WS",H423="SR"), 1,0)</f>
        <v>0</v>
      </c>
    </row>
    <row r="424" spans="1:12" s="6" customFormat="1" x14ac:dyDescent="0.35">
      <c r="A424" s="6" t="s">
        <v>13</v>
      </c>
      <c r="B424" s="6" t="s">
        <v>14</v>
      </c>
      <c r="C424" s="59" t="s">
        <v>3</v>
      </c>
      <c r="D424" s="59" t="s">
        <v>2542</v>
      </c>
      <c r="E424" s="59" t="s">
        <v>15</v>
      </c>
      <c r="F424" s="59" t="s">
        <v>2543</v>
      </c>
      <c r="G424" s="6" t="s">
        <v>16</v>
      </c>
      <c r="H424" s="59" t="s">
        <v>17</v>
      </c>
      <c r="I424" s="59">
        <f>IF(H424="BHC", 1, 0)</f>
        <v>0</v>
      </c>
      <c r="J424" s="59">
        <f>IF(OR(H424="BHC", H424="WS", H424="SR"), 1,0)</f>
        <v>0</v>
      </c>
      <c r="K424" s="59">
        <f>IF(OR(H424="RSD", H424="RFS", H424="CRS",H424="MRBD"), 1,0)</f>
        <v>1</v>
      </c>
      <c r="L424" s="59">
        <f>IF(OR(H424="RSD", H424="RFS", H424="CRS",H424="MRBD",H424="WS",H424="SR"), 1,0)</f>
        <v>1</v>
      </c>
    </row>
    <row r="425" spans="1:12" s="6" customFormat="1" x14ac:dyDescent="0.35">
      <c r="A425" s="6" t="s">
        <v>13</v>
      </c>
      <c r="B425" s="6" t="s">
        <v>18</v>
      </c>
      <c r="C425" s="59" t="s">
        <v>3</v>
      </c>
      <c r="D425" s="59" t="s">
        <v>2542</v>
      </c>
      <c r="E425" s="59" t="s">
        <v>19</v>
      </c>
      <c r="F425" s="59" t="s">
        <v>2543</v>
      </c>
      <c r="G425" s="6" t="s">
        <v>20</v>
      </c>
      <c r="H425" s="59" t="s">
        <v>21</v>
      </c>
      <c r="I425" s="59">
        <f>IF(H425="BHC", 1, 0)</f>
        <v>1</v>
      </c>
      <c r="J425" s="59">
        <f>IF(OR(H425="BHC", H425="WS", H425="SR"), 1,0)</f>
        <v>1</v>
      </c>
      <c r="K425" s="59">
        <f>IF(OR(H425="RSD", H425="RFS", H425="CRS",H425="MRBD"), 1,0)</f>
        <v>0</v>
      </c>
      <c r="L425" s="59">
        <f>IF(OR(H425="RSD", H425="RFS", H425="CRS",H425="MRBD",H425="WS",H425="SR"), 1,0)</f>
        <v>0</v>
      </c>
    </row>
    <row r="426" spans="1:12" s="6" customFormat="1" x14ac:dyDescent="0.35">
      <c r="A426" s="6" t="s">
        <v>13</v>
      </c>
      <c r="B426" s="6" t="s">
        <v>22</v>
      </c>
      <c r="C426" s="59" t="s">
        <v>3</v>
      </c>
      <c r="D426" s="59" t="s">
        <v>2542</v>
      </c>
      <c r="E426" s="59" t="s">
        <v>23</v>
      </c>
      <c r="F426" s="59" t="s">
        <v>2543</v>
      </c>
      <c r="G426" s="6" t="s">
        <v>24</v>
      </c>
      <c r="H426" s="59" t="s">
        <v>25</v>
      </c>
      <c r="I426" s="59">
        <f>IF(H426="BHC", 1, 0)</f>
        <v>0</v>
      </c>
      <c r="J426" s="59">
        <f>IF(OR(H426="BHC", H426="WS", H426="SR"), 1,0)</f>
        <v>0</v>
      </c>
      <c r="K426" s="59">
        <f>IF(OR(H426="RSD", H426="RFS", H426="CRS",H426="MRBD"), 1,0)</f>
        <v>1</v>
      </c>
      <c r="L426" s="59">
        <f>IF(OR(H426="RSD", H426="RFS", H426="CRS",H426="MRBD",H426="WS",H426="SR"), 1,0)</f>
        <v>1</v>
      </c>
    </row>
    <row r="427" spans="1:12" s="6" customFormat="1" x14ac:dyDescent="0.35">
      <c r="A427" s="6" t="s">
        <v>13</v>
      </c>
      <c r="B427" s="6" t="s">
        <v>26</v>
      </c>
      <c r="C427" s="59" t="s">
        <v>3</v>
      </c>
      <c r="D427" s="59" t="s">
        <v>2542</v>
      </c>
      <c r="E427" s="59" t="s">
        <v>27</v>
      </c>
      <c r="F427" s="59" t="s">
        <v>2543</v>
      </c>
      <c r="G427" s="6" t="s">
        <v>28</v>
      </c>
      <c r="H427" s="59" t="s">
        <v>21</v>
      </c>
      <c r="I427" s="59">
        <f>IF(H427="BHC", 1, 0)</f>
        <v>1</v>
      </c>
      <c r="J427" s="59">
        <f>IF(OR(H427="BHC", H427="WS", H427="SR"), 1,0)</f>
        <v>1</v>
      </c>
      <c r="K427" s="59">
        <f>IF(OR(H427="RSD", H427="RFS", H427="CRS",H427="MRBD"), 1,0)</f>
        <v>0</v>
      </c>
      <c r="L427" s="59">
        <f>IF(OR(H427="RSD", H427="RFS", H427="CRS",H427="MRBD",H427="WS",H427="SR"), 1,0)</f>
        <v>0</v>
      </c>
    </row>
    <row r="428" spans="1:12" s="6" customFormat="1" x14ac:dyDescent="0.35">
      <c r="A428" s="6" t="s">
        <v>13</v>
      </c>
      <c r="B428" s="6" t="s">
        <v>29</v>
      </c>
      <c r="C428" s="59" t="s">
        <v>3</v>
      </c>
      <c r="D428" s="59" t="s">
        <v>2542</v>
      </c>
      <c r="E428" s="59" t="s">
        <v>30</v>
      </c>
      <c r="F428" s="59" t="s">
        <v>2543</v>
      </c>
      <c r="G428" s="6" t="s">
        <v>31</v>
      </c>
      <c r="H428" s="59" t="s">
        <v>17</v>
      </c>
      <c r="I428" s="59">
        <f>IF(H428="BHC", 1, 0)</f>
        <v>0</v>
      </c>
      <c r="J428" s="59">
        <f>IF(OR(H428="BHC", H428="WS", H428="SR"), 1,0)</f>
        <v>0</v>
      </c>
      <c r="K428" s="59">
        <f>IF(OR(H428="RSD", H428="RFS", H428="CRS",H428="MRBD"), 1,0)</f>
        <v>1</v>
      </c>
      <c r="L428" s="59">
        <f>IF(OR(H428="RSD", H428="RFS", H428="CRS",H428="MRBD",H428="WS",H428="SR"), 1,0)</f>
        <v>1</v>
      </c>
    </row>
    <row r="429" spans="1:12" s="6" customFormat="1" x14ac:dyDescent="0.35">
      <c r="A429" s="6" t="s">
        <v>13</v>
      </c>
      <c r="B429" s="6" t="s">
        <v>32</v>
      </c>
      <c r="C429" s="59" t="s">
        <v>3</v>
      </c>
      <c r="D429" s="59" t="s">
        <v>2542</v>
      </c>
      <c r="E429" s="59" t="s">
        <v>33</v>
      </c>
      <c r="F429" s="59" t="s">
        <v>2543</v>
      </c>
      <c r="G429" s="6" t="s">
        <v>34</v>
      </c>
      <c r="H429" s="59" t="s">
        <v>35</v>
      </c>
      <c r="I429" s="59">
        <f>IF(H429="BHC", 1, 0)</f>
        <v>0</v>
      </c>
      <c r="J429" s="59">
        <f>IF(OR(H429="BHC", H429="WS", H429="SR"), 1,0)</f>
        <v>0</v>
      </c>
      <c r="K429" s="59">
        <f>IF(OR(H429="RSD", H429="RFS", H429="CRS",H429="MRBD"), 1,0)</f>
        <v>1</v>
      </c>
      <c r="L429" s="59">
        <f>IF(OR(H429="RSD", H429="RFS", H429="CRS",H429="MRBD",H429="WS",H429="SR"), 1,0)</f>
        <v>1</v>
      </c>
    </row>
    <row r="430" spans="1:12" s="6" customFormat="1" x14ac:dyDescent="0.35">
      <c r="A430" s="6" t="s">
        <v>13</v>
      </c>
      <c r="B430" s="6" t="s">
        <v>37</v>
      </c>
      <c r="C430" s="59" t="s">
        <v>3</v>
      </c>
      <c r="D430" s="59" t="s">
        <v>2542</v>
      </c>
      <c r="E430" s="59" t="s">
        <v>38</v>
      </c>
      <c r="F430" s="59" t="s">
        <v>2543</v>
      </c>
      <c r="G430" s="6" t="s">
        <v>39</v>
      </c>
      <c r="H430" s="59" t="s">
        <v>35</v>
      </c>
      <c r="I430" s="59">
        <f>IF(H430="BHC", 1, 0)</f>
        <v>0</v>
      </c>
      <c r="J430" s="59">
        <f>IF(OR(H430="BHC", H430="WS", H430="SR"), 1,0)</f>
        <v>0</v>
      </c>
      <c r="K430" s="59">
        <f>IF(OR(H430="RSD", H430="RFS", H430="CRS",H430="MRBD"), 1,0)</f>
        <v>1</v>
      </c>
      <c r="L430" s="59">
        <f>IF(OR(H430="RSD", H430="RFS", H430="CRS",H430="MRBD",H430="WS",H430="SR"), 1,0)</f>
        <v>1</v>
      </c>
    </row>
    <row r="431" spans="1:12" s="6" customFormat="1" x14ac:dyDescent="0.35">
      <c r="A431" s="6" t="s">
        <v>13</v>
      </c>
      <c r="B431" s="6" t="s">
        <v>40</v>
      </c>
      <c r="C431" s="59" t="s">
        <v>3</v>
      </c>
      <c r="D431" s="59" t="s">
        <v>2542</v>
      </c>
      <c r="E431" s="59" t="s">
        <v>41</v>
      </c>
      <c r="F431" s="59" t="s">
        <v>2543</v>
      </c>
      <c r="G431" s="6" t="s">
        <v>42</v>
      </c>
      <c r="H431" s="59" t="s">
        <v>17</v>
      </c>
      <c r="I431" s="59">
        <f>IF(H431="BHC", 1, 0)</f>
        <v>0</v>
      </c>
      <c r="J431" s="59">
        <f>IF(OR(H431="BHC", H431="WS", H431="SR"), 1,0)</f>
        <v>0</v>
      </c>
      <c r="K431" s="59">
        <f>IF(OR(H431="RSD", H431="RFS", H431="CRS",H431="MRBD"), 1,0)</f>
        <v>1</v>
      </c>
      <c r="L431" s="59">
        <f>IF(OR(H431="RSD", H431="RFS", H431="CRS",H431="MRBD",H431="WS",H431="SR"), 1,0)</f>
        <v>1</v>
      </c>
    </row>
    <row r="432" spans="1:12" s="6" customFormat="1" x14ac:dyDescent="0.35">
      <c r="A432" s="6" t="s">
        <v>13</v>
      </c>
      <c r="B432" s="6" t="s">
        <v>43</v>
      </c>
      <c r="C432" s="59" t="s">
        <v>3</v>
      </c>
      <c r="D432" s="59" t="s">
        <v>2542</v>
      </c>
      <c r="E432" s="59" t="s">
        <v>44</v>
      </c>
      <c r="F432" s="59" t="s">
        <v>2543</v>
      </c>
      <c r="G432" s="6" t="s">
        <v>45</v>
      </c>
      <c r="H432" s="59" t="s">
        <v>21</v>
      </c>
      <c r="I432" s="59">
        <f>IF(H432="BHC", 1, 0)</f>
        <v>1</v>
      </c>
      <c r="J432" s="59">
        <f>IF(OR(H432="BHC", H432="WS", H432="SR"), 1,0)</f>
        <v>1</v>
      </c>
      <c r="K432" s="59">
        <f>IF(OR(H432="RSD", H432="RFS", H432="CRS",H432="MRBD"), 1,0)</f>
        <v>0</v>
      </c>
      <c r="L432" s="59">
        <f>IF(OR(H432="RSD", H432="RFS", H432="CRS",H432="MRBD",H432="WS",H432="SR"), 1,0)</f>
        <v>0</v>
      </c>
    </row>
    <row r="433" spans="1:12" s="6" customFormat="1" x14ac:dyDescent="0.35">
      <c r="A433" s="6" t="s">
        <v>13</v>
      </c>
      <c r="B433" s="6" t="s">
        <v>46</v>
      </c>
      <c r="C433" s="59" t="s">
        <v>3</v>
      </c>
      <c r="D433" s="59" t="s">
        <v>2542</v>
      </c>
      <c r="E433" s="59" t="s">
        <v>47</v>
      </c>
      <c r="F433" s="59" t="s">
        <v>2543</v>
      </c>
      <c r="G433" s="6" t="s">
        <v>48</v>
      </c>
      <c r="H433" s="59" t="s">
        <v>21</v>
      </c>
      <c r="I433" s="59">
        <f>IF(H433="BHC", 1, 0)</f>
        <v>1</v>
      </c>
      <c r="J433" s="59">
        <f>IF(OR(H433="BHC", H433="WS", H433="SR"), 1,0)</f>
        <v>1</v>
      </c>
      <c r="K433" s="59">
        <f>IF(OR(H433="RSD", H433="RFS", H433="CRS",H433="MRBD"), 1,0)</f>
        <v>0</v>
      </c>
      <c r="L433" s="59">
        <f>IF(OR(H433="RSD", H433="RFS", H433="CRS",H433="MRBD",H433="WS",H433="SR"), 1,0)</f>
        <v>0</v>
      </c>
    </row>
    <row r="434" spans="1:12" s="6" customFormat="1" x14ac:dyDescent="0.35">
      <c r="A434" s="6" t="s">
        <v>13</v>
      </c>
      <c r="B434" s="6" t="s">
        <v>49</v>
      </c>
      <c r="C434" s="59" t="s">
        <v>6</v>
      </c>
      <c r="D434" s="59" t="s">
        <v>2542</v>
      </c>
      <c r="E434" s="59" t="s">
        <v>50</v>
      </c>
      <c r="F434" s="59" t="s">
        <v>2543</v>
      </c>
      <c r="G434" s="6" t="s">
        <v>51</v>
      </c>
      <c r="H434" s="59" t="s">
        <v>52</v>
      </c>
      <c r="I434" s="59">
        <f>IF(H434="BHC", 1, 0)</f>
        <v>0</v>
      </c>
      <c r="J434" s="59">
        <f>IF(OR(H434="BHC", H434="WS", H434="SR"), 1,0)</f>
        <v>1</v>
      </c>
      <c r="K434" s="59">
        <f>IF(OR(H434="RSD", H434="RFS", H434="CRS",H434="MRBD"), 1,0)</f>
        <v>0</v>
      </c>
      <c r="L434" s="59">
        <f>IF(OR(H434="RSD", H434="RFS", H434="CRS",H434="MRBD",H434="WS",H434="SR"), 1,0)</f>
        <v>1</v>
      </c>
    </row>
    <row r="435" spans="1:12" s="6" customFormat="1" x14ac:dyDescent="0.35">
      <c r="A435" s="6" t="s">
        <v>13</v>
      </c>
      <c r="B435" s="6" t="s">
        <v>53</v>
      </c>
      <c r="C435" s="59" t="s">
        <v>6</v>
      </c>
      <c r="D435" s="59" t="s">
        <v>2542</v>
      </c>
      <c r="E435" s="59" t="s">
        <v>54</v>
      </c>
      <c r="F435" s="59" t="s">
        <v>2543</v>
      </c>
      <c r="G435" s="6" t="s">
        <v>55</v>
      </c>
      <c r="H435" s="59" t="s">
        <v>21</v>
      </c>
      <c r="I435" s="59">
        <f>IF(H435="BHC", 1, 0)</f>
        <v>1</v>
      </c>
      <c r="J435" s="59">
        <f>IF(OR(H435="BHC", H435="WS", H435="SR"), 1,0)</f>
        <v>1</v>
      </c>
      <c r="K435" s="59">
        <f>IF(OR(H435="RSD", H435="RFS", H435="CRS",H435="MRBD"), 1,0)</f>
        <v>0</v>
      </c>
      <c r="L435" s="59">
        <f>IF(OR(H435="RSD", H435="RFS", H435="CRS",H435="MRBD",H435="WS",H435="SR"), 1,0)</f>
        <v>0</v>
      </c>
    </row>
    <row r="436" spans="1:12" s="6" customFormat="1" x14ac:dyDescent="0.35">
      <c r="A436" s="6" t="s">
        <v>13</v>
      </c>
      <c r="B436" s="6" t="s">
        <v>57</v>
      </c>
      <c r="C436" s="59" t="s">
        <v>6</v>
      </c>
      <c r="D436" s="59" t="s">
        <v>2542</v>
      </c>
      <c r="E436" s="59" t="s">
        <v>58</v>
      </c>
      <c r="F436" s="59" t="s">
        <v>2543</v>
      </c>
      <c r="G436" s="6" t="s">
        <v>59</v>
      </c>
      <c r="H436" s="59" t="s">
        <v>21</v>
      </c>
      <c r="I436" s="59">
        <f>IF(H436="BHC", 1, 0)</f>
        <v>1</v>
      </c>
      <c r="J436" s="59">
        <f>IF(OR(H436="BHC", H436="WS", H436="SR"), 1,0)</f>
        <v>1</v>
      </c>
      <c r="K436" s="59">
        <f>IF(OR(H436="RSD", H436="RFS", H436="CRS",H436="MRBD"), 1,0)</f>
        <v>0</v>
      </c>
      <c r="L436" s="59">
        <f>IF(OR(H436="RSD", H436="RFS", H436="CRS",H436="MRBD",H436="WS",H436="SR"), 1,0)</f>
        <v>0</v>
      </c>
    </row>
    <row r="437" spans="1:12" s="6" customFormat="1" x14ac:dyDescent="0.35">
      <c r="A437" s="6" t="s">
        <v>13</v>
      </c>
      <c r="B437" s="6" t="s">
        <v>60</v>
      </c>
      <c r="C437" s="59" t="s">
        <v>6</v>
      </c>
      <c r="D437" s="59" t="s">
        <v>2542</v>
      </c>
      <c r="E437" s="59" t="s">
        <v>61</v>
      </c>
      <c r="F437" s="59" t="s">
        <v>2543</v>
      </c>
      <c r="G437" s="6" t="s">
        <v>62</v>
      </c>
      <c r="H437" s="59" t="s">
        <v>52</v>
      </c>
      <c r="I437" s="59">
        <f>IF(H437="BHC", 1, 0)</f>
        <v>0</v>
      </c>
      <c r="J437" s="59">
        <f>IF(OR(H437="BHC", H437="WS", H437="SR"), 1,0)</f>
        <v>1</v>
      </c>
      <c r="K437" s="59">
        <f>IF(OR(H437="RSD", H437="RFS", H437="CRS",H437="MRBD"), 1,0)</f>
        <v>0</v>
      </c>
      <c r="L437" s="59">
        <f>IF(OR(H437="RSD", H437="RFS", H437="CRS",H437="MRBD",H437="WS",H437="SR"), 1,0)</f>
        <v>1</v>
      </c>
    </row>
    <row r="438" spans="1:12" s="6" customFormat="1" x14ac:dyDescent="0.35">
      <c r="A438" s="6" t="s">
        <v>13</v>
      </c>
      <c r="B438" s="6" t="s">
        <v>63</v>
      </c>
      <c r="C438" s="59" t="s">
        <v>6</v>
      </c>
      <c r="D438" s="59" t="s">
        <v>2542</v>
      </c>
      <c r="E438" s="59" t="s">
        <v>64</v>
      </c>
      <c r="F438" s="59" t="s">
        <v>2543</v>
      </c>
      <c r="G438" s="6" t="s">
        <v>65</v>
      </c>
      <c r="H438" s="59" t="s">
        <v>52</v>
      </c>
      <c r="I438" s="59">
        <f>IF(H438="BHC", 1, 0)</f>
        <v>0</v>
      </c>
      <c r="J438" s="59">
        <f>IF(OR(H438="BHC", H438="WS", H438="SR"), 1,0)</f>
        <v>1</v>
      </c>
      <c r="K438" s="59">
        <f>IF(OR(H438="RSD", H438="RFS", H438="CRS",H438="MRBD"), 1,0)</f>
        <v>0</v>
      </c>
      <c r="L438" s="59">
        <f>IF(OR(H438="RSD", H438="RFS", H438="CRS",H438="MRBD",H438="WS",H438="SR"), 1,0)</f>
        <v>1</v>
      </c>
    </row>
    <row r="439" spans="1:12" s="6" customFormat="1" x14ac:dyDescent="0.35">
      <c r="A439" s="6" t="s">
        <v>13</v>
      </c>
      <c r="B439" s="6" t="s">
        <v>66</v>
      </c>
      <c r="C439" s="59" t="s">
        <v>6</v>
      </c>
      <c r="D439" s="59" t="s">
        <v>2542</v>
      </c>
      <c r="E439" s="59" t="s">
        <v>67</v>
      </c>
      <c r="F439" s="59" t="s">
        <v>2543</v>
      </c>
      <c r="G439" s="6" t="s">
        <v>68</v>
      </c>
      <c r="H439" s="59" t="s">
        <v>52</v>
      </c>
      <c r="I439" s="59">
        <f>IF(H439="BHC", 1, 0)</f>
        <v>0</v>
      </c>
      <c r="J439" s="59">
        <f>IF(OR(H439="BHC", H439="WS", H439="SR"), 1,0)</f>
        <v>1</v>
      </c>
      <c r="K439" s="59">
        <f>IF(OR(H439="RSD", H439="RFS", H439="CRS",H439="MRBD"), 1,0)</f>
        <v>0</v>
      </c>
      <c r="L439" s="59">
        <f>IF(OR(H439="RSD", H439="RFS", H439="CRS",H439="MRBD",H439="WS",H439="SR"), 1,0)</f>
        <v>1</v>
      </c>
    </row>
    <row r="440" spans="1:12" s="6" customFormat="1" x14ac:dyDescent="0.35">
      <c r="A440" s="6" t="s">
        <v>13</v>
      </c>
      <c r="B440" s="6" t="s">
        <v>69</v>
      </c>
      <c r="C440" s="59" t="s">
        <v>6</v>
      </c>
      <c r="D440" s="59" t="s">
        <v>2542</v>
      </c>
      <c r="E440" s="59" t="s">
        <v>70</v>
      </c>
      <c r="F440" s="59" t="s">
        <v>2543</v>
      </c>
      <c r="G440" s="6" t="s">
        <v>71</v>
      </c>
      <c r="H440" s="59" t="s">
        <v>35</v>
      </c>
      <c r="I440" s="59">
        <f>IF(H440="BHC", 1, 0)</f>
        <v>0</v>
      </c>
      <c r="J440" s="59">
        <f>IF(OR(H440="BHC", H440="WS", H440="SR"), 1,0)</f>
        <v>0</v>
      </c>
      <c r="K440" s="59">
        <f>IF(OR(H440="RSD", H440="RFS", H440="CRS",H440="MRBD"), 1,0)</f>
        <v>1</v>
      </c>
      <c r="L440" s="59">
        <f>IF(OR(H440="RSD", H440="RFS", H440="CRS",H440="MRBD",H440="WS",H440="SR"), 1,0)</f>
        <v>1</v>
      </c>
    </row>
    <row r="441" spans="1:12" s="6" customFormat="1" x14ac:dyDescent="0.35">
      <c r="A441" s="6" t="s">
        <v>13</v>
      </c>
      <c r="B441" s="6" t="s">
        <v>72</v>
      </c>
      <c r="C441" s="59" t="s">
        <v>6</v>
      </c>
      <c r="D441" s="59" t="s">
        <v>2542</v>
      </c>
      <c r="E441" s="59" t="s">
        <v>73</v>
      </c>
      <c r="F441" s="59" t="s">
        <v>2543</v>
      </c>
      <c r="G441" s="6" t="s">
        <v>74</v>
      </c>
      <c r="H441" s="59" t="s">
        <v>21</v>
      </c>
      <c r="I441" s="59">
        <f>IF(H441="BHC", 1, 0)</f>
        <v>1</v>
      </c>
      <c r="J441" s="59">
        <f>IF(OR(H441="BHC", H441="WS", H441="SR"), 1,0)</f>
        <v>1</v>
      </c>
      <c r="K441" s="59">
        <f>IF(OR(H441="RSD", H441="RFS", H441="CRS",H441="MRBD"), 1,0)</f>
        <v>0</v>
      </c>
      <c r="L441" s="59">
        <f>IF(OR(H441="RSD", H441="RFS", H441="CRS",H441="MRBD",H441="WS",H441="SR"), 1,0)</f>
        <v>0</v>
      </c>
    </row>
    <row r="442" spans="1:12" s="6" customFormat="1" x14ac:dyDescent="0.35">
      <c r="A442" s="6" t="s">
        <v>13</v>
      </c>
      <c r="B442" s="6" t="s">
        <v>76</v>
      </c>
      <c r="C442" s="59" t="s">
        <v>6</v>
      </c>
      <c r="D442" s="59" t="s">
        <v>2542</v>
      </c>
      <c r="E442" s="59" t="s">
        <v>77</v>
      </c>
      <c r="F442" s="59" t="s">
        <v>2543</v>
      </c>
      <c r="G442" s="6" t="s">
        <v>78</v>
      </c>
      <c r="H442" s="59" t="s">
        <v>21</v>
      </c>
      <c r="I442" s="59">
        <f>IF(H442="BHC", 1, 0)</f>
        <v>1</v>
      </c>
      <c r="J442" s="59">
        <f>IF(OR(H442="BHC", H442="WS", H442="SR"), 1,0)</f>
        <v>1</v>
      </c>
      <c r="K442" s="59">
        <f>IF(OR(H442="RSD", H442="RFS", H442="CRS",H442="MRBD"), 1,0)</f>
        <v>0</v>
      </c>
      <c r="L442" s="59">
        <f>IF(OR(H442="RSD", H442="RFS", H442="CRS",H442="MRBD",H442="WS",H442="SR"), 1,0)</f>
        <v>0</v>
      </c>
    </row>
    <row r="443" spans="1:12" s="6" customFormat="1" x14ac:dyDescent="0.35">
      <c r="A443" s="6" t="s">
        <v>13</v>
      </c>
      <c r="B443" s="6" t="s">
        <v>79</v>
      </c>
      <c r="C443" s="59" t="s">
        <v>6</v>
      </c>
      <c r="D443" s="59" t="s">
        <v>2542</v>
      </c>
      <c r="E443" s="59" t="s">
        <v>80</v>
      </c>
      <c r="F443" s="59" t="s">
        <v>2543</v>
      </c>
      <c r="G443" s="6" t="s">
        <v>81</v>
      </c>
      <c r="H443" s="59" t="s">
        <v>52</v>
      </c>
      <c r="I443" s="59">
        <f>IF(H443="BHC", 1, 0)</f>
        <v>0</v>
      </c>
      <c r="J443" s="59">
        <f>IF(OR(H443="BHC", H443="WS", H443="SR"), 1,0)</f>
        <v>1</v>
      </c>
      <c r="K443" s="59">
        <f>IF(OR(H443="RSD", H443="RFS", H443="CRS",H443="MRBD"), 1,0)</f>
        <v>0</v>
      </c>
      <c r="L443" s="59">
        <f>IF(OR(H443="RSD", H443="RFS", H443="CRS",H443="MRBD",H443="WS",H443="SR"), 1,0)</f>
        <v>1</v>
      </c>
    </row>
    <row r="444" spans="1:12" s="6" customFormat="1" x14ac:dyDescent="0.35">
      <c r="A444" s="6" t="s">
        <v>13</v>
      </c>
      <c r="B444" s="6" t="s">
        <v>82</v>
      </c>
      <c r="C444" s="59" t="s">
        <v>2</v>
      </c>
      <c r="D444" s="59" t="s">
        <v>2542</v>
      </c>
      <c r="E444" s="59" t="s">
        <v>83</v>
      </c>
      <c r="F444" s="59" t="s">
        <v>2543</v>
      </c>
      <c r="G444" s="6" t="s">
        <v>84</v>
      </c>
      <c r="H444" s="59" t="s">
        <v>52</v>
      </c>
      <c r="I444" s="59">
        <f>IF(H444="BHC", 1, 0)</f>
        <v>0</v>
      </c>
      <c r="J444" s="59">
        <f>IF(OR(H444="BHC", H444="WS", H444="SR"), 1,0)</f>
        <v>1</v>
      </c>
      <c r="K444" s="59">
        <f>IF(OR(H444="RSD", H444="RFS", H444="CRS",H444="MRBD"), 1,0)</f>
        <v>0</v>
      </c>
      <c r="L444" s="59">
        <f>IF(OR(H444="RSD", H444="RFS", H444="CRS",H444="MRBD",H444="WS",H444="SR"), 1,0)</f>
        <v>1</v>
      </c>
    </row>
    <row r="445" spans="1:12" s="6" customFormat="1" x14ac:dyDescent="0.35">
      <c r="A445" s="6" t="s">
        <v>13</v>
      </c>
      <c r="B445" s="6" t="s">
        <v>85</v>
      </c>
      <c r="C445" s="59" t="s">
        <v>2</v>
      </c>
      <c r="D445" s="59" t="s">
        <v>2542</v>
      </c>
      <c r="E445" s="59" t="s">
        <v>86</v>
      </c>
      <c r="F445" s="59" t="s">
        <v>2543</v>
      </c>
      <c r="G445" s="6" t="s">
        <v>87</v>
      </c>
      <c r="H445" s="59" t="s">
        <v>21</v>
      </c>
      <c r="I445" s="59">
        <f>IF(H445="BHC", 1, 0)</f>
        <v>1</v>
      </c>
      <c r="J445" s="59">
        <f>IF(OR(H445="BHC", H445="WS", H445="SR"), 1,0)</f>
        <v>1</v>
      </c>
      <c r="K445" s="59">
        <f>IF(OR(H445="RSD", H445="RFS", H445="CRS",H445="MRBD"), 1,0)</f>
        <v>0</v>
      </c>
      <c r="L445" s="59">
        <f>IF(OR(H445="RSD", H445="RFS", H445="CRS",H445="MRBD",H445="WS",H445="SR"), 1,0)</f>
        <v>0</v>
      </c>
    </row>
    <row r="446" spans="1:12" s="6" customFormat="1" x14ac:dyDescent="0.35">
      <c r="A446" s="6" t="s">
        <v>13</v>
      </c>
      <c r="B446" s="6" t="s">
        <v>88</v>
      </c>
      <c r="C446" s="59" t="s">
        <v>2</v>
      </c>
      <c r="D446" s="59" t="s">
        <v>2542</v>
      </c>
      <c r="E446" s="59" t="s">
        <v>89</v>
      </c>
      <c r="F446" s="59" t="s">
        <v>2543</v>
      </c>
      <c r="G446" s="6" t="s">
        <v>90</v>
      </c>
      <c r="H446" s="59" t="s">
        <v>52</v>
      </c>
      <c r="I446" s="59">
        <f>IF(H446="BHC", 1, 0)</f>
        <v>0</v>
      </c>
      <c r="J446" s="59">
        <f>IF(OR(H446="BHC", H446="WS", H446="SR"), 1,0)</f>
        <v>1</v>
      </c>
      <c r="K446" s="59">
        <f>IF(OR(H446="RSD", H446="RFS", H446="CRS",H446="MRBD"), 1,0)</f>
        <v>0</v>
      </c>
      <c r="L446" s="59">
        <f>IF(OR(H446="RSD", H446="RFS", H446="CRS",H446="MRBD",H446="WS",H446="SR"), 1,0)</f>
        <v>1</v>
      </c>
    </row>
    <row r="447" spans="1:12" s="6" customFormat="1" x14ac:dyDescent="0.35">
      <c r="A447" s="6" t="s">
        <v>13</v>
      </c>
      <c r="B447" s="6" t="s">
        <v>91</v>
      </c>
      <c r="C447" s="59" t="s">
        <v>2</v>
      </c>
      <c r="D447" s="59" t="s">
        <v>2542</v>
      </c>
      <c r="E447" s="59" t="s">
        <v>92</v>
      </c>
      <c r="F447" s="59" t="s">
        <v>2543</v>
      </c>
      <c r="G447" s="6" t="s">
        <v>93</v>
      </c>
      <c r="H447" s="59" t="s">
        <v>52</v>
      </c>
      <c r="I447" s="59">
        <f>IF(H447="BHC", 1, 0)</f>
        <v>0</v>
      </c>
      <c r="J447" s="59">
        <f>IF(OR(H447="BHC", H447="WS", H447="SR"), 1,0)</f>
        <v>1</v>
      </c>
      <c r="K447" s="59">
        <f>IF(OR(H447="RSD", H447="RFS", H447="CRS",H447="MRBD"), 1,0)</f>
        <v>0</v>
      </c>
      <c r="L447" s="59">
        <f>IF(OR(H447="RSD", H447="RFS", H447="CRS",H447="MRBD",H447="WS",H447="SR"), 1,0)</f>
        <v>1</v>
      </c>
    </row>
    <row r="448" spans="1:12" s="6" customFormat="1" x14ac:dyDescent="0.35">
      <c r="A448" s="6" t="s">
        <v>13</v>
      </c>
      <c r="B448" s="6" t="s">
        <v>95</v>
      </c>
      <c r="C448" s="59" t="s">
        <v>2</v>
      </c>
      <c r="D448" s="59" t="s">
        <v>2542</v>
      </c>
      <c r="E448" s="59" t="s">
        <v>96</v>
      </c>
      <c r="F448" s="59" t="s">
        <v>2543</v>
      </c>
      <c r="G448" s="6" t="s">
        <v>97</v>
      </c>
      <c r="H448" s="59" t="s">
        <v>98</v>
      </c>
      <c r="I448" s="59">
        <f>IF(H448="BHC", 1, 0)</f>
        <v>0</v>
      </c>
      <c r="J448" s="59">
        <f>IF(OR(H448="BHC", H448="WS", H448="SR"), 1,0)</f>
        <v>0</v>
      </c>
      <c r="K448" s="59">
        <f>IF(OR(H448="RSD", H448="RFS", H448="CRS",H448="MRBD"), 1,0)</f>
        <v>1</v>
      </c>
      <c r="L448" s="59">
        <f>IF(OR(H448="RSD", H448="RFS", H448="CRS",H448="MRBD",H448="WS",H448="SR"), 1,0)</f>
        <v>1</v>
      </c>
    </row>
    <row r="449" spans="1:12" s="6" customFormat="1" x14ac:dyDescent="0.35">
      <c r="A449" s="6" t="s">
        <v>13</v>
      </c>
      <c r="B449" s="6" t="s">
        <v>99</v>
      </c>
      <c r="C449" s="59" t="s">
        <v>2</v>
      </c>
      <c r="D449" s="59" t="s">
        <v>2542</v>
      </c>
      <c r="E449" s="59" t="s">
        <v>100</v>
      </c>
      <c r="F449" s="59" t="s">
        <v>2543</v>
      </c>
      <c r="G449" s="6" t="s">
        <v>101</v>
      </c>
      <c r="H449" s="59" t="s">
        <v>98</v>
      </c>
      <c r="I449" s="59">
        <f>IF(H449="BHC", 1, 0)</f>
        <v>0</v>
      </c>
      <c r="J449" s="59">
        <f>IF(OR(H449="BHC", H449="WS", H449="SR"), 1,0)</f>
        <v>0</v>
      </c>
      <c r="K449" s="59">
        <f>IF(OR(H449="RSD", H449="RFS", H449="CRS",H449="MRBD"), 1,0)</f>
        <v>1</v>
      </c>
      <c r="L449" s="59">
        <f>IF(OR(H449="RSD", H449="RFS", H449="CRS",H449="MRBD",H449="WS",H449="SR"), 1,0)</f>
        <v>1</v>
      </c>
    </row>
    <row r="450" spans="1:12" s="6" customFormat="1" x14ac:dyDescent="0.35">
      <c r="A450" s="6" t="s">
        <v>13</v>
      </c>
      <c r="B450" s="6" t="s">
        <v>102</v>
      </c>
      <c r="C450" s="59" t="s">
        <v>2</v>
      </c>
      <c r="D450" s="59" t="s">
        <v>2542</v>
      </c>
      <c r="E450" s="59" t="s">
        <v>103</v>
      </c>
      <c r="F450" s="59" t="s">
        <v>2543</v>
      </c>
      <c r="G450" s="6" t="s">
        <v>104</v>
      </c>
      <c r="H450" s="59" t="s">
        <v>98</v>
      </c>
      <c r="I450" s="59">
        <f>IF(H450="BHC", 1, 0)</f>
        <v>0</v>
      </c>
      <c r="J450" s="59">
        <f>IF(OR(H450="BHC", H450="WS", H450="SR"), 1,0)</f>
        <v>0</v>
      </c>
      <c r="K450" s="59">
        <f>IF(OR(H450="RSD", H450="RFS", H450="CRS",H450="MRBD"), 1,0)</f>
        <v>1</v>
      </c>
      <c r="L450" s="59">
        <f>IF(OR(H450="RSD", H450="RFS", H450="CRS",H450="MRBD",H450="WS",H450="SR"), 1,0)</f>
        <v>1</v>
      </c>
    </row>
    <row r="451" spans="1:12" s="6" customFormat="1" x14ac:dyDescent="0.35">
      <c r="A451" s="6" t="s">
        <v>13</v>
      </c>
      <c r="B451" s="6" t="s">
        <v>105</v>
      </c>
      <c r="C451" s="59" t="s">
        <v>5</v>
      </c>
      <c r="D451" s="59" t="s">
        <v>2542</v>
      </c>
      <c r="E451" s="59" t="s">
        <v>106</v>
      </c>
      <c r="F451" s="59" t="s">
        <v>2543</v>
      </c>
      <c r="G451" s="6" t="s">
        <v>107</v>
      </c>
      <c r="H451" s="59" t="s">
        <v>108</v>
      </c>
      <c r="I451" s="59">
        <f>IF(H451="BHC", 1, 0)</f>
        <v>0</v>
      </c>
      <c r="J451" s="59">
        <f>IF(OR(H451="BHC", H451="WS", H451="SR"), 1,0)</f>
        <v>1</v>
      </c>
      <c r="K451" s="59">
        <f>IF(OR(H451="RSD", H451="RFS", H451="CRS",H451="MRBD"), 1,0)</f>
        <v>0</v>
      </c>
      <c r="L451" s="59">
        <f>IF(OR(H451="RSD", H451="RFS", H451="CRS",H451="MRBD",H451="WS",H451="SR"), 1,0)</f>
        <v>1</v>
      </c>
    </row>
    <row r="452" spans="1:12" s="6" customFormat="1" x14ac:dyDescent="0.35">
      <c r="A452" s="6" t="s">
        <v>13</v>
      </c>
      <c r="B452" s="6" t="s">
        <v>109</v>
      </c>
      <c r="C452" s="59" t="s">
        <v>1</v>
      </c>
      <c r="D452" s="59" t="s">
        <v>2542</v>
      </c>
      <c r="E452" s="59" t="s">
        <v>110</v>
      </c>
      <c r="F452" s="59" t="s">
        <v>2543</v>
      </c>
      <c r="G452" s="6" t="s">
        <v>111</v>
      </c>
      <c r="H452" s="59" t="s">
        <v>98</v>
      </c>
      <c r="I452" s="59">
        <f>IF(H452="BHC", 1, 0)</f>
        <v>0</v>
      </c>
      <c r="J452" s="59">
        <f>IF(OR(H452="BHC", H452="WS", H452="SR"), 1,0)</f>
        <v>0</v>
      </c>
      <c r="K452" s="59">
        <f>IF(OR(H452="RSD", H452="RFS", H452="CRS",H452="MRBD"), 1,0)</f>
        <v>1</v>
      </c>
      <c r="L452" s="59">
        <f>IF(OR(H452="RSD", H452="RFS", H452="CRS",H452="MRBD",H452="WS",H452="SR"), 1,0)</f>
        <v>1</v>
      </c>
    </row>
    <row r="453" spans="1:12" s="61" customFormat="1" x14ac:dyDescent="0.35">
      <c r="A453" s="61" t="s">
        <v>248</v>
      </c>
      <c r="B453" s="61" t="s">
        <v>1880</v>
      </c>
      <c r="C453" s="62" t="s">
        <v>3</v>
      </c>
      <c r="D453" s="62" t="s">
        <v>2542</v>
      </c>
      <c r="E453" s="61" t="s">
        <v>1881</v>
      </c>
      <c r="F453" s="62" t="s">
        <v>2543</v>
      </c>
      <c r="G453" s="61" t="s">
        <v>1882</v>
      </c>
      <c r="H453" s="62" t="s">
        <v>35</v>
      </c>
      <c r="I453" s="62">
        <f>IF(H453="BHC", 1, 0)</f>
        <v>0</v>
      </c>
      <c r="J453" s="62">
        <f>IF(OR(H453="BHC", H453="WS", H453="SR"), 1,0)</f>
        <v>0</v>
      </c>
      <c r="K453" s="62">
        <f>IF(OR(H453="RSD", H453="RFS", H453="CRS",H453="MRBD"), 1,0)</f>
        <v>1</v>
      </c>
      <c r="L453" s="62">
        <f>IF(OR(H453="RSD", H453="RFS", H453="CRS",H453="MRBD",H453="WS",H453="SR"), 1,0)</f>
        <v>1</v>
      </c>
    </row>
    <row r="454" spans="1:12" s="61" customFormat="1" x14ac:dyDescent="0.35">
      <c r="A454" s="61" t="s">
        <v>248</v>
      </c>
      <c r="B454" s="61" t="s">
        <v>1883</v>
      </c>
      <c r="C454" s="62" t="s">
        <v>3</v>
      </c>
      <c r="D454" s="62" t="s">
        <v>2542</v>
      </c>
      <c r="E454" s="61" t="s">
        <v>1884</v>
      </c>
      <c r="F454" s="62" t="s">
        <v>2543</v>
      </c>
      <c r="G454" s="61" t="s">
        <v>1885</v>
      </c>
      <c r="H454" s="62" t="s">
        <v>21</v>
      </c>
      <c r="I454" s="62">
        <f>IF(H454="BHC", 1, 0)</f>
        <v>1</v>
      </c>
      <c r="J454" s="62">
        <f>IF(OR(H454="BHC", H454="WS", H454="SR"), 1,0)</f>
        <v>1</v>
      </c>
      <c r="K454" s="62">
        <f>IF(OR(H454="RSD", H454="RFS", H454="CRS",H454="MRBD"), 1,0)</f>
        <v>0</v>
      </c>
      <c r="L454" s="62">
        <f>IF(OR(H454="RSD", H454="RFS", H454="CRS",H454="MRBD",H454="WS",H454="SR"), 1,0)</f>
        <v>0</v>
      </c>
    </row>
    <row r="455" spans="1:12" s="61" customFormat="1" x14ac:dyDescent="0.35">
      <c r="A455" s="61" t="s">
        <v>248</v>
      </c>
      <c r="B455" s="61" t="s">
        <v>1886</v>
      </c>
      <c r="C455" s="62" t="s">
        <v>3</v>
      </c>
      <c r="D455" s="62" t="s">
        <v>2542</v>
      </c>
      <c r="E455" s="61" t="s">
        <v>1887</v>
      </c>
      <c r="F455" s="62" t="s">
        <v>2543</v>
      </c>
      <c r="G455" s="61" t="s">
        <v>1888</v>
      </c>
      <c r="H455" s="62" t="s">
        <v>52</v>
      </c>
      <c r="I455" s="62">
        <f>IF(H455="BHC", 1, 0)</f>
        <v>0</v>
      </c>
      <c r="J455" s="62">
        <f>IF(OR(H455="BHC", H455="WS", H455="SR"), 1,0)</f>
        <v>1</v>
      </c>
      <c r="K455" s="62">
        <f>IF(OR(H455="RSD", H455="RFS", H455="CRS",H455="MRBD"), 1,0)</f>
        <v>0</v>
      </c>
      <c r="L455" s="62">
        <f>IF(OR(H455="RSD", H455="RFS", H455="CRS",H455="MRBD",H455="WS",H455="SR"), 1,0)</f>
        <v>1</v>
      </c>
    </row>
    <row r="456" spans="1:12" s="61" customFormat="1" x14ac:dyDescent="0.35">
      <c r="A456" s="61" t="s">
        <v>248</v>
      </c>
      <c r="B456" s="61" t="s">
        <v>1889</v>
      </c>
      <c r="C456" s="62" t="s">
        <v>3</v>
      </c>
      <c r="D456" s="62" t="s">
        <v>2542</v>
      </c>
      <c r="E456" s="61" t="s">
        <v>1890</v>
      </c>
      <c r="F456" s="62" t="s">
        <v>2543</v>
      </c>
      <c r="G456" s="61" t="s">
        <v>1891</v>
      </c>
      <c r="H456" s="62" t="s">
        <v>21</v>
      </c>
      <c r="I456" s="62">
        <f>IF(H456="BHC", 1, 0)</f>
        <v>1</v>
      </c>
      <c r="J456" s="62">
        <f>IF(OR(H456="BHC", H456="WS", H456="SR"), 1,0)</f>
        <v>1</v>
      </c>
      <c r="K456" s="62">
        <f>IF(OR(H456="RSD", H456="RFS", H456="CRS",H456="MRBD"), 1,0)</f>
        <v>0</v>
      </c>
      <c r="L456" s="62">
        <f>IF(OR(H456="RSD", H456="RFS", H456="CRS",H456="MRBD",H456="WS",H456="SR"), 1,0)</f>
        <v>0</v>
      </c>
    </row>
    <row r="457" spans="1:12" s="61" customFormat="1" x14ac:dyDescent="0.35">
      <c r="A457" s="61" t="s">
        <v>248</v>
      </c>
      <c r="B457" s="61" t="s">
        <v>1892</v>
      </c>
      <c r="C457" s="62" t="s">
        <v>3</v>
      </c>
      <c r="D457" s="62" t="s">
        <v>2542</v>
      </c>
      <c r="E457" s="61" t="s">
        <v>1893</v>
      </c>
      <c r="F457" s="62" t="s">
        <v>2543</v>
      </c>
      <c r="G457" s="61" t="s">
        <v>1894</v>
      </c>
      <c r="H457" s="62" t="s">
        <v>17</v>
      </c>
      <c r="I457" s="62">
        <f>IF(H457="BHC", 1, 0)</f>
        <v>0</v>
      </c>
      <c r="J457" s="62">
        <f>IF(OR(H457="BHC", H457="WS", H457="SR"), 1,0)</f>
        <v>0</v>
      </c>
      <c r="K457" s="62">
        <f>IF(OR(H457="RSD", H457="RFS", H457="CRS",H457="MRBD"), 1,0)</f>
        <v>1</v>
      </c>
      <c r="L457" s="62">
        <f>IF(OR(H457="RSD", H457="RFS", H457="CRS",H457="MRBD",H457="WS",H457="SR"), 1,0)</f>
        <v>1</v>
      </c>
    </row>
    <row r="458" spans="1:12" s="61" customFormat="1" x14ac:dyDescent="0.35">
      <c r="A458" s="61" t="s">
        <v>248</v>
      </c>
      <c r="B458" s="61" t="s">
        <v>1895</v>
      </c>
      <c r="C458" s="62" t="s">
        <v>3</v>
      </c>
      <c r="D458" s="62" t="s">
        <v>2542</v>
      </c>
      <c r="E458" s="61" t="s">
        <v>1896</v>
      </c>
      <c r="F458" s="62" t="s">
        <v>2543</v>
      </c>
      <c r="G458" s="61" t="s">
        <v>1897</v>
      </c>
      <c r="H458" s="62" t="s">
        <v>21</v>
      </c>
      <c r="I458" s="62">
        <f>IF(H458="BHC", 1, 0)</f>
        <v>1</v>
      </c>
      <c r="J458" s="62">
        <f>IF(OR(H458="BHC", H458="WS", H458="SR"), 1,0)</f>
        <v>1</v>
      </c>
      <c r="K458" s="62">
        <f>IF(OR(H458="RSD", H458="RFS", H458="CRS",H458="MRBD"), 1,0)</f>
        <v>0</v>
      </c>
      <c r="L458" s="62">
        <f>IF(OR(H458="RSD", H458="RFS", H458="CRS",H458="MRBD",H458="WS",H458="SR"), 1,0)</f>
        <v>0</v>
      </c>
    </row>
    <row r="459" spans="1:12" s="61" customFormat="1" x14ac:dyDescent="0.35">
      <c r="A459" s="61" t="s">
        <v>248</v>
      </c>
      <c r="B459" s="61" t="s">
        <v>1898</v>
      </c>
      <c r="C459" s="62" t="s">
        <v>3</v>
      </c>
      <c r="D459" s="62" t="s">
        <v>2542</v>
      </c>
      <c r="E459" s="61" t="s">
        <v>1899</v>
      </c>
      <c r="F459" s="62" t="s">
        <v>2543</v>
      </c>
      <c r="G459" s="61" t="s">
        <v>1900</v>
      </c>
      <c r="H459" s="62" t="s">
        <v>21</v>
      </c>
      <c r="I459" s="62">
        <f>IF(H459="BHC", 1, 0)</f>
        <v>1</v>
      </c>
      <c r="J459" s="62">
        <f>IF(OR(H459="BHC", H459="WS", H459="SR"), 1,0)</f>
        <v>1</v>
      </c>
      <c r="K459" s="62">
        <f>IF(OR(H459="RSD", H459="RFS", H459="CRS",H459="MRBD"), 1,0)</f>
        <v>0</v>
      </c>
      <c r="L459" s="62">
        <f>IF(OR(H459="RSD", H459="RFS", H459="CRS",H459="MRBD",H459="WS",H459="SR"), 1,0)</f>
        <v>0</v>
      </c>
    </row>
    <row r="460" spans="1:12" s="61" customFormat="1" x14ac:dyDescent="0.35">
      <c r="A460" s="61" t="s">
        <v>248</v>
      </c>
      <c r="B460" s="61" t="s">
        <v>1901</v>
      </c>
      <c r="C460" s="62" t="s">
        <v>3</v>
      </c>
      <c r="D460" s="62" t="s">
        <v>2542</v>
      </c>
      <c r="E460" s="61" t="s">
        <v>1902</v>
      </c>
      <c r="F460" s="62" t="s">
        <v>2543</v>
      </c>
      <c r="G460" s="61" t="s">
        <v>1903</v>
      </c>
      <c r="H460" s="62" t="s">
        <v>21</v>
      </c>
      <c r="I460" s="62">
        <f>IF(H460="BHC", 1, 0)</f>
        <v>1</v>
      </c>
      <c r="J460" s="62">
        <f>IF(OR(H460="BHC", H460="WS", H460="SR"), 1,0)</f>
        <v>1</v>
      </c>
      <c r="K460" s="62">
        <f>IF(OR(H460="RSD", H460="RFS", H460="CRS",H460="MRBD"), 1,0)</f>
        <v>0</v>
      </c>
      <c r="L460" s="62">
        <f>IF(OR(H460="RSD", H460="RFS", H460="CRS",H460="MRBD",H460="WS",H460="SR"), 1,0)</f>
        <v>0</v>
      </c>
    </row>
    <row r="461" spans="1:12" s="61" customFormat="1" x14ac:dyDescent="0.35">
      <c r="A461" s="61" t="s">
        <v>248</v>
      </c>
      <c r="B461" s="61" t="s">
        <v>1904</v>
      </c>
      <c r="C461" s="62" t="s">
        <v>3</v>
      </c>
      <c r="D461" s="62" t="s">
        <v>2542</v>
      </c>
      <c r="E461" s="61" t="s">
        <v>1905</v>
      </c>
      <c r="F461" s="62" t="s">
        <v>2543</v>
      </c>
      <c r="G461" s="61" t="s">
        <v>1906</v>
      </c>
      <c r="H461" s="62" t="s">
        <v>21</v>
      </c>
      <c r="I461" s="62">
        <f>IF(H461="BHC", 1, 0)</f>
        <v>1</v>
      </c>
      <c r="J461" s="62">
        <f>IF(OR(H461="BHC", H461="WS", H461="SR"), 1,0)</f>
        <v>1</v>
      </c>
      <c r="K461" s="62">
        <f>IF(OR(H461="RSD", H461="RFS", H461="CRS",H461="MRBD"), 1,0)</f>
        <v>0</v>
      </c>
      <c r="L461" s="62">
        <f>IF(OR(H461="RSD", H461="RFS", H461="CRS",H461="MRBD",H461="WS",H461="SR"), 1,0)</f>
        <v>0</v>
      </c>
    </row>
    <row r="462" spans="1:12" s="61" customFormat="1" x14ac:dyDescent="0.35">
      <c r="A462" s="61" t="s">
        <v>248</v>
      </c>
      <c r="B462" s="61" t="s">
        <v>1907</v>
      </c>
      <c r="C462" s="62" t="s">
        <v>3</v>
      </c>
      <c r="D462" s="62" t="s">
        <v>2542</v>
      </c>
      <c r="E462" s="61" t="s">
        <v>1908</v>
      </c>
      <c r="F462" s="62" t="s">
        <v>2543</v>
      </c>
      <c r="G462" s="61" t="s">
        <v>1909</v>
      </c>
      <c r="H462" s="62" t="s">
        <v>21</v>
      </c>
      <c r="I462" s="62">
        <f>IF(H462="BHC", 1, 0)</f>
        <v>1</v>
      </c>
      <c r="J462" s="62">
        <f>IF(OR(H462="BHC", H462="WS", H462="SR"), 1,0)</f>
        <v>1</v>
      </c>
      <c r="K462" s="62">
        <f>IF(OR(H462="RSD", H462="RFS", H462="CRS",H462="MRBD"), 1,0)</f>
        <v>0</v>
      </c>
      <c r="L462" s="62">
        <f>IF(OR(H462="RSD", H462="RFS", H462="CRS",H462="MRBD",H462="WS",H462="SR"), 1,0)</f>
        <v>0</v>
      </c>
    </row>
    <row r="463" spans="1:12" s="61" customFormat="1" x14ac:dyDescent="0.35">
      <c r="A463" s="61" t="s">
        <v>248</v>
      </c>
      <c r="B463" s="61" t="s">
        <v>2845</v>
      </c>
      <c r="C463" s="62" t="s">
        <v>6</v>
      </c>
      <c r="D463" s="62" t="s">
        <v>2542</v>
      </c>
      <c r="E463" s="61" t="s">
        <v>1951</v>
      </c>
      <c r="F463" s="62" t="s">
        <v>2543</v>
      </c>
      <c r="G463" s="61" t="s">
        <v>1952</v>
      </c>
      <c r="H463" s="62" t="s">
        <v>52</v>
      </c>
      <c r="I463" s="62">
        <f>IF(H463="BHC", 1, 0)</f>
        <v>0</v>
      </c>
      <c r="J463" s="62">
        <f>IF(OR(H463="BHC", H463="WS", H463="SR"), 1,0)</f>
        <v>1</v>
      </c>
      <c r="K463" s="62">
        <f>IF(OR(H463="RSD", H463="RFS", H463="CRS",H463="MRBD"), 1,0)</f>
        <v>0</v>
      </c>
      <c r="L463" s="62">
        <f>IF(OR(H463="RSD", H463="RFS", H463="CRS",H463="MRBD",H463="WS",H463="SR"), 1,0)</f>
        <v>1</v>
      </c>
    </row>
    <row r="464" spans="1:12" s="61" customFormat="1" x14ac:dyDescent="0.35">
      <c r="A464" s="61" t="s">
        <v>248</v>
      </c>
      <c r="B464" s="61" t="s">
        <v>2846</v>
      </c>
      <c r="C464" s="62" t="s">
        <v>6</v>
      </c>
      <c r="D464" s="62" t="s">
        <v>2542</v>
      </c>
      <c r="E464" s="61" t="s">
        <v>2550</v>
      </c>
      <c r="F464" s="62" t="s">
        <v>2543</v>
      </c>
      <c r="G464" s="61" t="s">
        <v>2551</v>
      </c>
      <c r="H464" s="62" t="s">
        <v>35</v>
      </c>
      <c r="I464" s="62">
        <f>IF(H464="BHC", 1, 0)</f>
        <v>0</v>
      </c>
      <c r="J464" s="62">
        <f>IF(OR(H464="BHC", H464="WS", H464="SR"), 1,0)</f>
        <v>0</v>
      </c>
      <c r="K464" s="62">
        <f>IF(OR(H464="RSD", H464="RFS", H464="CRS",H464="MRBD"), 1,0)</f>
        <v>1</v>
      </c>
      <c r="L464" s="62">
        <f>IF(OR(H464="RSD", H464="RFS", H464="CRS",H464="MRBD",H464="WS",H464="SR"), 1,0)</f>
        <v>1</v>
      </c>
    </row>
    <row r="465" spans="1:12" s="61" customFormat="1" x14ac:dyDescent="0.35">
      <c r="A465" s="61" t="s">
        <v>248</v>
      </c>
      <c r="B465" s="61" t="s">
        <v>2847</v>
      </c>
      <c r="C465" s="62" t="s">
        <v>6</v>
      </c>
      <c r="D465" s="62" t="s">
        <v>2542</v>
      </c>
      <c r="E465" s="61" t="s">
        <v>1953</v>
      </c>
      <c r="F465" s="62" t="s">
        <v>2543</v>
      </c>
      <c r="G465" s="61" t="s">
        <v>1954</v>
      </c>
      <c r="H465" s="62" t="s">
        <v>35</v>
      </c>
      <c r="I465" s="62">
        <f>IF(H465="BHC", 1, 0)</f>
        <v>0</v>
      </c>
      <c r="J465" s="62">
        <f>IF(OR(H465="BHC", H465="WS", H465="SR"), 1,0)</f>
        <v>0</v>
      </c>
      <c r="K465" s="62">
        <f>IF(OR(H465="RSD", H465="RFS", H465="CRS",H465="MRBD"), 1,0)</f>
        <v>1</v>
      </c>
      <c r="L465" s="62">
        <f>IF(OR(H465="RSD", H465="RFS", H465="CRS",H465="MRBD",H465="WS",H465="SR"), 1,0)</f>
        <v>1</v>
      </c>
    </row>
    <row r="466" spans="1:12" s="61" customFormat="1" x14ac:dyDescent="0.35">
      <c r="A466" s="61" t="s">
        <v>248</v>
      </c>
      <c r="B466" s="61" t="s">
        <v>2848</v>
      </c>
      <c r="C466" s="62" t="s">
        <v>6</v>
      </c>
      <c r="D466" s="62" t="s">
        <v>2542</v>
      </c>
      <c r="E466" s="61" t="s">
        <v>1955</v>
      </c>
      <c r="F466" s="62" t="s">
        <v>2543</v>
      </c>
      <c r="G466" s="61" t="s">
        <v>1956</v>
      </c>
      <c r="H466" s="62" t="s">
        <v>35</v>
      </c>
      <c r="I466" s="62">
        <f>IF(H466="BHC", 1, 0)</f>
        <v>0</v>
      </c>
      <c r="J466" s="62">
        <f>IF(OR(H466="BHC", H466="WS", H466="SR"), 1,0)</f>
        <v>0</v>
      </c>
      <c r="K466" s="62">
        <f>IF(OR(H466="RSD", H466="RFS", H466="CRS",H466="MRBD"), 1,0)</f>
        <v>1</v>
      </c>
      <c r="L466" s="62">
        <f>IF(OR(H466="RSD", H466="RFS", H466="CRS",H466="MRBD",H466="WS",H466="SR"), 1,0)</f>
        <v>1</v>
      </c>
    </row>
    <row r="467" spans="1:12" s="61" customFormat="1" x14ac:dyDescent="0.35">
      <c r="A467" s="61" t="s">
        <v>248</v>
      </c>
      <c r="B467" s="61" t="s">
        <v>2849</v>
      </c>
      <c r="C467" s="62" t="s">
        <v>6</v>
      </c>
      <c r="D467" s="62" t="s">
        <v>2542</v>
      </c>
      <c r="E467" s="61" t="s">
        <v>1957</v>
      </c>
      <c r="F467" s="62" t="s">
        <v>2543</v>
      </c>
      <c r="G467" s="61" t="s">
        <v>1958</v>
      </c>
      <c r="H467" s="62" t="s">
        <v>35</v>
      </c>
      <c r="I467" s="62">
        <f>IF(H467="BHC", 1, 0)</f>
        <v>0</v>
      </c>
      <c r="J467" s="62">
        <f>IF(OR(H467="BHC", H467="WS", H467="SR"), 1,0)</f>
        <v>0</v>
      </c>
      <c r="K467" s="62">
        <f>IF(OR(H467="RSD", H467="RFS", H467="CRS",H467="MRBD"), 1,0)</f>
        <v>1</v>
      </c>
      <c r="L467" s="62">
        <f>IF(OR(H467="RSD", H467="RFS", H467="CRS",H467="MRBD",H467="WS",H467="SR"), 1,0)</f>
        <v>1</v>
      </c>
    </row>
    <row r="468" spans="1:12" s="61" customFormat="1" x14ac:dyDescent="0.35">
      <c r="A468" s="61" t="s">
        <v>248</v>
      </c>
      <c r="B468" s="61" t="s">
        <v>2850</v>
      </c>
      <c r="C468" s="62" t="s">
        <v>6</v>
      </c>
      <c r="D468" s="62" t="s">
        <v>2542</v>
      </c>
      <c r="E468" s="61" t="s">
        <v>1959</v>
      </c>
      <c r="F468" s="62" t="s">
        <v>2543</v>
      </c>
      <c r="G468" s="61" t="s">
        <v>1960</v>
      </c>
      <c r="H468" s="62" t="s">
        <v>35</v>
      </c>
      <c r="I468" s="62">
        <f>IF(H468="BHC", 1, 0)</f>
        <v>0</v>
      </c>
      <c r="J468" s="62">
        <f>IF(OR(H468="BHC", H468="WS", H468="SR"), 1,0)</f>
        <v>0</v>
      </c>
      <c r="K468" s="62">
        <f>IF(OR(H468="RSD", H468="RFS", H468="CRS",H468="MRBD"), 1,0)</f>
        <v>1</v>
      </c>
      <c r="L468" s="62">
        <f>IF(OR(H468="RSD", H468="RFS", H468="CRS",H468="MRBD",H468="WS",H468="SR"), 1,0)</f>
        <v>1</v>
      </c>
    </row>
    <row r="469" spans="1:12" s="61" customFormat="1" x14ac:dyDescent="0.35">
      <c r="A469" s="61" t="s">
        <v>248</v>
      </c>
      <c r="B469" s="61" t="s">
        <v>1910</v>
      </c>
      <c r="C469" s="62" t="s">
        <v>2</v>
      </c>
      <c r="D469" s="62" t="s">
        <v>2542</v>
      </c>
      <c r="E469" s="61" t="s">
        <v>1911</v>
      </c>
      <c r="F469" s="62" t="s">
        <v>2543</v>
      </c>
      <c r="G469" s="61" t="s">
        <v>1912</v>
      </c>
      <c r="H469" s="62" t="s">
        <v>21</v>
      </c>
      <c r="I469" s="62">
        <f>IF(H469="BHC", 1, 0)</f>
        <v>1</v>
      </c>
      <c r="J469" s="62">
        <f>IF(OR(H469="BHC", H469="WS", H469="SR"), 1,0)</f>
        <v>1</v>
      </c>
      <c r="K469" s="62">
        <f>IF(OR(H469="RSD", H469="RFS", H469="CRS",H469="MRBD"), 1,0)</f>
        <v>0</v>
      </c>
      <c r="L469" s="62">
        <f>IF(OR(H469="RSD", H469="RFS", H469="CRS",H469="MRBD",H469="WS",H469="SR"), 1,0)</f>
        <v>0</v>
      </c>
    </row>
    <row r="470" spans="1:12" s="61" customFormat="1" x14ac:dyDescent="0.35">
      <c r="A470" s="61" t="s">
        <v>248</v>
      </c>
      <c r="B470" s="61" t="s">
        <v>1913</v>
      </c>
      <c r="C470" s="62" t="s">
        <v>2</v>
      </c>
      <c r="D470" s="62" t="s">
        <v>2542</v>
      </c>
      <c r="E470" s="61" t="s">
        <v>1914</v>
      </c>
      <c r="F470" s="62" t="s">
        <v>2543</v>
      </c>
      <c r="G470" s="61" t="s">
        <v>1915</v>
      </c>
      <c r="H470" s="62" t="s">
        <v>21</v>
      </c>
      <c r="I470" s="62">
        <f>IF(H470="BHC", 1, 0)</f>
        <v>1</v>
      </c>
      <c r="J470" s="62">
        <f>IF(OR(H470="BHC", H470="WS", H470="SR"), 1,0)</f>
        <v>1</v>
      </c>
      <c r="K470" s="62">
        <f>IF(OR(H470="RSD", H470="RFS", H470="CRS",H470="MRBD"), 1,0)</f>
        <v>0</v>
      </c>
      <c r="L470" s="62">
        <f>IF(OR(H470="RSD", H470="RFS", H470="CRS",H470="MRBD",H470="WS",H470="SR"), 1,0)</f>
        <v>0</v>
      </c>
    </row>
    <row r="471" spans="1:12" s="61" customFormat="1" x14ac:dyDescent="0.35">
      <c r="A471" s="61" t="s">
        <v>248</v>
      </c>
      <c r="B471" s="61" t="s">
        <v>1916</v>
      </c>
      <c r="C471" s="62" t="s">
        <v>2</v>
      </c>
      <c r="D471" s="62" t="s">
        <v>2542</v>
      </c>
      <c r="E471" s="61" t="s">
        <v>1917</v>
      </c>
      <c r="F471" s="62" t="s">
        <v>2543</v>
      </c>
      <c r="G471" s="61" t="s">
        <v>1918</v>
      </c>
      <c r="H471" s="62" t="s">
        <v>52</v>
      </c>
      <c r="I471" s="62">
        <f>IF(H471="BHC", 1, 0)</f>
        <v>0</v>
      </c>
      <c r="J471" s="62">
        <f>IF(OR(H471="BHC", H471="WS", H471="SR"), 1,0)</f>
        <v>1</v>
      </c>
      <c r="K471" s="62">
        <f>IF(OR(H471="RSD", H471="RFS", H471="CRS",H471="MRBD"), 1,0)</f>
        <v>0</v>
      </c>
      <c r="L471" s="62">
        <f>IF(OR(H471="RSD", H471="RFS", H471="CRS",H471="MRBD",H471="WS",H471="SR"), 1,0)</f>
        <v>1</v>
      </c>
    </row>
    <row r="472" spans="1:12" s="61" customFormat="1" x14ac:dyDescent="0.35">
      <c r="A472" s="61" t="s">
        <v>248</v>
      </c>
      <c r="B472" s="61" t="s">
        <v>1919</v>
      </c>
      <c r="C472" s="62" t="s">
        <v>2</v>
      </c>
      <c r="D472" s="62" t="s">
        <v>2542</v>
      </c>
      <c r="E472" s="61" t="s">
        <v>1920</v>
      </c>
      <c r="F472" s="62" t="s">
        <v>2543</v>
      </c>
      <c r="G472" s="61" t="s">
        <v>1921</v>
      </c>
      <c r="H472" s="62" t="s">
        <v>52</v>
      </c>
      <c r="I472" s="62">
        <f>IF(H472="BHC", 1, 0)</f>
        <v>0</v>
      </c>
      <c r="J472" s="62">
        <f>IF(OR(H472="BHC", H472="WS", H472="SR"), 1,0)</f>
        <v>1</v>
      </c>
      <c r="K472" s="62">
        <f>IF(OR(H472="RSD", H472="RFS", H472="CRS",H472="MRBD"), 1,0)</f>
        <v>0</v>
      </c>
      <c r="L472" s="62">
        <f>IF(OR(H472="RSD", H472="RFS", H472="CRS",H472="MRBD",H472="WS",H472="SR"), 1,0)</f>
        <v>1</v>
      </c>
    </row>
    <row r="473" spans="1:12" s="61" customFormat="1" x14ac:dyDescent="0.35">
      <c r="A473" s="61" t="s">
        <v>248</v>
      </c>
      <c r="B473" s="61" t="s">
        <v>1922</v>
      </c>
      <c r="C473" s="62" t="s">
        <v>2</v>
      </c>
      <c r="D473" s="62" t="s">
        <v>2542</v>
      </c>
      <c r="E473" s="61" t="s">
        <v>1923</v>
      </c>
      <c r="F473" s="62" t="s">
        <v>2543</v>
      </c>
      <c r="G473" s="61" t="s">
        <v>1924</v>
      </c>
      <c r="H473" s="62" t="s">
        <v>52</v>
      </c>
      <c r="I473" s="62">
        <f>IF(H473="BHC", 1, 0)</f>
        <v>0</v>
      </c>
      <c r="J473" s="62">
        <f>IF(OR(H473="BHC", H473="WS", H473="SR"), 1,0)</f>
        <v>1</v>
      </c>
      <c r="K473" s="62">
        <f>IF(OR(H473="RSD", H473="RFS", H473="CRS",H473="MRBD"), 1,0)</f>
        <v>0</v>
      </c>
      <c r="L473" s="62">
        <f>IF(OR(H473="RSD", H473="RFS", H473="CRS",H473="MRBD",H473="WS",H473="SR"), 1,0)</f>
        <v>1</v>
      </c>
    </row>
    <row r="474" spans="1:12" s="61" customFormat="1" x14ac:dyDescent="0.35">
      <c r="A474" s="61" t="s">
        <v>248</v>
      </c>
      <c r="B474" s="61" t="s">
        <v>1925</v>
      </c>
      <c r="C474" s="62" t="s">
        <v>2</v>
      </c>
      <c r="D474" s="62" t="s">
        <v>2542</v>
      </c>
      <c r="E474" s="61" t="s">
        <v>1926</v>
      </c>
      <c r="F474" s="62" t="s">
        <v>2543</v>
      </c>
      <c r="G474" s="61" t="s">
        <v>1927</v>
      </c>
      <c r="H474" s="62" t="s">
        <v>52</v>
      </c>
      <c r="I474" s="62">
        <f>IF(H474="BHC", 1, 0)</f>
        <v>0</v>
      </c>
      <c r="J474" s="62">
        <f>IF(OR(H474="BHC", H474="WS", H474="SR"), 1,0)</f>
        <v>1</v>
      </c>
      <c r="K474" s="62">
        <f>IF(OR(H474="RSD", H474="RFS", H474="CRS",H474="MRBD"), 1,0)</f>
        <v>0</v>
      </c>
      <c r="L474" s="62">
        <f>IF(OR(H474="RSD", H474="RFS", H474="CRS",H474="MRBD",H474="WS",H474="SR"), 1,0)</f>
        <v>1</v>
      </c>
    </row>
    <row r="475" spans="1:12" s="61" customFormat="1" x14ac:dyDescent="0.35">
      <c r="A475" s="61" t="s">
        <v>248</v>
      </c>
      <c r="B475" s="61" t="s">
        <v>1928</v>
      </c>
      <c r="C475" s="62" t="s">
        <v>2</v>
      </c>
      <c r="D475" s="62" t="s">
        <v>2542</v>
      </c>
      <c r="E475" s="61" t="s">
        <v>1929</v>
      </c>
      <c r="F475" s="62" t="s">
        <v>2543</v>
      </c>
      <c r="G475" s="61" t="s">
        <v>1930</v>
      </c>
      <c r="H475" s="62" t="s">
        <v>17</v>
      </c>
      <c r="I475" s="62">
        <f>IF(H475="BHC", 1, 0)</f>
        <v>0</v>
      </c>
      <c r="J475" s="62">
        <f>IF(OR(H475="BHC", H475="WS", H475="SR"), 1,0)</f>
        <v>0</v>
      </c>
      <c r="K475" s="62">
        <f>IF(OR(H475="RSD", H475="RFS", H475="CRS",H475="MRBD"), 1,0)</f>
        <v>1</v>
      </c>
      <c r="L475" s="62">
        <f>IF(OR(H475="RSD", H475="RFS", H475="CRS",H475="MRBD",H475="WS",H475="SR"), 1,0)</f>
        <v>1</v>
      </c>
    </row>
    <row r="476" spans="1:12" s="61" customFormat="1" x14ac:dyDescent="0.35">
      <c r="A476" s="61" t="s">
        <v>248</v>
      </c>
      <c r="B476" s="61" t="s">
        <v>2914</v>
      </c>
      <c r="C476" s="62" t="s">
        <v>5</v>
      </c>
      <c r="D476" s="62" t="s">
        <v>2542</v>
      </c>
      <c r="E476" s="61" t="s">
        <v>1961</v>
      </c>
      <c r="F476" s="62" t="s">
        <v>2543</v>
      </c>
      <c r="G476" s="61" t="s">
        <v>1962</v>
      </c>
      <c r="H476" s="62" t="s">
        <v>21</v>
      </c>
      <c r="I476" s="62">
        <f>IF(H476="BHC", 1, 0)</f>
        <v>1</v>
      </c>
      <c r="J476" s="62">
        <f>IF(OR(H476="BHC", H476="WS", H476="SR"), 1,0)</f>
        <v>1</v>
      </c>
      <c r="K476" s="62">
        <f>IF(OR(H476="RSD", H476="RFS", H476="CRS",H476="MRBD"), 1,0)</f>
        <v>0</v>
      </c>
      <c r="L476" s="62">
        <f>IF(OR(H476="RSD", H476="RFS", H476="CRS",H476="MRBD",H476="WS",H476="SR"), 1,0)</f>
        <v>0</v>
      </c>
    </row>
    <row r="477" spans="1:12" s="61" customFormat="1" x14ac:dyDescent="0.35">
      <c r="A477" s="61" t="s">
        <v>248</v>
      </c>
      <c r="B477" s="61" t="s">
        <v>2915</v>
      </c>
      <c r="C477" s="62" t="s">
        <v>5</v>
      </c>
      <c r="D477" s="62" t="s">
        <v>2542</v>
      </c>
      <c r="E477" s="61" t="s">
        <v>1963</v>
      </c>
      <c r="F477" s="62" t="s">
        <v>2543</v>
      </c>
      <c r="G477" s="61" t="s">
        <v>1964</v>
      </c>
      <c r="H477" s="62" t="s">
        <v>52</v>
      </c>
      <c r="I477" s="62">
        <f>IF(H477="BHC", 1, 0)</f>
        <v>0</v>
      </c>
      <c r="J477" s="62">
        <f>IF(OR(H477="BHC", H477="WS", H477="SR"), 1,0)</f>
        <v>1</v>
      </c>
      <c r="K477" s="62">
        <f>IF(OR(H477="RSD", H477="RFS", H477="CRS",H477="MRBD"), 1,0)</f>
        <v>0</v>
      </c>
      <c r="L477" s="62">
        <f>IF(OR(H477="RSD", H477="RFS", H477="CRS",H477="MRBD",H477="WS",H477="SR"), 1,0)</f>
        <v>1</v>
      </c>
    </row>
    <row r="478" spans="1:12" s="61" customFormat="1" x14ac:dyDescent="0.35">
      <c r="A478" s="61" t="s">
        <v>248</v>
      </c>
      <c r="B478" s="61" t="s">
        <v>2916</v>
      </c>
      <c r="C478" s="62" t="s">
        <v>5</v>
      </c>
      <c r="D478" s="62" t="s">
        <v>2542</v>
      </c>
      <c r="E478" s="61" t="s">
        <v>1965</v>
      </c>
      <c r="F478" s="62" t="s">
        <v>2543</v>
      </c>
      <c r="G478" s="61" t="s">
        <v>1966</v>
      </c>
      <c r="H478" s="62" t="s">
        <v>25</v>
      </c>
      <c r="I478" s="62">
        <f>IF(H478="BHC", 1, 0)</f>
        <v>0</v>
      </c>
      <c r="J478" s="62">
        <f>IF(OR(H478="BHC", H478="WS", H478="SR"), 1,0)</f>
        <v>0</v>
      </c>
      <c r="K478" s="62">
        <f>IF(OR(H478="RSD", H478="RFS", H478="CRS",H478="MRBD"), 1,0)</f>
        <v>1</v>
      </c>
      <c r="L478" s="62">
        <f>IF(OR(H478="RSD", H478="RFS", H478="CRS",H478="MRBD",H478="WS",H478="SR"), 1,0)</f>
        <v>1</v>
      </c>
    </row>
    <row r="479" spans="1:12" s="61" customFormat="1" x14ac:dyDescent="0.35">
      <c r="A479" s="61" t="s">
        <v>248</v>
      </c>
      <c r="B479" s="61" t="s">
        <v>2917</v>
      </c>
      <c r="C479" s="62" t="s">
        <v>5</v>
      </c>
      <c r="D479" s="62" t="s">
        <v>2542</v>
      </c>
      <c r="E479" s="61" t="s">
        <v>1967</v>
      </c>
      <c r="F479" s="62" t="s">
        <v>2543</v>
      </c>
      <c r="G479" s="61" t="s">
        <v>1968</v>
      </c>
      <c r="H479" s="62" t="s">
        <v>25</v>
      </c>
      <c r="I479" s="62">
        <f>IF(H479="BHC", 1, 0)</f>
        <v>0</v>
      </c>
      <c r="J479" s="62">
        <f>IF(OR(H479="BHC", H479="WS", H479="SR"), 1,0)</f>
        <v>0</v>
      </c>
      <c r="K479" s="62">
        <f>IF(OR(H479="RSD", H479="RFS", H479="CRS",H479="MRBD"), 1,0)</f>
        <v>1</v>
      </c>
      <c r="L479" s="62">
        <f>IF(OR(H479="RSD", H479="RFS", H479="CRS",H479="MRBD",H479="WS",H479="SR"), 1,0)</f>
        <v>1</v>
      </c>
    </row>
    <row r="480" spans="1:12" s="61" customFormat="1" x14ac:dyDescent="0.35">
      <c r="A480" s="61" t="s">
        <v>248</v>
      </c>
      <c r="B480" s="61" t="s">
        <v>2918</v>
      </c>
      <c r="C480" s="62" t="s">
        <v>5</v>
      </c>
      <c r="D480" s="62" t="s">
        <v>2542</v>
      </c>
      <c r="E480" s="61" t="s">
        <v>1969</v>
      </c>
      <c r="F480" s="62" t="s">
        <v>2543</v>
      </c>
      <c r="G480" s="61" t="s">
        <v>1970</v>
      </c>
      <c r="H480" s="62" t="s">
        <v>25</v>
      </c>
      <c r="I480" s="62">
        <f>IF(H480="BHC", 1, 0)</f>
        <v>0</v>
      </c>
      <c r="J480" s="62">
        <f>IF(OR(H480="BHC", H480="WS", H480="SR"), 1,0)</f>
        <v>0</v>
      </c>
      <c r="K480" s="62">
        <f>IF(OR(H480="RSD", H480="RFS", H480="CRS",H480="MRBD"), 1,0)</f>
        <v>1</v>
      </c>
      <c r="L480" s="62">
        <f>IF(OR(H480="RSD", H480="RFS", H480="CRS",H480="MRBD",H480="WS",H480="SR"), 1,0)</f>
        <v>1</v>
      </c>
    </row>
    <row r="481" spans="1:12" s="61" customFormat="1" x14ac:dyDescent="0.35">
      <c r="A481" s="61" t="s">
        <v>248</v>
      </c>
      <c r="B481" s="61" t="s">
        <v>2919</v>
      </c>
      <c r="C481" s="62" t="s">
        <v>5</v>
      </c>
      <c r="D481" s="62" t="s">
        <v>2542</v>
      </c>
      <c r="E481" s="61" t="s">
        <v>1971</v>
      </c>
      <c r="F481" s="62" t="s">
        <v>2543</v>
      </c>
      <c r="G481" s="61" t="s">
        <v>1972</v>
      </c>
      <c r="H481" s="62" t="s">
        <v>35</v>
      </c>
      <c r="I481" s="62">
        <f>IF(H481="BHC", 1, 0)</f>
        <v>0</v>
      </c>
      <c r="J481" s="62">
        <f>IF(OR(H481="BHC", H481="WS", H481="SR"), 1,0)</f>
        <v>0</v>
      </c>
      <c r="K481" s="62">
        <f>IF(OR(H481="RSD", H481="RFS", H481="CRS",H481="MRBD"), 1,0)</f>
        <v>1</v>
      </c>
      <c r="L481" s="62">
        <f>IF(OR(H481="RSD", H481="RFS", H481="CRS",H481="MRBD",H481="WS",H481="SR"), 1,0)</f>
        <v>1</v>
      </c>
    </row>
    <row r="482" spans="1:12" s="61" customFormat="1" x14ac:dyDescent="0.35">
      <c r="A482" s="61" t="s">
        <v>248</v>
      </c>
      <c r="B482" s="61" t="s">
        <v>2996</v>
      </c>
      <c r="C482" s="62" t="s">
        <v>1</v>
      </c>
      <c r="D482" s="62" t="s">
        <v>2542</v>
      </c>
      <c r="E482" s="61" t="s">
        <v>1931</v>
      </c>
      <c r="F482" s="62" t="s">
        <v>2543</v>
      </c>
      <c r="G482" s="61" t="s">
        <v>1932</v>
      </c>
      <c r="H482" s="62" t="s">
        <v>52</v>
      </c>
      <c r="I482" s="62">
        <f>IF(H482="BHC", 1, 0)</f>
        <v>0</v>
      </c>
      <c r="J482" s="62">
        <f>IF(OR(H482="BHC", H482="WS", H482="SR"), 1,0)</f>
        <v>1</v>
      </c>
      <c r="K482" s="62">
        <f>IF(OR(H482="RSD", H482="RFS", H482="CRS",H482="MRBD"), 1,0)</f>
        <v>0</v>
      </c>
      <c r="L482" s="62">
        <f>IF(OR(H482="RSD", H482="RFS", H482="CRS",H482="MRBD",H482="WS",H482="SR"), 1,0)</f>
        <v>1</v>
      </c>
    </row>
    <row r="483" spans="1:12" s="61" customFormat="1" x14ac:dyDescent="0.35">
      <c r="A483" s="61" t="s">
        <v>248</v>
      </c>
      <c r="B483" s="61" t="s">
        <v>2997</v>
      </c>
      <c r="C483" s="62" t="s">
        <v>1</v>
      </c>
      <c r="D483" s="62" t="s">
        <v>2542</v>
      </c>
      <c r="E483" s="61" t="s">
        <v>1933</v>
      </c>
      <c r="F483" s="62" t="s">
        <v>2543</v>
      </c>
      <c r="G483" s="61" t="s">
        <v>1934</v>
      </c>
      <c r="H483" s="62" t="s">
        <v>52</v>
      </c>
      <c r="I483" s="62">
        <f>IF(H483="BHC", 1, 0)</f>
        <v>0</v>
      </c>
      <c r="J483" s="62">
        <f>IF(OR(H483="BHC", H483="WS", H483="SR"), 1,0)</f>
        <v>1</v>
      </c>
      <c r="K483" s="62">
        <f>IF(OR(H483="RSD", H483="RFS", H483="CRS",H483="MRBD"), 1,0)</f>
        <v>0</v>
      </c>
      <c r="L483" s="62">
        <f>IF(OR(H483="RSD", H483="RFS", H483="CRS",H483="MRBD",H483="WS",H483="SR"), 1,0)</f>
        <v>1</v>
      </c>
    </row>
    <row r="484" spans="1:12" s="61" customFormat="1" x14ac:dyDescent="0.35">
      <c r="A484" s="61" t="s">
        <v>248</v>
      </c>
      <c r="B484" s="61" t="s">
        <v>2998</v>
      </c>
      <c r="C484" s="62" t="s">
        <v>1</v>
      </c>
      <c r="D484" s="62" t="s">
        <v>2542</v>
      </c>
      <c r="E484" s="61" t="s">
        <v>1935</v>
      </c>
      <c r="F484" s="62" t="s">
        <v>2543</v>
      </c>
      <c r="G484" s="61" t="s">
        <v>1936</v>
      </c>
      <c r="H484" s="62" t="s">
        <v>52</v>
      </c>
      <c r="I484" s="62">
        <f>IF(H484="BHC", 1, 0)</f>
        <v>0</v>
      </c>
      <c r="J484" s="62">
        <f>IF(OR(H484="BHC", H484="WS", H484="SR"), 1,0)</f>
        <v>1</v>
      </c>
      <c r="K484" s="62">
        <f>IF(OR(H484="RSD", H484="RFS", H484="CRS",H484="MRBD"), 1,0)</f>
        <v>0</v>
      </c>
      <c r="L484" s="62">
        <f>IF(OR(H484="RSD", H484="RFS", H484="CRS",H484="MRBD",H484="WS",H484="SR"), 1,0)</f>
        <v>1</v>
      </c>
    </row>
    <row r="485" spans="1:12" s="61" customFormat="1" x14ac:dyDescent="0.35">
      <c r="A485" s="61" t="s">
        <v>248</v>
      </c>
      <c r="B485" s="61" t="s">
        <v>2999</v>
      </c>
      <c r="C485" s="62" t="s">
        <v>1</v>
      </c>
      <c r="D485" s="62" t="s">
        <v>2542</v>
      </c>
      <c r="E485" s="61" t="s">
        <v>1937</v>
      </c>
      <c r="F485" s="62" t="s">
        <v>2543</v>
      </c>
      <c r="G485" s="61" t="s">
        <v>1938</v>
      </c>
      <c r="H485" s="62" t="s">
        <v>35</v>
      </c>
      <c r="I485" s="62">
        <f>IF(H485="BHC", 1, 0)</f>
        <v>0</v>
      </c>
      <c r="J485" s="62">
        <f>IF(OR(H485="BHC", H485="WS", H485="SR"), 1,0)</f>
        <v>0</v>
      </c>
      <c r="K485" s="62">
        <f>IF(OR(H485="RSD", H485="RFS", H485="CRS",H485="MRBD"), 1,0)</f>
        <v>1</v>
      </c>
      <c r="L485" s="62">
        <f>IF(OR(H485="RSD", H485="RFS", H485="CRS",H485="MRBD",H485="WS",H485="SR"), 1,0)</f>
        <v>1</v>
      </c>
    </row>
    <row r="486" spans="1:12" s="61" customFormat="1" x14ac:dyDescent="0.35">
      <c r="A486" s="61" t="s">
        <v>248</v>
      </c>
      <c r="B486" s="61" t="s">
        <v>3000</v>
      </c>
      <c r="C486" s="62" t="s">
        <v>1</v>
      </c>
      <c r="D486" s="62" t="s">
        <v>2542</v>
      </c>
      <c r="E486" s="61" t="s">
        <v>1939</v>
      </c>
      <c r="F486" s="62" t="s">
        <v>2543</v>
      </c>
      <c r="G486" s="61" t="s">
        <v>1940</v>
      </c>
      <c r="H486" s="62" t="s">
        <v>52</v>
      </c>
      <c r="I486" s="62">
        <f>IF(H486="BHC", 1, 0)</f>
        <v>0</v>
      </c>
      <c r="J486" s="62">
        <f>IF(OR(H486="BHC", H486="WS", H486="SR"), 1,0)</f>
        <v>1</v>
      </c>
      <c r="K486" s="62">
        <f>IF(OR(H486="RSD", H486="RFS", H486="CRS",H486="MRBD"), 1,0)</f>
        <v>0</v>
      </c>
      <c r="L486" s="62">
        <f>IF(OR(H486="RSD", H486="RFS", H486="CRS",H486="MRBD",H486="WS",H486="SR"), 1,0)</f>
        <v>1</v>
      </c>
    </row>
    <row r="487" spans="1:12" s="61" customFormat="1" x14ac:dyDescent="0.35">
      <c r="A487" s="61" t="s">
        <v>248</v>
      </c>
      <c r="B487" s="61" t="s">
        <v>3001</v>
      </c>
      <c r="C487" s="62" t="s">
        <v>1</v>
      </c>
      <c r="D487" s="62" t="s">
        <v>2542</v>
      </c>
      <c r="E487" s="61" t="s">
        <v>1941</v>
      </c>
      <c r="F487" s="62" t="s">
        <v>2543</v>
      </c>
      <c r="G487" s="61" t="s">
        <v>1942</v>
      </c>
      <c r="H487" s="62" t="s">
        <v>52</v>
      </c>
      <c r="I487" s="62">
        <f>IF(H487="BHC", 1, 0)</f>
        <v>0</v>
      </c>
      <c r="J487" s="62">
        <f>IF(OR(H487="BHC", H487="WS", H487="SR"), 1,0)</f>
        <v>1</v>
      </c>
      <c r="K487" s="62">
        <f>IF(OR(H487="RSD", H487="RFS", H487="CRS",H487="MRBD"), 1,0)</f>
        <v>0</v>
      </c>
      <c r="L487" s="62">
        <f>IF(OR(H487="RSD", H487="RFS", H487="CRS",H487="MRBD",H487="WS",H487="SR"), 1,0)</f>
        <v>1</v>
      </c>
    </row>
    <row r="488" spans="1:12" s="61" customFormat="1" x14ac:dyDescent="0.35">
      <c r="A488" s="61" t="s">
        <v>248</v>
      </c>
      <c r="B488" s="61" t="s">
        <v>3002</v>
      </c>
      <c r="C488" s="62" t="s">
        <v>1</v>
      </c>
      <c r="D488" s="62" t="s">
        <v>2542</v>
      </c>
      <c r="E488" s="61" t="s">
        <v>1943</v>
      </c>
      <c r="F488" s="62" t="s">
        <v>2543</v>
      </c>
      <c r="G488" s="61" t="s">
        <v>1944</v>
      </c>
      <c r="H488" s="62" t="s">
        <v>52</v>
      </c>
      <c r="I488" s="62">
        <f>IF(H488="BHC", 1, 0)</f>
        <v>0</v>
      </c>
      <c r="J488" s="62">
        <f>IF(OR(H488="BHC", H488="WS", H488="SR"), 1,0)</f>
        <v>1</v>
      </c>
      <c r="K488" s="62">
        <f>IF(OR(H488="RSD", H488="RFS", H488="CRS",H488="MRBD"), 1,0)</f>
        <v>0</v>
      </c>
      <c r="L488" s="62">
        <f>IF(OR(H488="RSD", H488="RFS", H488="CRS",H488="MRBD",H488="WS",H488="SR"), 1,0)</f>
        <v>1</v>
      </c>
    </row>
    <row r="489" spans="1:12" s="61" customFormat="1" x14ac:dyDescent="0.35">
      <c r="A489" s="61" t="s">
        <v>248</v>
      </c>
      <c r="B489" s="61" t="s">
        <v>3003</v>
      </c>
      <c r="C489" s="62" t="s">
        <v>1</v>
      </c>
      <c r="D489" s="62" t="s">
        <v>2542</v>
      </c>
      <c r="E489" s="61" t="s">
        <v>1945</v>
      </c>
      <c r="F489" s="62" t="s">
        <v>2543</v>
      </c>
      <c r="G489" s="61" t="s">
        <v>1946</v>
      </c>
      <c r="H489" s="62" t="s">
        <v>52</v>
      </c>
      <c r="I489" s="62">
        <f>IF(H489="BHC", 1, 0)</f>
        <v>0</v>
      </c>
      <c r="J489" s="62">
        <f>IF(OR(H489="BHC", H489="WS", H489="SR"), 1,0)</f>
        <v>1</v>
      </c>
      <c r="K489" s="62">
        <f>IF(OR(H489="RSD", H489="RFS", H489="CRS",H489="MRBD"), 1,0)</f>
        <v>0</v>
      </c>
      <c r="L489" s="62">
        <f>IF(OR(H489="RSD", H489="RFS", H489="CRS",H489="MRBD",H489="WS",H489="SR"), 1,0)</f>
        <v>1</v>
      </c>
    </row>
    <row r="490" spans="1:12" s="61" customFormat="1" x14ac:dyDescent="0.35">
      <c r="A490" s="61" t="s">
        <v>248</v>
      </c>
      <c r="B490" s="61" t="s">
        <v>3004</v>
      </c>
      <c r="C490" s="62" t="s">
        <v>1</v>
      </c>
      <c r="D490" s="62" t="s">
        <v>2542</v>
      </c>
      <c r="E490" s="61" t="s">
        <v>1947</v>
      </c>
      <c r="F490" s="62" t="s">
        <v>2543</v>
      </c>
      <c r="G490" s="61" t="s">
        <v>1948</v>
      </c>
      <c r="H490" s="62" t="s">
        <v>52</v>
      </c>
      <c r="I490" s="62">
        <f>IF(H490="BHC", 1, 0)</f>
        <v>0</v>
      </c>
      <c r="J490" s="62">
        <f>IF(OR(H490="BHC", H490="WS", H490="SR"), 1,0)</f>
        <v>1</v>
      </c>
      <c r="K490" s="62">
        <f>IF(OR(H490="RSD", H490="RFS", H490="CRS",H490="MRBD"), 1,0)</f>
        <v>0</v>
      </c>
      <c r="L490" s="62">
        <f>IF(OR(H490="RSD", H490="RFS", H490="CRS",H490="MRBD",H490="WS",H490="SR"), 1,0)</f>
        <v>1</v>
      </c>
    </row>
    <row r="491" spans="1:12" s="61" customFormat="1" x14ac:dyDescent="0.35">
      <c r="A491" s="61" t="s">
        <v>248</v>
      </c>
      <c r="B491" s="61" t="s">
        <v>3005</v>
      </c>
      <c r="C491" s="62" t="s">
        <v>1</v>
      </c>
      <c r="D491" s="62" t="s">
        <v>2542</v>
      </c>
      <c r="E491" s="61" t="s">
        <v>1949</v>
      </c>
      <c r="F491" s="62" t="s">
        <v>2543</v>
      </c>
      <c r="G491" s="61" t="s">
        <v>1950</v>
      </c>
      <c r="H491" s="62" t="s">
        <v>35</v>
      </c>
      <c r="I491" s="62">
        <f>IF(H491="BHC", 1, 0)</f>
        <v>0</v>
      </c>
      <c r="J491" s="62">
        <f>IF(OR(H491="BHC", H491="WS", H491="SR"), 1,0)</f>
        <v>0</v>
      </c>
      <c r="K491" s="62">
        <f>IF(OR(H491="RSD", H491="RFS", H491="CRS",H491="MRBD"), 1,0)</f>
        <v>1</v>
      </c>
      <c r="L491" s="62">
        <f>IF(OR(H491="RSD", H491="RFS", H491="CRS",H491="MRBD",H491="WS",H491="SR"), 1,0)</f>
        <v>1</v>
      </c>
    </row>
    <row r="492" spans="1:12" s="61" customFormat="1" x14ac:dyDescent="0.35">
      <c r="A492" s="61" t="s">
        <v>248</v>
      </c>
      <c r="B492" s="61" t="s">
        <v>2879</v>
      </c>
      <c r="C492" s="62" t="s">
        <v>4</v>
      </c>
      <c r="D492" s="62" t="s">
        <v>2542</v>
      </c>
      <c r="E492" s="61" t="s">
        <v>1973</v>
      </c>
      <c r="F492" s="62" t="s">
        <v>2543</v>
      </c>
      <c r="G492" s="61" t="s">
        <v>1974</v>
      </c>
      <c r="H492" s="62" t="s">
        <v>35</v>
      </c>
      <c r="I492" s="62">
        <f>IF(H492="BHC", 1, 0)</f>
        <v>0</v>
      </c>
      <c r="J492" s="62">
        <f>IF(OR(H492="BHC", H492="WS", H492="SR"), 1,0)</f>
        <v>0</v>
      </c>
      <c r="K492" s="62">
        <f>IF(OR(H492="RSD", H492="RFS", H492="CRS",H492="MRBD"), 1,0)</f>
        <v>1</v>
      </c>
      <c r="L492" s="62">
        <f>IF(OR(H492="RSD", H492="RFS", H492="CRS",H492="MRBD",H492="WS",H492="SR"), 1,0)</f>
        <v>1</v>
      </c>
    </row>
    <row r="493" spans="1:12" s="61" customFormat="1" x14ac:dyDescent="0.35">
      <c r="A493" s="61" t="s">
        <v>248</v>
      </c>
      <c r="B493" s="61" t="s">
        <v>2880</v>
      </c>
      <c r="C493" s="62" t="s">
        <v>4</v>
      </c>
      <c r="D493" s="62" t="s">
        <v>2542</v>
      </c>
      <c r="E493" s="61" t="s">
        <v>1975</v>
      </c>
      <c r="F493" s="62" t="s">
        <v>2543</v>
      </c>
      <c r="G493" s="61" t="s">
        <v>1976</v>
      </c>
      <c r="H493" s="62" t="s">
        <v>17</v>
      </c>
      <c r="I493" s="62">
        <f>IF(H493="BHC", 1, 0)</f>
        <v>0</v>
      </c>
      <c r="J493" s="62">
        <f>IF(OR(H493="BHC", H493="WS", H493="SR"), 1,0)</f>
        <v>0</v>
      </c>
      <c r="K493" s="62">
        <f>IF(OR(H493="RSD", H493="RFS", H493="CRS",H493="MRBD"), 1,0)</f>
        <v>1</v>
      </c>
      <c r="L493" s="62">
        <f>IF(OR(H493="RSD", H493="RFS", H493="CRS",H493="MRBD",H493="WS",H493="SR"), 1,0)</f>
        <v>1</v>
      </c>
    </row>
    <row r="494" spans="1:12" s="61" customFormat="1" x14ac:dyDescent="0.35">
      <c r="A494" s="61" t="s">
        <v>248</v>
      </c>
      <c r="B494" s="61" t="s">
        <v>2881</v>
      </c>
      <c r="C494" s="62" t="s">
        <v>4</v>
      </c>
      <c r="D494" s="62" t="s">
        <v>2542</v>
      </c>
      <c r="E494" s="61" t="s">
        <v>1977</v>
      </c>
      <c r="F494" s="62" t="s">
        <v>2543</v>
      </c>
      <c r="G494" s="61" t="s">
        <v>1978</v>
      </c>
      <c r="H494" s="62" t="s">
        <v>52</v>
      </c>
      <c r="I494" s="62">
        <f>IF(H494="BHC", 1, 0)</f>
        <v>0</v>
      </c>
      <c r="J494" s="62">
        <f>IF(OR(H494="BHC", H494="WS", H494="SR"), 1,0)</f>
        <v>1</v>
      </c>
      <c r="K494" s="62">
        <f>IF(OR(H494="RSD", H494="RFS", H494="CRS",H494="MRBD"), 1,0)</f>
        <v>0</v>
      </c>
      <c r="L494" s="62">
        <f>IF(OR(H494="RSD", H494="RFS", H494="CRS",H494="MRBD",H494="WS",H494="SR"), 1,0)</f>
        <v>1</v>
      </c>
    </row>
    <row r="495" spans="1:12" s="61" customFormat="1" x14ac:dyDescent="0.35">
      <c r="A495" s="61" t="s">
        <v>248</v>
      </c>
      <c r="B495" s="61" t="s">
        <v>2882</v>
      </c>
      <c r="C495" s="62" t="s">
        <v>4</v>
      </c>
      <c r="D495" s="62" t="s">
        <v>2542</v>
      </c>
      <c r="E495" s="61" t="s">
        <v>1979</v>
      </c>
      <c r="F495" s="62" t="s">
        <v>2543</v>
      </c>
      <c r="G495" s="61" t="s">
        <v>1980</v>
      </c>
      <c r="H495" s="62" t="s">
        <v>35</v>
      </c>
      <c r="I495" s="62">
        <f>IF(H495="BHC", 1, 0)</f>
        <v>0</v>
      </c>
      <c r="J495" s="62">
        <f>IF(OR(H495="BHC", H495="WS", H495="SR"), 1,0)</f>
        <v>0</v>
      </c>
      <c r="K495" s="62">
        <f>IF(OR(H495="RSD", H495="RFS", H495="CRS",H495="MRBD"), 1,0)</f>
        <v>1</v>
      </c>
      <c r="L495" s="62">
        <f>IF(OR(H495="RSD", H495="RFS", H495="CRS",H495="MRBD",H495="WS",H495="SR"), 1,0)</f>
        <v>1</v>
      </c>
    </row>
    <row r="496" spans="1:12" s="61" customFormat="1" x14ac:dyDescent="0.35">
      <c r="A496" s="61" t="s">
        <v>248</v>
      </c>
      <c r="B496" s="61" t="s">
        <v>2883</v>
      </c>
      <c r="C496" s="62" t="s">
        <v>4</v>
      </c>
      <c r="D496" s="62" t="s">
        <v>2542</v>
      </c>
      <c r="E496" s="61" t="s">
        <v>1981</v>
      </c>
      <c r="F496" s="62" t="s">
        <v>2543</v>
      </c>
      <c r="G496" s="61" t="s">
        <v>1982</v>
      </c>
      <c r="H496" s="62" t="s">
        <v>25</v>
      </c>
      <c r="I496" s="62">
        <f>IF(H496="BHC", 1, 0)</f>
        <v>0</v>
      </c>
      <c r="J496" s="62">
        <f>IF(OR(H496="BHC", H496="WS", H496="SR"), 1,0)</f>
        <v>0</v>
      </c>
      <c r="K496" s="62">
        <f>IF(OR(H496="RSD", H496="RFS", H496="CRS",H496="MRBD"), 1,0)</f>
        <v>1</v>
      </c>
      <c r="L496" s="62">
        <f>IF(OR(H496="RSD", H496="RFS", H496="CRS",H496="MRBD",H496="WS",H496="SR"), 1,0)</f>
        <v>1</v>
      </c>
    </row>
    <row r="497" spans="1:12" s="61" customFormat="1" x14ac:dyDescent="0.35">
      <c r="A497" s="61" t="s">
        <v>248</v>
      </c>
      <c r="B497" s="61" t="s">
        <v>2884</v>
      </c>
      <c r="C497" s="62" t="s">
        <v>4</v>
      </c>
      <c r="D497" s="62" t="s">
        <v>2542</v>
      </c>
      <c r="E497" s="61" t="s">
        <v>1983</v>
      </c>
      <c r="F497" s="62" t="s">
        <v>2543</v>
      </c>
      <c r="G497" s="61" t="s">
        <v>1984</v>
      </c>
      <c r="H497" s="62" t="s">
        <v>52</v>
      </c>
      <c r="I497" s="62">
        <f>IF(H497="BHC", 1, 0)</f>
        <v>0</v>
      </c>
      <c r="J497" s="62">
        <f>IF(OR(H497="BHC", H497="WS", H497="SR"), 1,0)</f>
        <v>1</v>
      </c>
      <c r="K497" s="62">
        <f>IF(OR(H497="RSD", H497="RFS", H497="CRS",H497="MRBD"), 1,0)</f>
        <v>0</v>
      </c>
      <c r="L497" s="62">
        <f>IF(OR(H497="RSD", H497="RFS", H497="CRS",H497="MRBD",H497="WS",H497="SR"), 1,0)</f>
        <v>1</v>
      </c>
    </row>
    <row r="498" spans="1:12" s="61" customFormat="1" x14ac:dyDescent="0.35">
      <c r="A498" s="61" t="s">
        <v>248</v>
      </c>
      <c r="B498" s="61" t="s">
        <v>2885</v>
      </c>
      <c r="C498" s="62" t="s">
        <v>4</v>
      </c>
      <c r="D498" s="62" t="s">
        <v>2542</v>
      </c>
      <c r="E498" s="61" t="s">
        <v>1985</v>
      </c>
      <c r="F498" s="62" t="s">
        <v>2543</v>
      </c>
      <c r="G498" s="61" t="s">
        <v>1986</v>
      </c>
      <c r="H498" s="62" t="s">
        <v>35</v>
      </c>
      <c r="I498" s="62">
        <f>IF(H498="BHC", 1, 0)</f>
        <v>0</v>
      </c>
      <c r="J498" s="62">
        <f>IF(OR(H498="BHC", H498="WS", H498="SR"), 1,0)</f>
        <v>0</v>
      </c>
      <c r="K498" s="62">
        <f>IF(OR(H498="RSD", H498="RFS", H498="CRS",H498="MRBD"), 1,0)</f>
        <v>1</v>
      </c>
      <c r="L498" s="62">
        <f>IF(OR(H498="RSD", H498="RFS", H498="CRS",H498="MRBD",H498="WS",H498="SR"), 1,0)</f>
        <v>1</v>
      </c>
    </row>
    <row r="499" spans="1:12" s="61" customFormat="1" x14ac:dyDescent="0.35">
      <c r="A499" s="61" t="s">
        <v>248</v>
      </c>
      <c r="B499" s="61" t="s">
        <v>2886</v>
      </c>
      <c r="C499" s="62" t="s">
        <v>4</v>
      </c>
      <c r="D499" s="62" t="s">
        <v>2542</v>
      </c>
      <c r="E499" s="61" t="s">
        <v>1987</v>
      </c>
      <c r="F499" s="62" t="s">
        <v>2543</v>
      </c>
      <c r="G499" s="61" t="s">
        <v>1988</v>
      </c>
      <c r="H499" s="62" t="s">
        <v>35</v>
      </c>
      <c r="I499" s="62">
        <f>IF(H499="BHC", 1, 0)</f>
        <v>0</v>
      </c>
      <c r="J499" s="62">
        <f>IF(OR(H499="BHC", H499="WS", H499="SR"), 1,0)</f>
        <v>0</v>
      </c>
      <c r="K499" s="62">
        <f>IF(OR(H499="RSD", H499="RFS", H499="CRS",H499="MRBD"), 1,0)</f>
        <v>1</v>
      </c>
      <c r="L499" s="62">
        <f>IF(OR(H499="RSD", H499="RFS", H499="CRS",H499="MRBD",H499="WS",H499="SR"), 1,0)</f>
        <v>1</v>
      </c>
    </row>
    <row r="500" spans="1:12" s="61" customFormat="1" x14ac:dyDescent="0.35">
      <c r="A500" s="61" t="s">
        <v>248</v>
      </c>
      <c r="B500" s="61" t="s">
        <v>2887</v>
      </c>
      <c r="C500" s="62" t="s">
        <v>4</v>
      </c>
      <c r="D500" s="62" t="s">
        <v>2542</v>
      </c>
      <c r="E500" s="61" t="s">
        <v>1989</v>
      </c>
      <c r="F500" s="62" t="s">
        <v>2543</v>
      </c>
      <c r="G500" s="61" t="s">
        <v>1990</v>
      </c>
      <c r="H500" s="62" t="s">
        <v>35</v>
      </c>
      <c r="I500" s="62">
        <f>IF(H500="BHC", 1, 0)</f>
        <v>0</v>
      </c>
      <c r="J500" s="62">
        <f>IF(OR(H500="BHC", H500="WS", H500="SR"), 1,0)</f>
        <v>0</v>
      </c>
      <c r="K500" s="62">
        <f>IF(OR(H500="RSD", H500="RFS", H500="CRS",H500="MRBD"), 1,0)</f>
        <v>1</v>
      </c>
      <c r="L500" s="62">
        <f>IF(OR(H500="RSD", H500="RFS", H500="CRS",H500="MRBD",H500="WS",H500="SR"), 1,0)</f>
        <v>1</v>
      </c>
    </row>
    <row r="501" spans="1:12" s="61" customFormat="1" x14ac:dyDescent="0.35">
      <c r="A501" s="61" t="s">
        <v>248</v>
      </c>
      <c r="B501" s="61" t="s">
        <v>2888</v>
      </c>
      <c r="C501" s="62" t="s">
        <v>4</v>
      </c>
      <c r="D501" s="62" t="s">
        <v>2542</v>
      </c>
      <c r="E501" s="61" t="s">
        <v>1991</v>
      </c>
      <c r="F501" s="62" t="s">
        <v>2543</v>
      </c>
      <c r="G501" s="61" t="s">
        <v>1992</v>
      </c>
      <c r="H501" s="62" t="s">
        <v>52</v>
      </c>
      <c r="I501" s="62">
        <f>IF(H501="BHC", 1, 0)</f>
        <v>0</v>
      </c>
      <c r="J501" s="62">
        <f>IF(OR(H501="BHC", H501="WS", H501="SR"), 1,0)</f>
        <v>1</v>
      </c>
      <c r="K501" s="62">
        <f>IF(OR(H501="RSD", H501="RFS", H501="CRS",H501="MRBD"), 1,0)</f>
        <v>0</v>
      </c>
      <c r="L501" s="62">
        <f>IF(OR(H501="RSD", H501="RFS", H501="CRS",H501="MRBD",H501="WS",H501="SR"), 1,0)</f>
        <v>1</v>
      </c>
    </row>
    <row r="502" spans="1:12" s="1" customFormat="1" x14ac:dyDescent="0.35">
      <c r="A502" s="1" t="s">
        <v>2059</v>
      </c>
      <c r="B502" s="1" t="s">
        <v>2060</v>
      </c>
      <c r="C502" s="31" t="s">
        <v>3</v>
      </c>
      <c r="D502" s="31" t="s">
        <v>2542</v>
      </c>
      <c r="E502" s="1" t="s">
        <v>2061</v>
      </c>
      <c r="F502" s="31" t="s">
        <v>2543</v>
      </c>
      <c r="G502" s="1" t="s">
        <v>2062</v>
      </c>
      <c r="H502" s="31" t="s">
        <v>21</v>
      </c>
      <c r="I502" s="31">
        <f>IF(H502="BHC", 1, 0)</f>
        <v>1</v>
      </c>
      <c r="J502" s="31">
        <f>IF(OR(H502="BHC", H502="WS", H502="SR"), 1,0)</f>
        <v>1</v>
      </c>
      <c r="K502" s="31">
        <f>IF(OR(H502="RSD", H502="RFS", H502="CRS",H502="MRBD"), 1,0)</f>
        <v>0</v>
      </c>
      <c r="L502" s="31">
        <f>IF(OR(H502="RSD", H502="RFS", H502="CRS",H502="MRBD",H502="WS",H502="SR"), 1,0)</f>
        <v>0</v>
      </c>
    </row>
    <row r="503" spans="1:12" s="1" customFormat="1" x14ac:dyDescent="0.35">
      <c r="A503" s="1" t="s">
        <v>2059</v>
      </c>
      <c r="B503" s="1" t="s">
        <v>2063</v>
      </c>
      <c r="C503" s="31" t="s">
        <v>3</v>
      </c>
      <c r="D503" s="31" t="s">
        <v>2542</v>
      </c>
      <c r="E503" s="1" t="s">
        <v>2064</v>
      </c>
      <c r="F503" s="31" t="s">
        <v>2543</v>
      </c>
      <c r="G503" s="1" t="s">
        <v>2065</v>
      </c>
      <c r="H503" s="31" t="s">
        <v>21</v>
      </c>
      <c r="I503" s="31">
        <f>IF(H503="BHC", 1, 0)</f>
        <v>1</v>
      </c>
      <c r="J503" s="31">
        <f>IF(OR(H503="BHC", H503="WS", H503="SR"), 1,0)</f>
        <v>1</v>
      </c>
      <c r="K503" s="31">
        <f>IF(OR(H503="RSD", H503="RFS", H503="CRS",H503="MRBD"), 1,0)</f>
        <v>0</v>
      </c>
      <c r="L503" s="31">
        <f>IF(OR(H503="RSD", H503="RFS", H503="CRS",H503="MRBD",H503="WS",H503="SR"), 1,0)</f>
        <v>0</v>
      </c>
    </row>
    <row r="504" spans="1:12" s="1" customFormat="1" x14ac:dyDescent="0.35">
      <c r="A504" s="1" t="s">
        <v>2059</v>
      </c>
      <c r="B504" s="1" t="s">
        <v>2066</v>
      </c>
      <c r="C504" s="31" t="s">
        <v>3</v>
      </c>
      <c r="D504" s="31" t="s">
        <v>2542</v>
      </c>
      <c r="E504" s="1" t="s">
        <v>2067</v>
      </c>
      <c r="F504" s="31" t="s">
        <v>2543</v>
      </c>
      <c r="G504" s="1" t="s">
        <v>2068</v>
      </c>
      <c r="H504" s="31" t="s">
        <v>52</v>
      </c>
      <c r="I504" s="31">
        <f>IF(H504="BHC", 1, 0)</f>
        <v>0</v>
      </c>
      <c r="J504" s="31">
        <f>IF(OR(H504="BHC", H504="WS", H504="SR"), 1,0)</f>
        <v>1</v>
      </c>
      <c r="K504" s="31">
        <f>IF(OR(H504="RSD", H504="RFS", H504="CRS",H504="MRBD"), 1,0)</f>
        <v>0</v>
      </c>
      <c r="L504" s="31">
        <f>IF(OR(H504="RSD", H504="RFS", H504="CRS",H504="MRBD",H504="WS",H504="SR"), 1,0)</f>
        <v>1</v>
      </c>
    </row>
    <row r="505" spans="1:12" s="1" customFormat="1" x14ac:dyDescent="0.35">
      <c r="A505" s="1" t="s">
        <v>2059</v>
      </c>
      <c r="B505" s="1" t="s">
        <v>2069</v>
      </c>
      <c r="C505" s="31" t="s">
        <v>3</v>
      </c>
      <c r="D505" s="31" t="s">
        <v>2542</v>
      </c>
      <c r="E505" s="1" t="s">
        <v>2070</v>
      </c>
      <c r="F505" s="31" t="s">
        <v>2543</v>
      </c>
      <c r="G505" s="1" t="s">
        <v>2071</v>
      </c>
      <c r="H505" s="31" t="s">
        <v>21</v>
      </c>
      <c r="I505" s="31">
        <f>IF(H505="BHC", 1, 0)</f>
        <v>1</v>
      </c>
      <c r="J505" s="31">
        <f>IF(OR(H505="BHC", H505="WS", H505="SR"), 1,0)</f>
        <v>1</v>
      </c>
      <c r="K505" s="31">
        <f>IF(OR(H505="RSD", H505="RFS", H505="CRS",H505="MRBD"), 1,0)</f>
        <v>0</v>
      </c>
      <c r="L505" s="31">
        <f>IF(OR(H505="RSD", H505="RFS", H505="CRS",H505="MRBD",H505="WS",H505="SR"), 1,0)</f>
        <v>0</v>
      </c>
    </row>
    <row r="506" spans="1:12" s="1" customFormat="1" x14ac:dyDescent="0.35">
      <c r="A506" s="1" t="s">
        <v>2059</v>
      </c>
      <c r="B506" s="1" t="s">
        <v>2072</v>
      </c>
      <c r="C506" s="31" t="s">
        <v>3</v>
      </c>
      <c r="D506" s="31" t="s">
        <v>2542</v>
      </c>
      <c r="E506" s="1" t="s">
        <v>2073</v>
      </c>
      <c r="F506" s="31" t="s">
        <v>2543</v>
      </c>
      <c r="G506" s="1" t="s">
        <v>2074</v>
      </c>
      <c r="H506" s="31" t="s">
        <v>21</v>
      </c>
      <c r="I506" s="31">
        <f>IF(H506="BHC", 1, 0)</f>
        <v>1</v>
      </c>
      <c r="J506" s="31">
        <f>IF(OR(H506="BHC", H506="WS", H506="SR"), 1,0)</f>
        <v>1</v>
      </c>
      <c r="K506" s="31">
        <f>IF(OR(H506="RSD", H506="RFS", H506="CRS",H506="MRBD"), 1,0)</f>
        <v>0</v>
      </c>
      <c r="L506" s="31">
        <f>IF(OR(H506="RSD", H506="RFS", H506="CRS",H506="MRBD",H506="WS",H506="SR"), 1,0)</f>
        <v>0</v>
      </c>
    </row>
    <row r="507" spans="1:12" s="1" customFormat="1" x14ac:dyDescent="0.35">
      <c r="A507" s="1" t="s">
        <v>2059</v>
      </c>
      <c r="B507" s="1" t="s">
        <v>2075</v>
      </c>
      <c r="C507" s="31" t="s">
        <v>3</v>
      </c>
      <c r="D507" s="31" t="s">
        <v>2542</v>
      </c>
      <c r="E507" s="1" t="s">
        <v>2076</v>
      </c>
      <c r="F507" s="31" t="s">
        <v>2543</v>
      </c>
      <c r="G507" s="1" t="s">
        <v>2077</v>
      </c>
      <c r="H507" s="31" t="s">
        <v>21</v>
      </c>
      <c r="I507" s="31">
        <f>IF(H507="BHC", 1, 0)</f>
        <v>1</v>
      </c>
      <c r="J507" s="31">
        <f>IF(OR(H507="BHC", H507="WS", H507="SR"), 1,0)</f>
        <v>1</v>
      </c>
      <c r="K507" s="31">
        <f>IF(OR(H507="RSD", H507="RFS", H507="CRS",H507="MRBD"), 1,0)</f>
        <v>0</v>
      </c>
      <c r="L507" s="31">
        <f>IF(OR(H507="RSD", H507="RFS", H507="CRS",H507="MRBD",H507="WS",H507="SR"), 1,0)</f>
        <v>0</v>
      </c>
    </row>
    <row r="508" spans="1:12" s="1" customFormat="1" x14ac:dyDescent="0.35">
      <c r="A508" s="1" t="s">
        <v>2059</v>
      </c>
      <c r="B508" s="1" t="s">
        <v>2078</v>
      </c>
      <c r="C508" s="31" t="s">
        <v>3</v>
      </c>
      <c r="D508" s="31" t="s">
        <v>2542</v>
      </c>
      <c r="E508" s="1" t="s">
        <v>2079</v>
      </c>
      <c r="F508" s="31" t="s">
        <v>2543</v>
      </c>
      <c r="G508" s="1" t="s">
        <v>2080</v>
      </c>
      <c r="H508" s="31" t="s">
        <v>17</v>
      </c>
      <c r="I508" s="31">
        <f>IF(H508="BHC", 1, 0)</f>
        <v>0</v>
      </c>
      <c r="J508" s="31">
        <f>IF(OR(H508="BHC", H508="WS", H508="SR"), 1,0)</f>
        <v>0</v>
      </c>
      <c r="K508" s="31">
        <f>IF(OR(H508="RSD", H508="RFS", H508="CRS",H508="MRBD"), 1,0)</f>
        <v>1</v>
      </c>
      <c r="L508" s="31">
        <f>IF(OR(H508="RSD", H508="RFS", H508="CRS",H508="MRBD",H508="WS",H508="SR"), 1,0)</f>
        <v>1</v>
      </c>
    </row>
    <row r="509" spans="1:12" s="1" customFormat="1" x14ac:dyDescent="0.35">
      <c r="A509" s="1" t="s">
        <v>2059</v>
      </c>
      <c r="B509" s="1" t="s">
        <v>2081</v>
      </c>
      <c r="C509" s="31" t="s">
        <v>3</v>
      </c>
      <c r="D509" s="31" t="s">
        <v>2542</v>
      </c>
      <c r="E509" s="1" t="s">
        <v>2082</v>
      </c>
      <c r="F509" s="31" t="s">
        <v>2543</v>
      </c>
      <c r="G509" s="1" t="s">
        <v>2083</v>
      </c>
      <c r="H509" s="31" t="s">
        <v>35</v>
      </c>
      <c r="I509" s="31">
        <f>IF(H509="BHC", 1, 0)</f>
        <v>0</v>
      </c>
      <c r="J509" s="31">
        <f>IF(OR(H509="BHC", H509="WS", H509="SR"), 1,0)</f>
        <v>0</v>
      </c>
      <c r="K509" s="31">
        <f>IF(OR(H509="RSD", H509="RFS", H509="CRS",H509="MRBD"), 1,0)</f>
        <v>1</v>
      </c>
      <c r="L509" s="31">
        <f>IF(OR(H509="RSD", H509="RFS", H509="CRS",H509="MRBD",H509="WS",H509="SR"), 1,0)</f>
        <v>1</v>
      </c>
    </row>
    <row r="510" spans="1:12" s="1" customFormat="1" x14ac:dyDescent="0.35">
      <c r="A510" s="1" t="s">
        <v>2059</v>
      </c>
      <c r="B510" s="1" t="s">
        <v>2084</v>
      </c>
      <c r="C510" s="31" t="s">
        <v>3</v>
      </c>
      <c r="D510" s="31" t="s">
        <v>2542</v>
      </c>
      <c r="E510" s="1" t="s">
        <v>2085</v>
      </c>
      <c r="F510" s="31" t="s">
        <v>2543</v>
      </c>
      <c r="G510" s="1" t="s">
        <v>2086</v>
      </c>
      <c r="H510" s="31" t="s">
        <v>52</v>
      </c>
      <c r="I510" s="31">
        <f>IF(H510="BHC", 1, 0)</f>
        <v>0</v>
      </c>
      <c r="J510" s="31">
        <f>IF(OR(H510="BHC", H510="WS", H510="SR"), 1,0)</f>
        <v>1</v>
      </c>
      <c r="K510" s="31">
        <f>IF(OR(H510="RSD", H510="RFS", H510="CRS",H510="MRBD"), 1,0)</f>
        <v>0</v>
      </c>
      <c r="L510" s="31">
        <f>IF(OR(H510="RSD", H510="RFS", H510="CRS",H510="MRBD",H510="WS",H510="SR"), 1,0)</f>
        <v>1</v>
      </c>
    </row>
    <row r="511" spans="1:12" s="1" customFormat="1" x14ac:dyDescent="0.35">
      <c r="A511" s="1" t="s">
        <v>2059</v>
      </c>
      <c r="B511" s="1" t="s">
        <v>2087</v>
      </c>
      <c r="C511" s="31" t="s">
        <v>3</v>
      </c>
      <c r="D511" s="31" t="s">
        <v>2542</v>
      </c>
      <c r="E511" s="1" t="s">
        <v>2088</v>
      </c>
      <c r="F511" s="31" t="s">
        <v>2543</v>
      </c>
      <c r="G511" s="1" t="s">
        <v>2089</v>
      </c>
      <c r="H511" s="31" t="s">
        <v>35</v>
      </c>
      <c r="I511" s="31">
        <f>IF(H511="BHC", 1, 0)</f>
        <v>0</v>
      </c>
      <c r="J511" s="31">
        <f>IF(OR(H511="BHC", H511="WS", H511="SR"), 1,0)</f>
        <v>0</v>
      </c>
      <c r="K511" s="31">
        <f>IF(OR(H511="RSD", H511="RFS", H511="CRS",H511="MRBD"), 1,0)</f>
        <v>1</v>
      </c>
      <c r="L511" s="31">
        <f>IF(OR(H511="RSD", H511="RFS", H511="CRS",H511="MRBD",H511="WS",H511="SR"), 1,0)</f>
        <v>1</v>
      </c>
    </row>
    <row r="512" spans="1:12" s="1" customFormat="1" x14ac:dyDescent="0.35">
      <c r="A512" s="1" t="s">
        <v>2059</v>
      </c>
      <c r="B512" s="1" t="s">
        <v>2164</v>
      </c>
      <c r="C512" s="31" t="s">
        <v>6</v>
      </c>
      <c r="D512" s="31" t="s">
        <v>2542</v>
      </c>
      <c r="E512" s="1" t="s">
        <v>2165</v>
      </c>
      <c r="F512" s="31" t="s">
        <v>2543</v>
      </c>
      <c r="G512" s="1" t="s">
        <v>2166</v>
      </c>
      <c r="H512" s="31" t="s">
        <v>52</v>
      </c>
      <c r="I512" s="31">
        <f>IF(H512="BHC", 1, 0)</f>
        <v>0</v>
      </c>
      <c r="J512" s="31">
        <f>IF(OR(H512="BHC", H512="WS", H512="SR"), 1,0)</f>
        <v>1</v>
      </c>
      <c r="K512" s="31">
        <f>IF(OR(H512="RSD", H512="RFS", H512="CRS",H512="MRBD"), 1,0)</f>
        <v>0</v>
      </c>
      <c r="L512" s="31">
        <f>IF(OR(H512="RSD", H512="RFS", H512="CRS",H512="MRBD",H512="WS",H512="SR"), 1,0)</f>
        <v>1</v>
      </c>
    </row>
    <row r="513" spans="1:12" s="1" customFormat="1" x14ac:dyDescent="0.35">
      <c r="A513" s="1" t="s">
        <v>2059</v>
      </c>
      <c r="B513" s="1" t="s">
        <v>2167</v>
      </c>
      <c r="C513" s="31" t="s">
        <v>6</v>
      </c>
      <c r="D513" s="31" t="s">
        <v>2542</v>
      </c>
      <c r="E513" s="1" t="s">
        <v>2168</v>
      </c>
      <c r="F513" s="31" t="s">
        <v>2543</v>
      </c>
      <c r="G513" s="1" t="s">
        <v>2169</v>
      </c>
      <c r="H513" s="31" t="s">
        <v>52</v>
      </c>
      <c r="I513" s="31">
        <f>IF(H513="BHC", 1, 0)</f>
        <v>0</v>
      </c>
      <c r="J513" s="31">
        <f>IF(OR(H513="BHC", H513="WS", H513="SR"), 1,0)</f>
        <v>1</v>
      </c>
      <c r="K513" s="31">
        <f>IF(OR(H513="RSD", H513="RFS", H513="CRS",H513="MRBD"), 1,0)</f>
        <v>0</v>
      </c>
      <c r="L513" s="31">
        <f>IF(OR(H513="RSD", H513="RFS", H513="CRS",H513="MRBD",H513="WS",H513="SR"), 1,0)</f>
        <v>1</v>
      </c>
    </row>
    <row r="514" spans="1:12" s="1" customFormat="1" x14ac:dyDescent="0.35">
      <c r="A514" s="1" t="s">
        <v>2059</v>
      </c>
      <c r="B514" s="1" t="s">
        <v>2170</v>
      </c>
      <c r="C514" s="31" t="s">
        <v>6</v>
      </c>
      <c r="D514" s="31" t="s">
        <v>2542</v>
      </c>
      <c r="E514" s="1" t="s">
        <v>2171</v>
      </c>
      <c r="F514" s="31" t="s">
        <v>2543</v>
      </c>
      <c r="G514" s="1" t="s">
        <v>2172</v>
      </c>
      <c r="H514" s="31" t="s">
        <v>2105</v>
      </c>
      <c r="I514" s="31">
        <f>IF(H514="BHC", 1, 0)</f>
        <v>0</v>
      </c>
      <c r="J514" s="31">
        <f>IF(OR(H514="BHC", H514="WS", H514="SR"), 1,0)</f>
        <v>0</v>
      </c>
      <c r="K514" s="31">
        <f>IF(OR(H514="RSD", H514="RFS", H514="CRS",H514="MRBD"), 1,0)</f>
        <v>0</v>
      </c>
      <c r="L514" s="31">
        <f>IF(OR(H514="RSD", H514="RFS", H514="CRS",H514="MRBD",H514="WS",H514="SR"), 1,0)</f>
        <v>0</v>
      </c>
    </row>
    <row r="515" spans="1:12" s="1" customFormat="1" x14ac:dyDescent="0.35">
      <c r="A515" s="1" t="s">
        <v>2059</v>
      </c>
      <c r="B515" s="1" t="s">
        <v>2173</v>
      </c>
      <c r="C515" s="31" t="s">
        <v>2</v>
      </c>
      <c r="D515" s="31" t="s">
        <v>2542</v>
      </c>
      <c r="E515" s="1" t="s">
        <v>2174</v>
      </c>
      <c r="F515" s="31" t="s">
        <v>2543</v>
      </c>
      <c r="G515" s="1" t="s">
        <v>2175</v>
      </c>
      <c r="H515" s="31" t="s">
        <v>35</v>
      </c>
      <c r="I515" s="31">
        <f>IF(H515="BHC", 1, 0)</f>
        <v>0</v>
      </c>
      <c r="J515" s="31">
        <f>IF(OR(H515="BHC", H515="WS", H515="SR"), 1,0)</f>
        <v>0</v>
      </c>
      <c r="K515" s="31">
        <f>IF(OR(H515="RSD", H515="RFS", H515="CRS",H515="MRBD"), 1,0)</f>
        <v>1</v>
      </c>
      <c r="L515" s="31">
        <f>IF(OR(H515="RSD", H515="RFS", H515="CRS",H515="MRBD",H515="WS",H515="SR"), 1,0)</f>
        <v>1</v>
      </c>
    </row>
    <row r="516" spans="1:12" s="1" customFormat="1" x14ac:dyDescent="0.35">
      <c r="A516" s="1" t="s">
        <v>2059</v>
      </c>
      <c r="B516" s="1" t="s">
        <v>2176</v>
      </c>
      <c r="C516" s="31" t="s">
        <v>2</v>
      </c>
      <c r="D516" s="31" t="s">
        <v>2542</v>
      </c>
      <c r="E516" s="1" t="s">
        <v>2177</v>
      </c>
      <c r="F516" s="31" t="s">
        <v>2543</v>
      </c>
      <c r="G516" s="1" t="s">
        <v>2178</v>
      </c>
      <c r="H516" s="31" t="s">
        <v>21</v>
      </c>
      <c r="I516" s="31">
        <f>IF(H516="BHC", 1, 0)</f>
        <v>1</v>
      </c>
      <c r="J516" s="31">
        <f>IF(OR(H516="BHC", H516="WS", H516="SR"), 1,0)</f>
        <v>1</v>
      </c>
      <c r="K516" s="31">
        <f>IF(OR(H516="RSD", H516="RFS", H516="CRS",H516="MRBD"), 1,0)</f>
        <v>0</v>
      </c>
      <c r="L516" s="31">
        <f>IF(OR(H516="RSD", H516="RFS", H516="CRS",H516="MRBD",H516="WS",H516="SR"), 1,0)</f>
        <v>0</v>
      </c>
    </row>
    <row r="517" spans="1:12" s="1" customFormat="1" x14ac:dyDescent="0.35">
      <c r="A517" s="1" t="s">
        <v>2059</v>
      </c>
      <c r="B517" s="1" t="s">
        <v>2179</v>
      </c>
      <c r="C517" s="31" t="s">
        <v>2</v>
      </c>
      <c r="D517" s="31" t="s">
        <v>2542</v>
      </c>
      <c r="E517" s="1" t="s">
        <v>2180</v>
      </c>
      <c r="F517" s="31" t="s">
        <v>2543</v>
      </c>
      <c r="G517" s="1" t="s">
        <v>2181</v>
      </c>
      <c r="H517" s="31" t="s">
        <v>21</v>
      </c>
      <c r="I517" s="31">
        <f>IF(H517="BHC", 1, 0)</f>
        <v>1</v>
      </c>
      <c r="J517" s="31">
        <f>IF(OR(H517="BHC", H517="WS", H517="SR"), 1,0)</f>
        <v>1</v>
      </c>
      <c r="K517" s="31">
        <f>IF(OR(H517="RSD", H517="RFS", H517="CRS",H517="MRBD"), 1,0)</f>
        <v>0</v>
      </c>
      <c r="L517" s="31">
        <f>IF(OR(H517="RSD", H517="RFS", H517="CRS",H517="MRBD",H517="WS",H517="SR"), 1,0)</f>
        <v>0</v>
      </c>
    </row>
    <row r="518" spans="1:12" s="1" customFormat="1" x14ac:dyDescent="0.35">
      <c r="A518" s="1" t="s">
        <v>2059</v>
      </c>
      <c r="B518" s="1" t="s">
        <v>2182</v>
      </c>
      <c r="C518" s="31" t="s">
        <v>2</v>
      </c>
      <c r="D518" s="31" t="s">
        <v>2542</v>
      </c>
      <c r="E518" s="1" t="s">
        <v>2183</v>
      </c>
      <c r="F518" s="31" t="s">
        <v>2543</v>
      </c>
      <c r="G518" s="1" t="s">
        <v>2184</v>
      </c>
      <c r="H518" s="31" t="s">
        <v>35</v>
      </c>
      <c r="I518" s="31">
        <f>IF(H518="BHC", 1, 0)</f>
        <v>0</v>
      </c>
      <c r="J518" s="31">
        <f>IF(OR(H518="BHC", H518="WS", H518="SR"), 1,0)</f>
        <v>0</v>
      </c>
      <c r="K518" s="31">
        <f>IF(OR(H518="RSD", H518="RFS", H518="CRS",H518="MRBD"), 1,0)</f>
        <v>1</v>
      </c>
      <c r="L518" s="31">
        <f>IF(OR(H518="RSD", H518="RFS", H518="CRS",H518="MRBD",H518="WS",H518="SR"), 1,0)</f>
        <v>1</v>
      </c>
    </row>
    <row r="519" spans="1:12" s="1" customFormat="1" x14ac:dyDescent="0.35">
      <c r="A519" s="1" t="s">
        <v>2059</v>
      </c>
      <c r="B519" s="1" t="s">
        <v>2185</v>
      </c>
      <c r="C519" s="31" t="s">
        <v>2</v>
      </c>
      <c r="D519" s="31" t="s">
        <v>2542</v>
      </c>
      <c r="E519" s="1" t="s">
        <v>2186</v>
      </c>
      <c r="F519" s="31" t="s">
        <v>2543</v>
      </c>
      <c r="G519" s="1" t="s">
        <v>2187</v>
      </c>
      <c r="H519" s="31" t="s">
        <v>17</v>
      </c>
      <c r="I519" s="31">
        <f>IF(H519="BHC", 1, 0)</f>
        <v>0</v>
      </c>
      <c r="J519" s="31">
        <f>IF(OR(H519="BHC", H519="WS", H519="SR"), 1,0)</f>
        <v>0</v>
      </c>
      <c r="K519" s="31">
        <f>IF(OR(H519="RSD", H519="RFS", H519="CRS",H519="MRBD"), 1,0)</f>
        <v>1</v>
      </c>
      <c r="L519" s="31">
        <f>IF(OR(H519="RSD", H519="RFS", H519="CRS",H519="MRBD",H519="WS",H519="SR"), 1,0)</f>
        <v>1</v>
      </c>
    </row>
    <row r="520" spans="1:12" s="1" customFormat="1" x14ac:dyDescent="0.35">
      <c r="A520" s="1" t="s">
        <v>2059</v>
      </c>
      <c r="B520" s="1" t="s">
        <v>2188</v>
      </c>
      <c r="C520" s="31" t="s">
        <v>2</v>
      </c>
      <c r="D520" s="31" t="s">
        <v>2542</v>
      </c>
      <c r="E520" s="1" t="s">
        <v>2189</v>
      </c>
      <c r="F520" s="31" t="s">
        <v>2543</v>
      </c>
      <c r="G520" s="1" t="s">
        <v>2190</v>
      </c>
      <c r="H520" s="31" t="s">
        <v>17</v>
      </c>
      <c r="I520" s="31">
        <f>IF(H520="BHC", 1, 0)</f>
        <v>0</v>
      </c>
      <c r="J520" s="31">
        <f>IF(OR(H520="BHC", H520="WS", H520="SR"), 1,0)</f>
        <v>0</v>
      </c>
      <c r="K520" s="31">
        <f>IF(OR(H520="RSD", H520="RFS", H520="CRS",H520="MRBD"), 1,0)</f>
        <v>1</v>
      </c>
      <c r="L520" s="31">
        <f>IF(OR(H520="RSD", H520="RFS", H520="CRS",H520="MRBD",H520="WS",H520="SR"), 1,0)</f>
        <v>1</v>
      </c>
    </row>
    <row r="521" spans="1:12" s="1" customFormat="1" x14ac:dyDescent="0.35">
      <c r="A521" s="1" t="s">
        <v>2059</v>
      </c>
      <c r="B521" s="1" t="s">
        <v>2191</v>
      </c>
      <c r="C521" s="31" t="s">
        <v>2</v>
      </c>
      <c r="D521" s="31" t="s">
        <v>2542</v>
      </c>
      <c r="E521" s="1" t="s">
        <v>2192</v>
      </c>
      <c r="F521" s="31" t="s">
        <v>2543</v>
      </c>
      <c r="G521" s="1" t="s">
        <v>2193</v>
      </c>
      <c r="H521" s="31" t="s">
        <v>21</v>
      </c>
      <c r="I521" s="31">
        <f>IF(H521="BHC", 1, 0)</f>
        <v>1</v>
      </c>
      <c r="J521" s="31">
        <f>IF(OR(H521="BHC", H521="WS", H521="SR"), 1,0)</f>
        <v>1</v>
      </c>
      <c r="K521" s="31">
        <f>IF(OR(H521="RSD", H521="RFS", H521="CRS",H521="MRBD"), 1,0)</f>
        <v>0</v>
      </c>
      <c r="L521" s="31">
        <f>IF(OR(H521="RSD", H521="RFS", H521="CRS",H521="MRBD",H521="WS",H521="SR"), 1,0)</f>
        <v>0</v>
      </c>
    </row>
    <row r="522" spans="1:12" s="1" customFormat="1" x14ac:dyDescent="0.35">
      <c r="A522" s="1" t="s">
        <v>2059</v>
      </c>
      <c r="B522" s="1" t="s">
        <v>2194</v>
      </c>
      <c r="C522" s="31" t="s">
        <v>2</v>
      </c>
      <c r="D522" s="31" t="s">
        <v>2542</v>
      </c>
      <c r="E522" s="1" t="s">
        <v>2195</v>
      </c>
      <c r="F522" s="31" t="s">
        <v>2543</v>
      </c>
      <c r="G522" s="1" t="s">
        <v>2196</v>
      </c>
      <c r="H522" s="31" t="s">
        <v>21</v>
      </c>
      <c r="I522" s="31">
        <f>IF(H522="BHC", 1, 0)</f>
        <v>1</v>
      </c>
      <c r="J522" s="31">
        <f>IF(OR(H522="BHC", H522="WS", H522="SR"), 1,0)</f>
        <v>1</v>
      </c>
      <c r="K522" s="31">
        <f>IF(OR(H522="RSD", H522="RFS", H522="CRS",H522="MRBD"), 1,0)</f>
        <v>0</v>
      </c>
      <c r="L522" s="31">
        <f>IF(OR(H522="RSD", H522="RFS", H522="CRS",H522="MRBD",H522="WS",H522="SR"), 1,0)</f>
        <v>0</v>
      </c>
    </row>
    <row r="523" spans="1:12" s="1" customFormat="1" x14ac:dyDescent="0.35">
      <c r="A523" s="1" t="s">
        <v>2059</v>
      </c>
      <c r="B523" s="1" t="s">
        <v>2197</v>
      </c>
      <c r="C523" s="31" t="s">
        <v>2</v>
      </c>
      <c r="D523" s="31" t="s">
        <v>2542</v>
      </c>
      <c r="E523" s="1" t="s">
        <v>2198</v>
      </c>
      <c r="F523" s="31" t="s">
        <v>2543</v>
      </c>
      <c r="G523" s="1" t="s">
        <v>2199</v>
      </c>
      <c r="H523" s="31" t="s">
        <v>52</v>
      </c>
      <c r="I523" s="31">
        <f>IF(H523="BHC", 1, 0)</f>
        <v>0</v>
      </c>
      <c r="J523" s="31">
        <f>IF(OR(H523="BHC", H523="WS", H523="SR"), 1,0)</f>
        <v>1</v>
      </c>
      <c r="K523" s="31">
        <f>IF(OR(H523="RSD", H523="RFS", H523="CRS",H523="MRBD"), 1,0)</f>
        <v>0</v>
      </c>
      <c r="L523" s="31">
        <f>IF(OR(H523="RSD", H523="RFS", H523="CRS",H523="MRBD",H523="WS",H523="SR"), 1,0)</f>
        <v>1</v>
      </c>
    </row>
    <row r="524" spans="1:12" s="1" customFormat="1" x14ac:dyDescent="0.35">
      <c r="A524" s="1" t="s">
        <v>2059</v>
      </c>
      <c r="B524" s="1" t="s">
        <v>2200</v>
      </c>
      <c r="C524" s="31" t="s">
        <v>2</v>
      </c>
      <c r="D524" s="31" t="s">
        <v>2542</v>
      </c>
      <c r="E524" s="1" t="s">
        <v>2201</v>
      </c>
      <c r="F524" s="31" t="s">
        <v>2543</v>
      </c>
      <c r="G524" s="1" t="s">
        <v>2202</v>
      </c>
      <c r="H524" s="31" t="s">
        <v>98</v>
      </c>
      <c r="I524" s="31">
        <f>IF(H524="BHC", 1, 0)</f>
        <v>0</v>
      </c>
      <c r="J524" s="31">
        <f>IF(OR(H524="BHC", H524="WS", H524="SR"), 1,0)</f>
        <v>0</v>
      </c>
      <c r="K524" s="31">
        <f>IF(OR(H524="RSD", H524="RFS", H524="CRS",H524="MRBD"), 1,0)</f>
        <v>1</v>
      </c>
      <c r="L524" s="31">
        <f>IF(OR(H524="RSD", H524="RFS", H524="CRS",H524="MRBD",H524="WS",H524="SR"), 1,0)</f>
        <v>1</v>
      </c>
    </row>
    <row r="525" spans="1:12" s="1" customFormat="1" x14ac:dyDescent="0.35">
      <c r="A525" s="1" t="s">
        <v>2059</v>
      </c>
      <c r="B525" s="1" t="s">
        <v>2203</v>
      </c>
      <c r="C525" s="31" t="s">
        <v>5</v>
      </c>
      <c r="D525" s="31" t="s">
        <v>2542</v>
      </c>
      <c r="E525" s="1" t="s">
        <v>2204</v>
      </c>
      <c r="F525" s="31" t="s">
        <v>2543</v>
      </c>
      <c r="G525" s="1" t="s">
        <v>2205</v>
      </c>
      <c r="H525" s="31" t="s">
        <v>17</v>
      </c>
      <c r="I525" s="31">
        <f>IF(H525="BHC", 1, 0)</f>
        <v>0</v>
      </c>
      <c r="J525" s="31">
        <f>IF(OR(H525="BHC", H525="WS", H525="SR"), 1,0)</f>
        <v>0</v>
      </c>
      <c r="K525" s="31">
        <f>IF(OR(H525="RSD", H525="RFS", H525="CRS",H525="MRBD"), 1,0)</f>
        <v>1</v>
      </c>
      <c r="L525" s="31">
        <f>IF(OR(H525="RSD", H525="RFS", H525="CRS",H525="MRBD",H525="WS",H525="SR"), 1,0)</f>
        <v>1</v>
      </c>
    </row>
    <row r="526" spans="1:12" s="1" customFormat="1" x14ac:dyDescent="0.35">
      <c r="A526" s="1" t="s">
        <v>2059</v>
      </c>
      <c r="B526" s="1" t="s">
        <v>2206</v>
      </c>
      <c r="C526" s="31" t="s">
        <v>5</v>
      </c>
      <c r="D526" s="31" t="s">
        <v>2542</v>
      </c>
      <c r="E526" s="1" t="s">
        <v>2207</v>
      </c>
      <c r="F526" s="31" t="s">
        <v>2543</v>
      </c>
      <c r="G526" s="1" t="s">
        <v>2208</v>
      </c>
      <c r="H526" s="31" t="s">
        <v>52</v>
      </c>
      <c r="I526" s="31">
        <f>IF(H526="BHC", 1, 0)</f>
        <v>0</v>
      </c>
      <c r="J526" s="31">
        <f>IF(OR(H526="BHC", H526="WS", H526="SR"), 1,0)</f>
        <v>1</v>
      </c>
      <c r="K526" s="31">
        <f>IF(OR(H526="RSD", H526="RFS", H526="CRS",H526="MRBD"), 1,0)</f>
        <v>0</v>
      </c>
      <c r="L526" s="31">
        <f>IF(OR(H526="RSD", H526="RFS", H526="CRS",H526="MRBD",H526="WS",H526="SR"), 1,0)</f>
        <v>1</v>
      </c>
    </row>
    <row r="527" spans="1:12" s="1" customFormat="1" x14ac:dyDescent="0.35">
      <c r="A527" s="1" t="s">
        <v>2059</v>
      </c>
      <c r="B527" s="1" t="s">
        <v>2209</v>
      </c>
      <c r="C527" s="31" t="s">
        <v>5</v>
      </c>
      <c r="D527" s="31" t="s">
        <v>2542</v>
      </c>
      <c r="E527" s="1" t="s">
        <v>2210</v>
      </c>
      <c r="F527" s="31" t="s">
        <v>2543</v>
      </c>
      <c r="G527" s="1" t="s">
        <v>2211</v>
      </c>
      <c r="H527" s="31" t="s">
        <v>35</v>
      </c>
      <c r="I527" s="31">
        <f>IF(H527="BHC", 1, 0)</f>
        <v>0</v>
      </c>
      <c r="J527" s="31">
        <f>IF(OR(H527="BHC", H527="WS", H527="SR"), 1,0)</f>
        <v>0</v>
      </c>
      <c r="K527" s="31">
        <f>IF(OR(H527="RSD", H527="RFS", H527="CRS",H527="MRBD"), 1,0)</f>
        <v>1</v>
      </c>
      <c r="L527" s="31">
        <f>IF(OR(H527="RSD", H527="RFS", H527="CRS",H527="MRBD",H527="WS",H527="SR"), 1,0)</f>
        <v>1</v>
      </c>
    </row>
    <row r="528" spans="1:12" s="1" customFormat="1" x14ac:dyDescent="0.35">
      <c r="A528" s="1" t="s">
        <v>2059</v>
      </c>
      <c r="B528" s="1" t="s">
        <v>2212</v>
      </c>
      <c r="C528" s="31" t="s">
        <v>5</v>
      </c>
      <c r="D528" s="31" t="s">
        <v>2542</v>
      </c>
      <c r="E528" s="1" t="s">
        <v>2213</v>
      </c>
      <c r="F528" s="31" t="s">
        <v>2543</v>
      </c>
      <c r="G528" s="1" t="s">
        <v>2214</v>
      </c>
      <c r="H528" s="31" t="s">
        <v>52</v>
      </c>
      <c r="I528" s="31">
        <f>IF(H528="BHC", 1, 0)</f>
        <v>0</v>
      </c>
      <c r="J528" s="31">
        <f>IF(OR(H528="BHC", H528="WS", H528="SR"), 1,0)</f>
        <v>1</v>
      </c>
      <c r="K528" s="31">
        <f>IF(OR(H528="RSD", H528="RFS", H528="CRS",H528="MRBD"), 1,0)</f>
        <v>0</v>
      </c>
      <c r="L528" s="31">
        <f>IF(OR(H528="RSD", H528="RFS", H528="CRS",H528="MRBD",H528="WS",H528="SR"), 1,0)</f>
        <v>1</v>
      </c>
    </row>
    <row r="529" spans="1:12" s="1" customFormat="1" x14ac:dyDescent="0.35">
      <c r="A529" s="1" t="s">
        <v>2059</v>
      </c>
      <c r="B529" s="1" t="s">
        <v>2215</v>
      </c>
      <c r="C529" s="31" t="s">
        <v>5</v>
      </c>
      <c r="D529" s="31" t="s">
        <v>2542</v>
      </c>
      <c r="E529" s="1" t="s">
        <v>2216</v>
      </c>
      <c r="F529" s="31" t="s">
        <v>2543</v>
      </c>
      <c r="G529" s="1" t="s">
        <v>2217</v>
      </c>
      <c r="H529" s="31" t="s">
        <v>52</v>
      </c>
      <c r="I529" s="31">
        <f>IF(H529="BHC", 1, 0)</f>
        <v>0</v>
      </c>
      <c r="J529" s="31">
        <f>IF(OR(H529="BHC", H529="WS", H529="SR"), 1,0)</f>
        <v>1</v>
      </c>
      <c r="K529" s="31">
        <f>IF(OR(H529="RSD", H529="RFS", H529="CRS",H529="MRBD"), 1,0)</f>
        <v>0</v>
      </c>
      <c r="L529" s="31">
        <f>IF(OR(H529="RSD", H529="RFS", H529="CRS",H529="MRBD",H529="WS",H529="SR"), 1,0)</f>
        <v>1</v>
      </c>
    </row>
    <row r="530" spans="1:12" s="1" customFormat="1" x14ac:dyDescent="0.35">
      <c r="A530" s="1" t="s">
        <v>2059</v>
      </c>
      <c r="B530" s="1" t="s">
        <v>2218</v>
      </c>
      <c r="C530" s="31" t="s">
        <v>5</v>
      </c>
      <c r="D530" s="31" t="s">
        <v>2542</v>
      </c>
      <c r="E530" s="1" t="s">
        <v>2219</v>
      </c>
      <c r="F530" s="31" t="s">
        <v>2543</v>
      </c>
      <c r="G530" s="1" t="s">
        <v>2220</v>
      </c>
      <c r="H530" s="31" t="s">
        <v>52</v>
      </c>
      <c r="I530" s="31">
        <f>IF(H530="BHC", 1, 0)</f>
        <v>0</v>
      </c>
      <c r="J530" s="31">
        <f>IF(OR(H530="BHC", H530="WS", H530="SR"), 1,0)</f>
        <v>1</v>
      </c>
      <c r="K530" s="31">
        <f>IF(OR(H530="RSD", H530="RFS", H530="CRS",H530="MRBD"), 1,0)</f>
        <v>0</v>
      </c>
      <c r="L530" s="31">
        <f>IF(OR(H530="RSD", H530="RFS", H530="CRS",H530="MRBD",H530="WS",H530="SR"), 1,0)</f>
        <v>1</v>
      </c>
    </row>
    <row r="531" spans="1:12" s="1" customFormat="1" x14ac:dyDescent="0.35">
      <c r="A531" s="1" t="s">
        <v>2059</v>
      </c>
      <c r="B531" s="1" t="s">
        <v>2221</v>
      </c>
      <c r="C531" s="31" t="s">
        <v>5</v>
      </c>
      <c r="D531" s="31" t="s">
        <v>2542</v>
      </c>
      <c r="E531" s="1" t="s">
        <v>2222</v>
      </c>
      <c r="F531" s="31" t="s">
        <v>2543</v>
      </c>
      <c r="G531" s="1" t="s">
        <v>2223</v>
      </c>
      <c r="H531" s="31" t="s">
        <v>52</v>
      </c>
      <c r="I531" s="31">
        <f>IF(H531="BHC", 1, 0)</f>
        <v>0</v>
      </c>
      <c r="J531" s="31">
        <f>IF(OR(H531="BHC", H531="WS", H531="SR"), 1,0)</f>
        <v>1</v>
      </c>
      <c r="K531" s="31">
        <f>IF(OR(H531="RSD", H531="RFS", H531="CRS",H531="MRBD"), 1,0)</f>
        <v>0</v>
      </c>
      <c r="L531" s="31">
        <f>IF(OR(H531="RSD", H531="RFS", H531="CRS",H531="MRBD",H531="WS",H531="SR"), 1,0)</f>
        <v>1</v>
      </c>
    </row>
    <row r="532" spans="1:12" s="1" customFormat="1" x14ac:dyDescent="0.35">
      <c r="A532" s="1" t="s">
        <v>2059</v>
      </c>
      <c r="B532" s="1" t="s">
        <v>2224</v>
      </c>
      <c r="C532" s="31" t="s">
        <v>5</v>
      </c>
      <c r="D532" s="31" t="s">
        <v>2542</v>
      </c>
      <c r="E532" s="1" t="s">
        <v>2225</v>
      </c>
      <c r="F532" s="31" t="s">
        <v>2543</v>
      </c>
      <c r="G532" s="1" t="s">
        <v>2226</v>
      </c>
      <c r="H532" s="31" t="s">
        <v>52</v>
      </c>
      <c r="I532" s="31">
        <f>IF(H532="BHC", 1, 0)</f>
        <v>0</v>
      </c>
      <c r="J532" s="31">
        <f>IF(OR(H532="BHC", H532="WS", H532="SR"), 1,0)</f>
        <v>1</v>
      </c>
      <c r="K532" s="31">
        <f>IF(OR(H532="RSD", H532="RFS", H532="CRS",H532="MRBD"), 1,0)</f>
        <v>0</v>
      </c>
      <c r="L532" s="31">
        <f>IF(OR(H532="RSD", H532="RFS", H532="CRS",H532="MRBD",H532="WS",H532="SR"), 1,0)</f>
        <v>1</v>
      </c>
    </row>
    <row r="533" spans="1:12" s="1" customFormat="1" x14ac:dyDescent="0.35">
      <c r="A533" s="1" t="s">
        <v>2059</v>
      </c>
      <c r="B533" s="1" t="s">
        <v>2227</v>
      </c>
      <c r="C533" s="31" t="s">
        <v>1</v>
      </c>
      <c r="D533" s="31" t="s">
        <v>2542</v>
      </c>
      <c r="E533" s="1" t="s">
        <v>2228</v>
      </c>
      <c r="F533" s="31" t="s">
        <v>2543</v>
      </c>
      <c r="G533" s="1" t="s">
        <v>2229</v>
      </c>
      <c r="H533" s="31" t="s">
        <v>21</v>
      </c>
      <c r="I533" s="31">
        <f>IF(H533="BHC", 1, 0)</f>
        <v>1</v>
      </c>
      <c r="J533" s="31">
        <f>IF(OR(H533="BHC", H533="WS", H533="SR"), 1,0)</f>
        <v>1</v>
      </c>
      <c r="K533" s="31">
        <f>IF(OR(H533="RSD", H533="RFS", H533="CRS",H533="MRBD"), 1,0)</f>
        <v>0</v>
      </c>
      <c r="L533" s="31">
        <f>IF(OR(H533="RSD", H533="RFS", H533="CRS",H533="MRBD",H533="WS",H533="SR"), 1,0)</f>
        <v>0</v>
      </c>
    </row>
    <row r="534" spans="1:12" s="1" customFormat="1" x14ac:dyDescent="0.35">
      <c r="A534" s="1" t="s">
        <v>2059</v>
      </c>
      <c r="B534" s="1" t="s">
        <v>2230</v>
      </c>
      <c r="C534" s="31" t="s">
        <v>1</v>
      </c>
      <c r="D534" s="31" t="s">
        <v>2542</v>
      </c>
      <c r="E534" s="1" t="s">
        <v>2231</v>
      </c>
      <c r="F534" s="31" t="s">
        <v>2543</v>
      </c>
      <c r="G534" s="1" t="s">
        <v>2232</v>
      </c>
      <c r="H534" s="31" t="s">
        <v>2105</v>
      </c>
      <c r="I534" s="31">
        <f>IF(H534="BHC", 1, 0)</f>
        <v>0</v>
      </c>
      <c r="J534" s="31">
        <f>IF(OR(H534="BHC", H534="WS", H534="SR"), 1,0)</f>
        <v>0</v>
      </c>
      <c r="K534" s="31">
        <f>IF(OR(H534="RSD", H534="RFS", H534="CRS",H534="MRBD"), 1,0)</f>
        <v>0</v>
      </c>
      <c r="L534" s="31">
        <f>IF(OR(H534="RSD", H534="RFS", H534="CRS",H534="MRBD",H534="WS",H534="SR"), 1,0)</f>
        <v>0</v>
      </c>
    </row>
    <row r="535" spans="1:12" s="1" customFormat="1" x14ac:dyDescent="0.35">
      <c r="A535" s="1" t="s">
        <v>2059</v>
      </c>
      <c r="B535" s="1" t="s">
        <v>2233</v>
      </c>
      <c r="C535" s="31" t="s">
        <v>1</v>
      </c>
      <c r="D535" s="31" t="s">
        <v>2542</v>
      </c>
      <c r="E535" s="1" t="s">
        <v>2234</v>
      </c>
      <c r="F535" s="31" t="s">
        <v>2543</v>
      </c>
      <c r="G535" s="1" t="s">
        <v>2235</v>
      </c>
      <c r="H535" s="31" t="s">
        <v>17</v>
      </c>
      <c r="I535" s="31">
        <f>IF(H535="BHC", 1, 0)</f>
        <v>0</v>
      </c>
      <c r="J535" s="31">
        <f>IF(OR(H535="BHC", H535="WS", H535="SR"), 1,0)</f>
        <v>0</v>
      </c>
      <c r="K535" s="31">
        <f>IF(OR(H535="RSD", H535="RFS", H535="CRS",H535="MRBD"), 1,0)</f>
        <v>1</v>
      </c>
      <c r="L535" s="31">
        <f>IF(OR(H535="RSD", H535="RFS", H535="CRS",H535="MRBD",H535="WS",H535="SR"), 1,0)</f>
        <v>1</v>
      </c>
    </row>
    <row r="536" spans="1:12" s="1" customFormat="1" x14ac:dyDescent="0.35">
      <c r="A536" s="1" t="s">
        <v>2059</v>
      </c>
      <c r="B536" s="1" t="s">
        <v>2236</v>
      </c>
      <c r="C536" s="31" t="s">
        <v>1</v>
      </c>
      <c r="D536" s="31" t="s">
        <v>2542</v>
      </c>
      <c r="E536" s="1" t="s">
        <v>2237</v>
      </c>
      <c r="F536" s="31" t="s">
        <v>2543</v>
      </c>
      <c r="G536" s="1" t="s">
        <v>2238</v>
      </c>
      <c r="H536" s="31" t="s">
        <v>17</v>
      </c>
      <c r="I536" s="31">
        <f>IF(H536="BHC", 1, 0)</f>
        <v>0</v>
      </c>
      <c r="J536" s="31">
        <f>IF(OR(H536="BHC", H536="WS", H536="SR"), 1,0)</f>
        <v>0</v>
      </c>
      <c r="K536" s="31">
        <f>IF(OR(H536="RSD", H536="RFS", H536="CRS",H536="MRBD"), 1,0)</f>
        <v>1</v>
      </c>
      <c r="L536" s="31">
        <f>IF(OR(H536="RSD", H536="RFS", H536="CRS",H536="MRBD",H536="WS",H536="SR"), 1,0)</f>
        <v>1</v>
      </c>
    </row>
    <row r="537" spans="1:12" s="1" customFormat="1" x14ac:dyDescent="0.35">
      <c r="A537" s="1" t="s">
        <v>2059</v>
      </c>
      <c r="B537" s="1" t="s">
        <v>2239</v>
      </c>
      <c r="C537" s="31" t="s">
        <v>1</v>
      </c>
      <c r="D537" s="31" t="s">
        <v>2542</v>
      </c>
      <c r="E537" s="1" t="s">
        <v>2240</v>
      </c>
      <c r="F537" s="31" t="s">
        <v>2543</v>
      </c>
      <c r="G537" s="1" t="s">
        <v>2241</v>
      </c>
      <c r="H537" s="31" t="s">
        <v>21</v>
      </c>
      <c r="I537" s="31">
        <f>IF(H537="BHC", 1, 0)</f>
        <v>1</v>
      </c>
      <c r="J537" s="31">
        <f>IF(OR(H537="BHC", H537="WS", H537="SR"), 1,0)</f>
        <v>1</v>
      </c>
      <c r="K537" s="31">
        <f>IF(OR(H537="RSD", H537="RFS", H537="CRS",H537="MRBD"), 1,0)</f>
        <v>0</v>
      </c>
      <c r="L537" s="31">
        <f>IF(OR(H537="RSD", H537="RFS", H537="CRS",H537="MRBD",H537="WS",H537="SR"), 1,0)</f>
        <v>0</v>
      </c>
    </row>
    <row r="538" spans="1:12" s="1" customFormat="1" x14ac:dyDescent="0.35">
      <c r="A538" s="1" t="s">
        <v>2059</v>
      </c>
      <c r="B538" s="1" t="s">
        <v>2242</v>
      </c>
      <c r="C538" s="31" t="s">
        <v>1</v>
      </c>
      <c r="D538" s="31" t="s">
        <v>2542</v>
      </c>
      <c r="E538" s="1" t="s">
        <v>2243</v>
      </c>
      <c r="F538" s="31" t="s">
        <v>2543</v>
      </c>
      <c r="G538" s="1" t="s">
        <v>2244</v>
      </c>
      <c r="H538" s="31" t="s">
        <v>17</v>
      </c>
      <c r="I538" s="31">
        <f>IF(H538="BHC", 1, 0)</f>
        <v>0</v>
      </c>
      <c r="J538" s="31">
        <f>IF(OR(H538="BHC", H538="WS", H538="SR"), 1,0)</f>
        <v>0</v>
      </c>
      <c r="K538" s="31">
        <f>IF(OR(H538="RSD", H538="RFS", H538="CRS",H538="MRBD"), 1,0)</f>
        <v>1</v>
      </c>
      <c r="L538" s="31">
        <f>IF(OR(H538="RSD", H538="RFS", H538="CRS",H538="MRBD",H538="WS",H538="SR"), 1,0)</f>
        <v>1</v>
      </c>
    </row>
    <row r="539" spans="1:12" s="1" customFormat="1" x14ac:dyDescent="0.35">
      <c r="A539" s="1" t="s">
        <v>2059</v>
      </c>
      <c r="B539" s="1" t="s">
        <v>2245</v>
      </c>
      <c r="C539" s="31" t="s">
        <v>1</v>
      </c>
      <c r="D539" s="31" t="s">
        <v>2542</v>
      </c>
      <c r="E539" s="1" t="s">
        <v>2246</v>
      </c>
      <c r="F539" s="31" t="s">
        <v>2543</v>
      </c>
      <c r="G539" s="1" t="s">
        <v>2247</v>
      </c>
      <c r="H539" s="31" t="s">
        <v>25</v>
      </c>
      <c r="I539" s="31">
        <f>IF(H539="BHC", 1, 0)</f>
        <v>0</v>
      </c>
      <c r="J539" s="31">
        <f>IF(OR(H539="BHC", H539="WS", H539="SR"), 1,0)</f>
        <v>0</v>
      </c>
      <c r="K539" s="31">
        <f>IF(OR(H539="RSD", H539="RFS", H539="CRS",H539="MRBD"), 1,0)</f>
        <v>1</v>
      </c>
      <c r="L539" s="31">
        <f>IF(OR(H539="RSD", H539="RFS", H539="CRS",H539="MRBD",H539="WS",H539="SR"), 1,0)</f>
        <v>1</v>
      </c>
    </row>
    <row r="540" spans="1:12" s="1" customFormat="1" x14ac:dyDescent="0.35">
      <c r="A540" s="1" t="s">
        <v>2059</v>
      </c>
      <c r="B540" s="1" t="s">
        <v>2248</v>
      </c>
      <c r="C540" s="31" t="s">
        <v>1</v>
      </c>
      <c r="D540" s="31" t="s">
        <v>2542</v>
      </c>
      <c r="E540" s="1" t="s">
        <v>2249</v>
      </c>
      <c r="F540" s="31" t="s">
        <v>2543</v>
      </c>
      <c r="G540" s="1" t="s">
        <v>2250</v>
      </c>
      <c r="H540" s="31" t="s">
        <v>35</v>
      </c>
      <c r="I540" s="31">
        <f>IF(H540="BHC", 1, 0)</f>
        <v>0</v>
      </c>
      <c r="J540" s="31">
        <f>IF(OR(H540="BHC", H540="WS", H540="SR"), 1,0)</f>
        <v>0</v>
      </c>
      <c r="K540" s="31">
        <f>IF(OR(H540="RSD", H540="RFS", H540="CRS",H540="MRBD"), 1,0)</f>
        <v>1</v>
      </c>
      <c r="L540" s="31">
        <f>IF(OR(H540="RSD", H540="RFS", H540="CRS",H540="MRBD",H540="WS",H540="SR"), 1,0)</f>
        <v>1</v>
      </c>
    </row>
    <row r="541" spans="1:12" s="1" customFormat="1" x14ac:dyDescent="0.35">
      <c r="A541" s="1" t="s">
        <v>2059</v>
      </c>
      <c r="B541" s="1" t="s">
        <v>2251</v>
      </c>
      <c r="C541" s="31" t="s">
        <v>1</v>
      </c>
      <c r="D541" s="31" t="s">
        <v>2542</v>
      </c>
      <c r="E541" s="1" t="s">
        <v>2252</v>
      </c>
      <c r="F541" s="31" t="s">
        <v>2543</v>
      </c>
      <c r="G541" s="1" t="s">
        <v>2253</v>
      </c>
      <c r="H541" s="31" t="s">
        <v>2105</v>
      </c>
      <c r="I541" s="31">
        <f>IF(H541="BHC", 1, 0)</f>
        <v>0</v>
      </c>
      <c r="J541" s="31">
        <f>IF(OR(H541="BHC", H541="WS", H541="SR"), 1,0)</f>
        <v>0</v>
      </c>
      <c r="K541" s="31">
        <f>IF(OR(H541="RSD", H541="RFS", H541="CRS",H541="MRBD"), 1,0)</f>
        <v>0</v>
      </c>
      <c r="L541" s="31">
        <f>IF(OR(H541="RSD", H541="RFS", H541="CRS",H541="MRBD",H541="WS",H541="SR"), 1,0)</f>
        <v>0</v>
      </c>
    </row>
    <row r="542" spans="1:12" s="1" customFormat="1" x14ac:dyDescent="0.35">
      <c r="A542" s="1" t="s">
        <v>2059</v>
      </c>
      <c r="B542" s="1" t="s">
        <v>2254</v>
      </c>
      <c r="C542" s="31" t="s">
        <v>1</v>
      </c>
      <c r="D542" s="31" t="s">
        <v>2542</v>
      </c>
      <c r="E542" s="1" t="s">
        <v>2255</v>
      </c>
      <c r="F542" s="31" t="s">
        <v>2543</v>
      </c>
      <c r="G542" s="1" t="s">
        <v>2256</v>
      </c>
      <c r="H542" s="31" t="s">
        <v>17</v>
      </c>
      <c r="I542" s="31">
        <f>IF(H542="BHC", 1, 0)</f>
        <v>0</v>
      </c>
      <c r="J542" s="31">
        <f>IF(OR(H542="BHC", H542="WS", H542="SR"), 1,0)</f>
        <v>0</v>
      </c>
      <c r="K542" s="31">
        <f>IF(OR(H542="RSD", H542="RFS", H542="CRS",H542="MRBD"), 1,0)</f>
        <v>1</v>
      </c>
      <c r="L542" s="31">
        <f>IF(OR(H542="RSD", H542="RFS", H542="CRS",H542="MRBD",H542="WS",H542="SR"), 1,0)</f>
        <v>1</v>
      </c>
    </row>
    <row r="543" spans="1:12" s="1" customFormat="1" x14ac:dyDescent="0.35">
      <c r="A543" s="1" t="s">
        <v>2059</v>
      </c>
      <c r="B543" s="1" t="s">
        <v>2090</v>
      </c>
      <c r="C543" s="31" t="s">
        <v>4</v>
      </c>
      <c r="D543" s="31" t="s">
        <v>2542</v>
      </c>
      <c r="E543" s="1" t="s">
        <v>2091</v>
      </c>
      <c r="F543" s="31" t="s">
        <v>2543</v>
      </c>
      <c r="G543" s="1" t="s">
        <v>2092</v>
      </c>
      <c r="H543" s="31" t="s">
        <v>52</v>
      </c>
      <c r="I543" s="31">
        <f>IF(H543="BHC", 1, 0)</f>
        <v>0</v>
      </c>
      <c r="J543" s="31">
        <f>IF(OR(H543="BHC", H543="WS", H543="SR"), 1,0)</f>
        <v>1</v>
      </c>
      <c r="K543" s="31">
        <f>IF(OR(H543="RSD", H543="RFS", H543="CRS",H543="MRBD"), 1,0)</f>
        <v>0</v>
      </c>
      <c r="L543" s="31">
        <f>IF(OR(H543="RSD", H543="RFS", H543="CRS",H543="MRBD",H543="WS",H543="SR"), 1,0)</f>
        <v>1</v>
      </c>
    </row>
    <row r="544" spans="1:12" s="1" customFormat="1" x14ac:dyDescent="0.35">
      <c r="A544" s="1" t="s">
        <v>2059</v>
      </c>
      <c r="B544" s="1" t="s">
        <v>2093</v>
      </c>
      <c r="C544" s="31" t="s">
        <v>4</v>
      </c>
      <c r="D544" s="31" t="s">
        <v>2542</v>
      </c>
      <c r="E544" s="1" t="s">
        <v>2094</v>
      </c>
      <c r="F544" s="31" t="s">
        <v>2543</v>
      </c>
      <c r="G544" s="1" t="s">
        <v>2095</v>
      </c>
      <c r="H544" s="31" t="s">
        <v>21</v>
      </c>
      <c r="I544" s="31">
        <f>IF(H544="BHC", 1, 0)</f>
        <v>1</v>
      </c>
      <c r="J544" s="31">
        <f>IF(OR(H544="BHC", H544="WS", H544="SR"), 1,0)</f>
        <v>1</v>
      </c>
      <c r="K544" s="31">
        <f>IF(OR(H544="RSD", H544="RFS", H544="CRS",H544="MRBD"), 1,0)</f>
        <v>0</v>
      </c>
      <c r="L544" s="31">
        <f>IF(OR(H544="RSD", H544="RFS", H544="CRS",H544="MRBD",H544="WS",H544="SR"), 1,0)</f>
        <v>0</v>
      </c>
    </row>
    <row r="545" spans="1:12" s="1" customFormat="1" x14ac:dyDescent="0.35">
      <c r="A545" s="1" t="s">
        <v>2059</v>
      </c>
      <c r="B545" s="1" t="s">
        <v>2096</v>
      </c>
      <c r="C545" s="31" t="s">
        <v>4</v>
      </c>
      <c r="D545" s="31" t="s">
        <v>2542</v>
      </c>
      <c r="E545" s="1" t="s">
        <v>2097</v>
      </c>
      <c r="F545" s="31" t="s">
        <v>2543</v>
      </c>
      <c r="G545" s="1" t="s">
        <v>2098</v>
      </c>
      <c r="H545" s="31" t="s">
        <v>17</v>
      </c>
      <c r="I545" s="31">
        <f>IF(H545="BHC", 1, 0)</f>
        <v>0</v>
      </c>
      <c r="J545" s="31">
        <f>IF(OR(H545="BHC", H545="WS", H545="SR"), 1,0)</f>
        <v>0</v>
      </c>
      <c r="K545" s="31">
        <f>IF(OR(H545="RSD", H545="RFS", H545="CRS",H545="MRBD"), 1,0)</f>
        <v>1</v>
      </c>
      <c r="L545" s="31">
        <f>IF(OR(H545="RSD", H545="RFS", H545="CRS",H545="MRBD",H545="WS",H545="SR"), 1,0)</f>
        <v>1</v>
      </c>
    </row>
    <row r="546" spans="1:12" s="1" customFormat="1" x14ac:dyDescent="0.35">
      <c r="A546" s="1" t="s">
        <v>2059</v>
      </c>
      <c r="B546" s="1" t="s">
        <v>2099</v>
      </c>
      <c r="C546" s="31" t="s">
        <v>4</v>
      </c>
      <c r="D546" s="31" t="s">
        <v>2542</v>
      </c>
      <c r="E546" s="1" t="s">
        <v>2100</v>
      </c>
      <c r="F546" s="31" t="s">
        <v>2543</v>
      </c>
      <c r="G546" s="1" t="s">
        <v>2101</v>
      </c>
      <c r="H546" s="31" t="s">
        <v>52</v>
      </c>
      <c r="I546" s="31">
        <f>IF(H546="BHC", 1, 0)</f>
        <v>0</v>
      </c>
      <c r="J546" s="31">
        <f>IF(OR(H546="BHC", H546="WS", H546="SR"), 1,0)</f>
        <v>1</v>
      </c>
      <c r="K546" s="31">
        <f>IF(OR(H546="RSD", H546="RFS", H546="CRS",H546="MRBD"), 1,0)</f>
        <v>0</v>
      </c>
      <c r="L546" s="31">
        <f>IF(OR(H546="RSD", H546="RFS", H546="CRS",H546="MRBD",H546="WS",H546="SR"), 1,0)</f>
        <v>1</v>
      </c>
    </row>
    <row r="547" spans="1:12" s="1" customFormat="1" x14ac:dyDescent="0.35">
      <c r="A547" s="1" t="s">
        <v>2059</v>
      </c>
      <c r="B547" s="1" t="s">
        <v>2102</v>
      </c>
      <c r="C547" s="31" t="s">
        <v>4</v>
      </c>
      <c r="D547" s="31" t="s">
        <v>2542</v>
      </c>
      <c r="E547" s="1" t="s">
        <v>2103</v>
      </c>
      <c r="F547" s="31" t="s">
        <v>2543</v>
      </c>
      <c r="G547" s="1" t="s">
        <v>2104</v>
      </c>
      <c r="H547" s="31" t="s">
        <v>2105</v>
      </c>
      <c r="I547" s="31">
        <f>IF(H547="BHC", 1, 0)</f>
        <v>0</v>
      </c>
      <c r="J547" s="31">
        <f>IF(OR(H547="BHC", H547="WS", H547="SR"), 1,0)</f>
        <v>0</v>
      </c>
      <c r="K547" s="31">
        <f>IF(OR(H547="RSD", H547="RFS", H547="CRS",H547="MRBD"), 1,0)</f>
        <v>0</v>
      </c>
      <c r="L547" s="31">
        <f>IF(OR(H547="RSD", H547="RFS", H547="CRS",H547="MRBD",H547="WS",H547="SR"), 1,0)</f>
        <v>0</v>
      </c>
    </row>
    <row r="548" spans="1:12" s="1" customFormat="1" x14ac:dyDescent="0.35">
      <c r="A548" s="1" t="s">
        <v>2059</v>
      </c>
      <c r="B548" s="1" t="s">
        <v>2106</v>
      </c>
      <c r="C548" s="31" t="s">
        <v>4</v>
      </c>
      <c r="D548" s="31" t="s">
        <v>2542</v>
      </c>
      <c r="E548" s="1" t="s">
        <v>2107</v>
      </c>
      <c r="F548" s="31" t="s">
        <v>2543</v>
      </c>
      <c r="G548" s="1" t="s">
        <v>2108</v>
      </c>
      <c r="H548" s="31" t="s">
        <v>21</v>
      </c>
      <c r="I548" s="31">
        <f>IF(H548="BHC", 1, 0)</f>
        <v>1</v>
      </c>
      <c r="J548" s="31">
        <f>IF(OR(H548="BHC", H548="WS", H548="SR"), 1,0)</f>
        <v>1</v>
      </c>
      <c r="K548" s="31">
        <f>IF(OR(H548="RSD", H548="RFS", H548="CRS",H548="MRBD"), 1,0)</f>
        <v>0</v>
      </c>
      <c r="L548" s="31">
        <f>IF(OR(H548="RSD", H548="RFS", H548="CRS",H548="MRBD",H548="WS",H548="SR"), 1,0)</f>
        <v>0</v>
      </c>
    </row>
    <row r="549" spans="1:12" s="1" customFormat="1" x14ac:dyDescent="0.35">
      <c r="A549" s="1" t="s">
        <v>2059</v>
      </c>
      <c r="B549" s="1" t="s">
        <v>2109</v>
      </c>
      <c r="C549" s="31" t="s">
        <v>4</v>
      </c>
      <c r="D549" s="31" t="s">
        <v>2542</v>
      </c>
      <c r="E549" s="1" t="s">
        <v>2110</v>
      </c>
      <c r="F549" s="31" t="s">
        <v>2543</v>
      </c>
      <c r="G549" s="1" t="s">
        <v>2111</v>
      </c>
      <c r="H549" s="31" t="s">
        <v>21</v>
      </c>
      <c r="I549" s="31">
        <f>IF(H549="BHC", 1, 0)</f>
        <v>1</v>
      </c>
      <c r="J549" s="31">
        <f>IF(OR(H549="BHC", H549="WS", H549="SR"), 1,0)</f>
        <v>1</v>
      </c>
      <c r="K549" s="31">
        <f>IF(OR(H549="RSD", H549="RFS", H549="CRS",H549="MRBD"), 1,0)</f>
        <v>0</v>
      </c>
      <c r="L549" s="31">
        <f>IF(OR(H549="RSD", H549="RFS", H549="CRS",H549="MRBD",H549="WS",H549="SR"), 1,0)</f>
        <v>0</v>
      </c>
    </row>
    <row r="550" spans="1:12" s="1" customFormat="1" x14ac:dyDescent="0.35">
      <c r="A550" s="1" t="s">
        <v>2059</v>
      </c>
      <c r="B550" s="1" t="s">
        <v>2112</v>
      </c>
      <c r="C550" s="31" t="s">
        <v>4</v>
      </c>
      <c r="D550" s="31" t="s">
        <v>2542</v>
      </c>
      <c r="E550" s="1" t="s">
        <v>2113</v>
      </c>
      <c r="F550" s="31" t="s">
        <v>2543</v>
      </c>
      <c r="G550" s="1" t="s">
        <v>2114</v>
      </c>
      <c r="H550" s="31" t="s">
        <v>52</v>
      </c>
      <c r="I550" s="31">
        <f>IF(H550="BHC", 1, 0)</f>
        <v>0</v>
      </c>
      <c r="J550" s="31">
        <f>IF(OR(H550="BHC", H550="WS", H550="SR"), 1,0)</f>
        <v>1</v>
      </c>
      <c r="K550" s="31">
        <f>IF(OR(H550="RSD", H550="RFS", H550="CRS",H550="MRBD"), 1,0)</f>
        <v>0</v>
      </c>
      <c r="L550" s="31">
        <f>IF(OR(H550="RSD", H550="RFS", H550="CRS",H550="MRBD",H550="WS",H550="SR"), 1,0)</f>
        <v>1</v>
      </c>
    </row>
    <row r="551" spans="1:12" s="1" customFormat="1" x14ac:dyDescent="0.35">
      <c r="A551" s="1" t="s">
        <v>2059</v>
      </c>
      <c r="B551" s="1" t="s">
        <v>2115</v>
      </c>
      <c r="C551" s="31" t="s">
        <v>4</v>
      </c>
      <c r="D551" s="31" t="s">
        <v>2542</v>
      </c>
      <c r="E551" s="1" t="s">
        <v>2116</v>
      </c>
      <c r="F551" s="31" t="s">
        <v>2543</v>
      </c>
      <c r="G551" s="1" t="s">
        <v>2117</v>
      </c>
      <c r="H551" s="31" t="s">
        <v>17</v>
      </c>
      <c r="I551" s="31">
        <f>IF(H551="BHC", 1, 0)</f>
        <v>0</v>
      </c>
      <c r="J551" s="31">
        <f>IF(OR(H551="BHC", H551="WS", H551="SR"), 1,0)</f>
        <v>0</v>
      </c>
      <c r="K551" s="31">
        <f>IF(OR(H551="RSD", H551="RFS", H551="CRS",H551="MRBD"), 1,0)</f>
        <v>1</v>
      </c>
      <c r="L551" s="31">
        <f>IF(OR(H551="RSD", H551="RFS", H551="CRS",H551="MRBD",H551="WS",H551="SR"), 1,0)</f>
        <v>1</v>
      </c>
    </row>
    <row r="552" spans="1:12" s="1" customFormat="1" x14ac:dyDescent="0.35">
      <c r="A552" s="1" t="s">
        <v>2059</v>
      </c>
      <c r="B552" s="1" t="s">
        <v>2118</v>
      </c>
      <c r="C552" s="31" t="s">
        <v>4</v>
      </c>
      <c r="D552" s="31" t="s">
        <v>2542</v>
      </c>
      <c r="E552" s="1" t="s">
        <v>2119</v>
      </c>
      <c r="F552" s="31" t="s">
        <v>2543</v>
      </c>
      <c r="G552" s="1" t="s">
        <v>2120</v>
      </c>
      <c r="H552" s="31" t="s">
        <v>17</v>
      </c>
      <c r="I552" s="31">
        <f>IF(H552="BHC", 1, 0)</f>
        <v>0</v>
      </c>
      <c r="J552" s="31">
        <f>IF(OR(H552="BHC", H552="WS", H552="SR"), 1,0)</f>
        <v>0</v>
      </c>
      <c r="K552" s="31">
        <f>IF(OR(H552="RSD", H552="RFS", H552="CRS",H552="MRBD"), 1,0)</f>
        <v>1</v>
      </c>
      <c r="L552" s="31">
        <f>IF(OR(H552="RSD", H552="RFS", H552="CRS",H552="MRBD",H552="WS",H552="SR"), 1,0)</f>
        <v>1</v>
      </c>
    </row>
    <row r="553" spans="1:12" s="2" customFormat="1" x14ac:dyDescent="0.35">
      <c r="A553" s="2" t="s">
        <v>2121</v>
      </c>
      <c r="B553" s="2" t="s">
        <v>2122</v>
      </c>
      <c r="C553" s="42" t="s">
        <v>3</v>
      </c>
      <c r="D553" s="42" t="s">
        <v>2542</v>
      </c>
      <c r="E553" s="2" t="s">
        <v>2123</v>
      </c>
      <c r="F553" s="42" t="s">
        <v>2543</v>
      </c>
      <c r="G553" s="2" t="s">
        <v>2124</v>
      </c>
      <c r="H553" s="42" t="s">
        <v>17</v>
      </c>
      <c r="I553" s="42">
        <f>IF(H553="BHC", 1, 0)</f>
        <v>0</v>
      </c>
      <c r="J553" s="42">
        <f>IF(OR(H553="BHC", H553="WS", H553="SR"), 1,0)</f>
        <v>0</v>
      </c>
      <c r="K553" s="42">
        <f>IF(OR(H553="RSD", H553="RFS", H553="CRS",H553="MRBD"), 1,0)</f>
        <v>1</v>
      </c>
      <c r="L553" s="42">
        <f>IF(OR(H553="RSD", H553="RFS", H553="CRS",H553="MRBD",H553="WS",H553="SR"), 1,0)</f>
        <v>1</v>
      </c>
    </row>
    <row r="554" spans="1:12" s="2" customFormat="1" x14ac:dyDescent="0.35">
      <c r="A554" s="2" t="s">
        <v>2121</v>
      </c>
      <c r="B554" s="2" t="s">
        <v>2125</v>
      </c>
      <c r="C554" s="42" t="s">
        <v>3</v>
      </c>
      <c r="D554" s="42" t="s">
        <v>2542</v>
      </c>
      <c r="E554" s="2" t="s">
        <v>2126</v>
      </c>
      <c r="F554" s="42" t="s">
        <v>2543</v>
      </c>
      <c r="G554" s="2" t="s">
        <v>2127</v>
      </c>
      <c r="H554" s="42" t="s">
        <v>21</v>
      </c>
      <c r="I554" s="42">
        <f>IF(H554="BHC", 1, 0)</f>
        <v>1</v>
      </c>
      <c r="J554" s="42">
        <f>IF(OR(H554="BHC", H554="WS", H554="SR"), 1,0)</f>
        <v>1</v>
      </c>
      <c r="K554" s="42">
        <f>IF(OR(H554="RSD", H554="RFS", H554="CRS",H554="MRBD"), 1,0)</f>
        <v>0</v>
      </c>
      <c r="L554" s="42">
        <f>IF(OR(H554="RSD", H554="RFS", H554="CRS",H554="MRBD",H554="WS",H554="SR"), 1,0)</f>
        <v>0</v>
      </c>
    </row>
    <row r="555" spans="1:12" s="2" customFormat="1" x14ac:dyDescent="0.35">
      <c r="A555" s="2" t="s">
        <v>2121</v>
      </c>
      <c r="B555" s="2" t="s">
        <v>2128</v>
      </c>
      <c r="C555" s="42" t="s">
        <v>3</v>
      </c>
      <c r="D555" s="42" t="s">
        <v>2542</v>
      </c>
      <c r="E555" s="2" t="s">
        <v>2129</v>
      </c>
      <c r="F555" s="42" t="s">
        <v>2543</v>
      </c>
      <c r="G555" s="2" t="s">
        <v>2130</v>
      </c>
      <c r="H555" s="42" t="s">
        <v>17</v>
      </c>
      <c r="I555" s="42">
        <f>IF(H555="BHC", 1, 0)</f>
        <v>0</v>
      </c>
      <c r="J555" s="42">
        <f>IF(OR(H555="BHC", H555="WS", H555="SR"), 1,0)</f>
        <v>0</v>
      </c>
      <c r="K555" s="42">
        <f>IF(OR(H555="RSD", H555="RFS", H555="CRS",H555="MRBD"), 1,0)</f>
        <v>1</v>
      </c>
      <c r="L555" s="42">
        <f>IF(OR(H555="RSD", H555="RFS", H555="CRS",H555="MRBD",H555="WS",H555="SR"), 1,0)</f>
        <v>1</v>
      </c>
    </row>
    <row r="556" spans="1:12" s="2" customFormat="1" x14ac:dyDescent="0.35">
      <c r="A556" s="2" t="s">
        <v>2121</v>
      </c>
      <c r="B556" s="2" t="s">
        <v>2131</v>
      </c>
      <c r="C556" s="42" t="s">
        <v>3</v>
      </c>
      <c r="D556" s="42" t="s">
        <v>2542</v>
      </c>
      <c r="E556" s="2" t="s">
        <v>2132</v>
      </c>
      <c r="F556" s="42" t="s">
        <v>2543</v>
      </c>
      <c r="G556" s="2" t="s">
        <v>2133</v>
      </c>
      <c r="H556" s="42" t="s">
        <v>17</v>
      </c>
      <c r="I556" s="42">
        <f>IF(H556="BHC", 1, 0)</f>
        <v>0</v>
      </c>
      <c r="J556" s="42">
        <f>IF(OR(H556="BHC", H556="WS", H556="SR"), 1,0)</f>
        <v>0</v>
      </c>
      <c r="K556" s="42">
        <f>IF(OR(H556="RSD", H556="RFS", H556="CRS",H556="MRBD"), 1,0)</f>
        <v>1</v>
      </c>
      <c r="L556" s="42">
        <f>IF(OR(H556="RSD", H556="RFS", H556="CRS",H556="MRBD",H556="WS",H556="SR"), 1,0)</f>
        <v>1</v>
      </c>
    </row>
    <row r="557" spans="1:12" s="2" customFormat="1" x14ac:dyDescent="0.35">
      <c r="A557" s="2" t="s">
        <v>2121</v>
      </c>
      <c r="B557" s="2" t="s">
        <v>2134</v>
      </c>
      <c r="C557" s="42" t="s">
        <v>3</v>
      </c>
      <c r="D557" s="42" t="s">
        <v>2542</v>
      </c>
      <c r="E557" s="2" t="s">
        <v>2135</v>
      </c>
      <c r="F557" s="42" t="s">
        <v>2543</v>
      </c>
      <c r="G557" s="2" t="s">
        <v>2136</v>
      </c>
      <c r="H557" s="42" t="s">
        <v>35</v>
      </c>
      <c r="I557" s="42">
        <f>IF(H557="BHC", 1, 0)</f>
        <v>0</v>
      </c>
      <c r="J557" s="42">
        <f>IF(OR(H557="BHC", H557="WS", H557="SR"), 1,0)</f>
        <v>0</v>
      </c>
      <c r="K557" s="42">
        <f>IF(OR(H557="RSD", H557="RFS", H557="CRS",H557="MRBD"), 1,0)</f>
        <v>1</v>
      </c>
      <c r="L557" s="42">
        <f>IF(OR(H557="RSD", H557="RFS", H557="CRS",H557="MRBD",H557="WS",H557="SR"), 1,0)</f>
        <v>1</v>
      </c>
    </row>
    <row r="558" spans="1:12" s="2" customFormat="1" x14ac:dyDescent="0.35">
      <c r="A558" s="2" t="s">
        <v>2121</v>
      </c>
      <c r="B558" s="2" t="s">
        <v>2137</v>
      </c>
      <c r="C558" s="42" t="s">
        <v>3</v>
      </c>
      <c r="D558" s="42" t="s">
        <v>2542</v>
      </c>
      <c r="E558" s="2" t="s">
        <v>2138</v>
      </c>
      <c r="F558" s="42" t="s">
        <v>2543</v>
      </c>
      <c r="G558" s="2" t="s">
        <v>2139</v>
      </c>
      <c r="H558" s="42" t="s">
        <v>21</v>
      </c>
      <c r="I558" s="42">
        <f>IF(H558="BHC", 1, 0)</f>
        <v>1</v>
      </c>
      <c r="J558" s="42">
        <f>IF(OR(H558="BHC", H558="WS", H558="SR"), 1,0)</f>
        <v>1</v>
      </c>
      <c r="K558" s="42">
        <f>IF(OR(H558="RSD", H558="RFS", H558="CRS",H558="MRBD"), 1,0)</f>
        <v>0</v>
      </c>
      <c r="L558" s="42">
        <f>IF(OR(H558="RSD", H558="RFS", H558="CRS",H558="MRBD",H558="WS",H558="SR"), 1,0)</f>
        <v>0</v>
      </c>
    </row>
    <row r="559" spans="1:12" s="2" customFormat="1" x14ac:dyDescent="0.35">
      <c r="A559" s="2" t="s">
        <v>2121</v>
      </c>
      <c r="B559" s="2" t="s">
        <v>2140</v>
      </c>
      <c r="C559" s="42" t="s">
        <v>3</v>
      </c>
      <c r="D559" s="42" t="s">
        <v>2542</v>
      </c>
      <c r="E559" s="2" t="s">
        <v>2141</v>
      </c>
      <c r="F559" s="42" t="s">
        <v>2543</v>
      </c>
      <c r="G559" s="2" t="s">
        <v>2142</v>
      </c>
      <c r="H559" s="42" t="s">
        <v>21</v>
      </c>
      <c r="I559" s="42">
        <f>IF(H559="BHC", 1, 0)</f>
        <v>1</v>
      </c>
      <c r="J559" s="42">
        <f>IF(OR(H559="BHC", H559="WS", H559="SR"), 1,0)</f>
        <v>1</v>
      </c>
      <c r="K559" s="42">
        <f>IF(OR(H559="RSD", H559="RFS", H559="CRS",H559="MRBD"), 1,0)</f>
        <v>0</v>
      </c>
      <c r="L559" s="42">
        <f>IF(OR(H559="RSD", H559="RFS", H559="CRS",H559="MRBD",H559="WS",H559="SR"), 1,0)</f>
        <v>0</v>
      </c>
    </row>
    <row r="560" spans="1:12" s="2" customFormat="1" x14ac:dyDescent="0.35">
      <c r="A560" s="2" t="s">
        <v>2121</v>
      </c>
      <c r="B560" s="2" t="s">
        <v>2143</v>
      </c>
      <c r="C560" s="42" t="s">
        <v>3</v>
      </c>
      <c r="D560" s="42" t="s">
        <v>2542</v>
      </c>
      <c r="E560" s="2" t="s">
        <v>2144</v>
      </c>
      <c r="F560" s="42" t="s">
        <v>2543</v>
      </c>
      <c r="G560" s="2" t="s">
        <v>2145</v>
      </c>
      <c r="H560" s="42" t="s">
        <v>21</v>
      </c>
      <c r="I560" s="42">
        <f>IF(H560="BHC", 1, 0)</f>
        <v>1</v>
      </c>
      <c r="J560" s="42">
        <f>IF(OR(H560="BHC", H560="WS", H560="SR"), 1,0)</f>
        <v>1</v>
      </c>
      <c r="K560" s="42">
        <f>IF(OR(H560="RSD", H560="RFS", H560="CRS",H560="MRBD"), 1,0)</f>
        <v>0</v>
      </c>
      <c r="L560" s="42">
        <f>IF(OR(H560="RSD", H560="RFS", H560="CRS",H560="MRBD",H560="WS",H560="SR"), 1,0)</f>
        <v>0</v>
      </c>
    </row>
    <row r="561" spans="1:12" s="2" customFormat="1" x14ac:dyDescent="0.35">
      <c r="A561" s="2" t="s">
        <v>2121</v>
      </c>
      <c r="B561" s="2" t="s">
        <v>2146</v>
      </c>
      <c r="C561" s="42" t="s">
        <v>3</v>
      </c>
      <c r="D561" s="42" t="s">
        <v>2542</v>
      </c>
      <c r="E561" s="2" t="s">
        <v>2147</v>
      </c>
      <c r="F561" s="42" t="s">
        <v>2543</v>
      </c>
      <c r="G561" s="2" t="s">
        <v>2148</v>
      </c>
      <c r="H561" s="42" t="s">
        <v>17</v>
      </c>
      <c r="I561" s="42">
        <f>IF(H561="BHC", 1, 0)</f>
        <v>0</v>
      </c>
      <c r="J561" s="42">
        <f>IF(OR(H561="BHC", H561="WS", H561="SR"), 1,0)</f>
        <v>0</v>
      </c>
      <c r="K561" s="42">
        <f>IF(OR(H561="RSD", H561="RFS", H561="CRS",H561="MRBD"), 1,0)</f>
        <v>1</v>
      </c>
      <c r="L561" s="42">
        <f>IF(OR(H561="RSD", H561="RFS", H561="CRS",H561="MRBD",H561="WS",H561="SR"), 1,0)</f>
        <v>1</v>
      </c>
    </row>
    <row r="562" spans="1:12" s="2" customFormat="1" x14ac:dyDescent="0.35">
      <c r="A562" s="2" t="s">
        <v>2121</v>
      </c>
      <c r="B562" s="2" t="s">
        <v>2257</v>
      </c>
      <c r="C562" s="42" t="s">
        <v>3</v>
      </c>
      <c r="D562" s="42" t="s">
        <v>2542</v>
      </c>
      <c r="E562" s="2" t="s">
        <v>2258</v>
      </c>
      <c r="F562" s="42" t="s">
        <v>2543</v>
      </c>
      <c r="G562" s="2" t="s">
        <v>2259</v>
      </c>
      <c r="H562" s="42" t="s">
        <v>21</v>
      </c>
      <c r="I562" s="42">
        <f>IF(H562="BHC", 1, 0)</f>
        <v>1</v>
      </c>
      <c r="J562" s="42">
        <f>IF(OR(H562="BHC", H562="WS", H562="SR"), 1,0)</f>
        <v>1</v>
      </c>
      <c r="K562" s="42">
        <f>IF(OR(H562="RSD", H562="RFS", H562="CRS",H562="MRBD"), 1,0)</f>
        <v>0</v>
      </c>
      <c r="L562" s="42">
        <f>IF(OR(H562="RSD", H562="RFS", H562="CRS",H562="MRBD",H562="WS",H562="SR"), 1,0)</f>
        <v>0</v>
      </c>
    </row>
    <row r="563" spans="1:12" s="2" customFormat="1" x14ac:dyDescent="0.35">
      <c r="A563" s="2" t="s">
        <v>2121</v>
      </c>
      <c r="B563" s="2" t="s">
        <v>2260</v>
      </c>
      <c r="C563" s="42" t="s">
        <v>3</v>
      </c>
      <c r="D563" s="42" t="s">
        <v>2542</v>
      </c>
      <c r="E563" s="2" t="s">
        <v>2261</v>
      </c>
      <c r="F563" s="42" t="s">
        <v>2543</v>
      </c>
      <c r="G563" s="2" t="s">
        <v>2262</v>
      </c>
      <c r="H563" s="42" t="s">
        <v>35</v>
      </c>
      <c r="I563" s="42">
        <f>IF(H563="BHC", 1, 0)</f>
        <v>0</v>
      </c>
      <c r="J563" s="42">
        <f>IF(OR(H563="BHC", H563="WS", H563="SR"), 1,0)</f>
        <v>0</v>
      </c>
      <c r="K563" s="42">
        <f>IF(OR(H563="RSD", H563="RFS", H563="CRS",H563="MRBD"), 1,0)</f>
        <v>1</v>
      </c>
      <c r="L563" s="42">
        <f>IF(OR(H563="RSD", H563="RFS", H563="CRS",H563="MRBD",H563="WS",H563="SR"), 1,0)</f>
        <v>1</v>
      </c>
    </row>
    <row r="564" spans="1:12" s="2" customFormat="1" x14ac:dyDescent="0.35">
      <c r="A564" s="2" t="s">
        <v>2121</v>
      </c>
      <c r="B564" s="2" t="s">
        <v>2263</v>
      </c>
      <c r="C564" s="42" t="s">
        <v>3</v>
      </c>
      <c r="D564" s="42" t="s">
        <v>2542</v>
      </c>
      <c r="E564" s="2" t="s">
        <v>2264</v>
      </c>
      <c r="F564" s="42" t="s">
        <v>2543</v>
      </c>
      <c r="G564" s="2" t="s">
        <v>2265</v>
      </c>
      <c r="H564" s="42" t="s">
        <v>21</v>
      </c>
      <c r="I564" s="42">
        <f>IF(H564="BHC", 1, 0)</f>
        <v>1</v>
      </c>
      <c r="J564" s="42">
        <f>IF(OR(H564="BHC", H564="WS", H564="SR"), 1,0)</f>
        <v>1</v>
      </c>
      <c r="K564" s="42">
        <f>IF(OR(H564="RSD", H564="RFS", H564="CRS",H564="MRBD"), 1,0)</f>
        <v>0</v>
      </c>
      <c r="L564" s="42">
        <f>IF(OR(H564="RSD", H564="RFS", H564="CRS",H564="MRBD",H564="WS",H564="SR"), 1,0)</f>
        <v>0</v>
      </c>
    </row>
    <row r="565" spans="1:12" s="2" customFormat="1" x14ac:dyDescent="0.35">
      <c r="A565" s="2" t="s">
        <v>2121</v>
      </c>
      <c r="B565" s="2" t="s">
        <v>2266</v>
      </c>
      <c r="C565" s="42" t="s">
        <v>3</v>
      </c>
      <c r="D565" s="42" t="s">
        <v>2542</v>
      </c>
      <c r="E565" s="2" t="s">
        <v>2267</v>
      </c>
      <c r="F565" s="42" t="s">
        <v>2543</v>
      </c>
      <c r="G565" s="2" t="s">
        <v>2268</v>
      </c>
      <c r="H565" s="42" t="s">
        <v>35</v>
      </c>
      <c r="I565" s="42">
        <f>IF(H565="BHC", 1, 0)</f>
        <v>0</v>
      </c>
      <c r="J565" s="42">
        <f>IF(OR(H565="BHC", H565="WS", H565="SR"), 1,0)</f>
        <v>0</v>
      </c>
      <c r="K565" s="42">
        <f>IF(OR(H565="RSD", H565="RFS", H565="CRS",H565="MRBD"), 1,0)</f>
        <v>1</v>
      </c>
      <c r="L565" s="42">
        <f>IF(OR(H565="RSD", H565="RFS", H565="CRS",H565="MRBD",H565="WS",H565="SR"), 1,0)</f>
        <v>1</v>
      </c>
    </row>
    <row r="566" spans="1:12" s="2" customFormat="1" x14ac:dyDescent="0.35">
      <c r="A566" s="2" t="s">
        <v>2121</v>
      </c>
      <c r="B566" s="2" t="s">
        <v>2269</v>
      </c>
      <c r="C566" s="42" t="s">
        <v>3</v>
      </c>
      <c r="D566" s="42" t="s">
        <v>2542</v>
      </c>
      <c r="E566" s="2" t="s">
        <v>2270</v>
      </c>
      <c r="F566" s="42" t="s">
        <v>2543</v>
      </c>
      <c r="G566" s="2" t="s">
        <v>2271</v>
      </c>
      <c r="H566" s="42" t="s">
        <v>108</v>
      </c>
      <c r="I566" s="42">
        <f>IF(H566="BHC", 1, 0)</f>
        <v>0</v>
      </c>
      <c r="J566" s="42">
        <f>IF(OR(H566="BHC", H566="WS", H566="SR"), 1,0)</f>
        <v>1</v>
      </c>
      <c r="K566" s="42">
        <f>IF(OR(H566="RSD", H566="RFS", H566="CRS",H566="MRBD"), 1,0)</f>
        <v>0</v>
      </c>
      <c r="L566" s="42">
        <f>IF(OR(H566="RSD", H566="RFS", H566="CRS",H566="MRBD",H566="WS",H566="SR"), 1,0)</f>
        <v>1</v>
      </c>
    </row>
    <row r="567" spans="1:12" s="2" customFormat="1" x14ac:dyDescent="0.35">
      <c r="A567" s="2" t="s">
        <v>2121</v>
      </c>
      <c r="B567" s="2" t="s">
        <v>2272</v>
      </c>
      <c r="C567" s="42" t="s">
        <v>3</v>
      </c>
      <c r="D567" s="42" t="s">
        <v>2542</v>
      </c>
      <c r="E567" s="2" t="s">
        <v>2273</v>
      </c>
      <c r="F567" s="42" t="s">
        <v>2543</v>
      </c>
      <c r="G567" s="2" t="s">
        <v>2274</v>
      </c>
      <c r="H567" s="42" t="s">
        <v>35</v>
      </c>
      <c r="I567" s="42">
        <f>IF(H567="BHC", 1, 0)</f>
        <v>0</v>
      </c>
      <c r="J567" s="42">
        <f>IF(OR(H567="BHC", H567="WS", H567="SR"), 1,0)</f>
        <v>0</v>
      </c>
      <c r="K567" s="42">
        <f>IF(OR(H567="RSD", H567="RFS", H567="CRS",H567="MRBD"), 1,0)</f>
        <v>1</v>
      </c>
      <c r="L567" s="42">
        <f>IF(OR(H567="RSD", H567="RFS", H567="CRS",H567="MRBD",H567="WS",H567="SR"), 1,0)</f>
        <v>1</v>
      </c>
    </row>
    <row r="568" spans="1:12" s="2" customFormat="1" x14ac:dyDescent="0.35">
      <c r="A568" s="2" t="s">
        <v>2121</v>
      </c>
      <c r="B568" s="2" t="s">
        <v>2275</v>
      </c>
      <c r="C568" s="42" t="s">
        <v>3</v>
      </c>
      <c r="D568" s="42" t="s">
        <v>2542</v>
      </c>
      <c r="E568" s="2" t="s">
        <v>2276</v>
      </c>
      <c r="F568" s="42" t="s">
        <v>2543</v>
      </c>
      <c r="G568" s="2" t="s">
        <v>2277</v>
      </c>
      <c r="H568" s="42" t="s">
        <v>17</v>
      </c>
      <c r="I568" s="42">
        <f>IF(H568="BHC", 1, 0)</f>
        <v>0</v>
      </c>
      <c r="J568" s="42">
        <f>IF(OR(H568="BHC", H568="WS", H568="SR"), 1,0)</f>
        <v>0</v>
      </c>
      <c r="K568" s="42">
        <f>IF(OR(H568="RSD", H568="RFS", H568="CRS",H568="MRBD"), 1,0)</f>
        <v>1</v>
      </c>
      <c r="L568" s="42">
        <f>IF(OR(H568="RSD", H568="RFS", H568="CRS",H568="MRBD",H568="WS",H568="SR"), 1,0)</f>
        <v>1</v>
      </c>
    </row>
    <row r="569" spans="1:12" s="2" customFormat="1" x14ac:dyDescent="0.35">
      <c r="A569" s="2" t="s">
        <v>2121</v>
      </c>
      <c r="B569" s="2" t="s">
        <v>2278</v>
      </c>
      <c r="C569" s="42" t="s">
        <v>3</v>
      </c>
      <c r="D569" s="42" t="s">
        <v>2542</v>
      </c>
      <c r="E569" s="2" t="s">
        <v>2279</v>
      </c>
      <c r="F569" s="42" t="s">
        <v>2543</v>
      </c>
      <c r="G569" s="2" t="s">
        <v>2280</v>
      </c>
      <c r="H569" s="42" t="s">
        <v>21</v>
      </c>
      <c r="I569" s="42">
        <f>IF(H569="BHC", 1, 0)</f>
        <v>1</v>
      </c>
      <c r="J569" s="42">
        <f>IF(OR(H569="BHC", H569="WS", H569="SR"), 1,0)</f>
        <v>1</v>
      </c>
      <c r="K569" s="42">
        <f>IF(OR(H569="RSD", H569="RFS", H569="CRS",H569="MRBD"), 1,0)</f>
        <v>0</v>
      </c>
      <c r="L569" s="42">
        <f>IF(OR(H569="RSD", H569="RFS", H569="CRS",H569="MRBD",H569="WS",H569="SR"), 1,0)</f>
        <v>0</v>
      </c>
    </row>
    <row r="570" spans="1:12" s="2" customFormat="1" x14ac:dyDescent="0.35">
      <c r="A570" s="2" t="s">
        <v>2121</v>
      </c>
      <c r="B570" s="2" t="s">
        <v>2281</v>
      </c>
      <c r="C570" s="42" t="s">
        <v>3</v>
      </c>
      <c r="D570" s="42" t="s">
        <v>2542</v>
      </c>
      <c r="E570" s="2" t="s">
        <v>2282</v>
      </c>
      <c r="F570" s="42" t="s">
        <v>2543</v>
      </c>
      <c r="G570" s="2" t="s">
        <v>2283</v>
      </c>
      <c r="H570" s="42" t="s">
        <v>35</v>
      </c>
      <c r="I570" s="42">
        <f>IF(H570="BHC", 1, 0)</f>
        <v>0</v>
      </c>
      <c r="J570" s="42">
        <f>IF(OR(H570="BHC", H570="WS", H570="SR"), 1,0)</f>
        <v>0</v>
      </c>
      <c r="K570" s="42">
        <f>IF(OR(H570="RSD", H570="RFS", H570="CRS",H570="MRBD"), 1,0)</f>
        <v>1</v>
      </c>
      <c r="L570" s="42">
        <f>IF(OR(H570="RSD", H570="RFS", H570="CRS",H570="MRBD",H570="WS",H570="SR"), 1,0)</f>
        <v>1</v>
      </c>
    </row>
    <row r="571" spans="1:12" s="2" customFormat="1" x14ac:dyDescent="0.35">
      <c r="A571" s="2" t="s">
        <v>2121</v>
      </c>
      <c r="B571" s="2" t="s">
        <v>2284</v>
      </c>
      <c r="C571" s="42" t="s">
        <v>3</v>
      </c>
      <c r="D571" s="42" t="s">
        <v>2542</v>
      </c>
      <c r="E571" s="2" t="s">
        <v>2285</v>
      </c>
      <c r="F571" s="42" t="s">
        <v>2543</v>
      </c>
      <c r="G571" s="2" t="s">
        <v>2286</v>
      </c>
      <c r="H571" s="42" t="s">
        <v>108</v>
      </c>
      <c r="I571" s="42">
        <f>IF(H571="BHC", 1, 0)</f>
        <v>0</v>
      </c>
      <c r="J571" s="42">
        <f>IF(OR(H571="BHC", H571="WS", H571="SR"), 1,0)</f>
        <v>1</v>
      </c>
      <c r="K571" s="42">
        <f>IF(OR(H571="RSD", H571="RFS", H571="CRS",H571="MRBD"), 1,0)</f>
        <v>0</v>
      </c>
      <c r="L571" s="42">
        <f>IF(OR(H571="RSD", H571="RFS", H571="CRS",H571="MRBD",H571="WS",H571="SR"), 1,0)</f>
        <v>1</v>
      </c>
    </row>
    <row r="572" spans="1:12" s="2" customFormat="1" x14ac:dyDescent="0.35">
      <c r="A572" s="2" t="s">
        <v>2121</v>
      </c>
      <c r="B572" s="2" t="s">
        <v>2149</v>
      </c>
      <c r="C572" s="42" t="s">
        <v>6</v>
      </c>
      <c r="D572" s="42" t="s">
        <v>2542</v>
      </c>
      <c r="E572" s="2" t="s">
        <v>2150</v>
      </c>
      <c r="F572" s="42" t="s">
        <v>2543</v>
      </c>
      <c r="G572" s="2" t="s">
        <v>2151</v>
      </c>
      <c r="H572" s="42" t="s">
        <v>17</v>
      </c>
      <c r="I572" s="42">
        <f>IF(H572="BHC", 1, 0)</f>
        <v>0</v>
      </c>
      <c r="J572" s="42">
        <f>IF(OR(H572="BHC", H572="WS", H572="SR"), 1,0)</f>
        <v>0</v>
      </c>
      <c r="K572" s="42">
        <f>IF(OR(H572="RSD", H572="RFS", H572="CRS",H572="MRBD"), 1,0)</f>
        <v>1</v>
      </c>
      <c r="L572" s="42">
        <f>IF(OR(H572="RSD", H572="RFS", H572="CRS",H572="MRBD",H572="WS",H572="SR"), 1,0)</f>
        <v>1</v>
      </c>
    </row>
    <row r="573" spans="1:12" s="2" customFormat="1" x14ac:dyDescent="0.35">
      <c r="A573" s="2" t="s">
        <v>2121</v>
      </c>
      <c r="B573" s="2" t="s">
        <v>2152</v>
      </c>
      <c r="C573" s="42" t="s">
        <v>6</v>
      </c>
      <c r="D573" s="42" t="s">
        <v>2542</v>
      </c>
      <c r="E573" s="2" t="s">
        <v>2153</v>
      </c>
      <c r="F573" s="42" t="s">
        <v>2543</v>
      </c>
      <c r="G573" s="2" t="s">
        <v>2154</v>
      </c>
      <c r="H573" s="42" t="s">
        <v>17</v>
      </c>
      <c r="I573" s="42">
        <f>IF(H573="BHC", 1, 0)</f>
        <v>0</v>
      </c>
      <c r="J573" s="42">
        <f>IF(OR(H573="BHC", H573="WS", H573="SR"), 1,0)</f>
        <v>0</v>
      </c>
      <c r="K573" s="42">
        <f>IF(OR(H573="RSD", H573="RFS", H573="CRS",H573="MRBD"), 1,0)</f>
        <v>1</v>
      </c>
      <c r="L573" s="42">
        <f>IF(OR(H573="RSD", H573="RFS", H573="CRS",H573="MRBD",H573="WS",H573="SR"), 1,0)</f>
        <v>1</v>
      </c>
    </row>
    <row r="574" spans="1:12" s="2" customFormat="1" x14ac:dyDescent="0.35">
      <c r="A574" s="2" t="s">
        <v>2121</v>
      </c>
      <c r="B574" s="2" t="s">
        <v>2155</v>
      </c>
      <c r="C574" s="42" t="s">
        <v>6</v>
      </c>
      <c r="D574" s="42" t="s">
        <v>2542</v>
      </c>
      <c r="E574" s="2" t="s">
        <v>2156</v>
      </c>
      <c r="F574" s="42" t="s">
        <v>2543</v>
      </c>
      <c r="G574" s="2" t="s">
        <v>2157</v>
      </c>
      <c r="H574" s="42" t="s">
        <v>35</v>
      </c>
      <c r="I574" s="42">
        <f>IF(H574="BHC", 1, 0)</f>
        <v>0</v>
      </c>
      <c r="J574" s="42">
        <f>IF(OR(H574="BHC", H574="WS", H574="SR"), 1,0)</f>
        <v>0</v>
      </c>
      <c r="K574" s="42">
        <f>IF(OR(H574="RSD", H574="RFS", H574="CRS",H574="MRBD"), 1,0)</f>
        <v>1</v>
      </c>
      <c r="L574" s="42">
        <f>IF(OR(H574="RSD", H574="RFS", H574="CRS",H574="MRBD",H574="WS",H574="SR"), 1,0)</f>
        <v>1</v>
      </c>
    </row>
    <row r="575" spans="1:12" s="2" customFormat="1" x14ac:dyDescent="0.35">
      <c r="A575" s="2" t="s">
        <v>2121</v>
      </c>
      <c r="B575" s="2" t="s">
        <v>2158</v>
      </c>
      <c r="C575" s="42" t="s">
        <v>6</v>
      </c>
      <c r="D575" s="42" t="s">
        <v>2542</v>
      </c>
      <c r="E575" s="2" t="s">
        <v>2159</v>
      </c>
      <c r="F575" s="42" t="s">
        <v>2543</v>
      </c>
      <c r="G575" s="2" t="s">
        <v>2160</v>
      </c>
      <c r="H575" s="42" t="s">
        <v>35</v>
      </c>
      <c r="I575" s="42">
        <f>IF(H575="BHC", 1, 0)</f>
        <v>0</v>
      </c>
      <c r="J575" s="42">
        <f>IF(OR(H575="BHC", H575="WS", H575="SR"), 1,0)</f>
        <v>0</v>
      </c>
      <c r="K575" s="42">
        <f>IF(OR(H575="RSD", H575="RFS", H575="CRS",H575="MRBD"), 1,0)</f>
        <v>1</v>
      </c>
      <c r="L575" s="42">
        <f>IF(OR(H575="RSD", H575="RFS", H575="CRS",H575="MRBD",H575="WS",H575="SR"), 1,0)</f>
        <v>1</v>
      </c>
    </row>
    <row r="576" spans="1:12" s="2" customFormat="1" x14ac:dyDescent="0.35">
      <c r="A576" s="2" t="s">
        <v>2121</v>
      </c>
      <c r="B576" s="2" t="s">
        <v>2161</v>
      </c>
      <c r="C576" s="42" t="s">
        <v>6</v>
      </c>
      <c r="D576" s="42" t="s">
        <v>2542</v>
      </c>
      <c r="E576" s="2" t="s">
        <v>2162</v>
      </c>
      <c r="F576" s="42" t="s">
        <v>2543</v>
      </c>
      <c r="G576" s="2" t="s">
        <v>2163</v>
      </c>
      <c r="H576" s="42" t="s">
        <v>21</v>
      </c>
      <c r="I576" s="42">
        <f>IF(H576="BHC", 1, 0)</f>
        <v>1</v>
      </c>
      <c r="J576" s="42">
        <f>IF(OR(H576="BHC", H576="WS", H576="SR"), 1,0)</f>
        <v>1</v>
      </c>
      <c r="K576" s="42">
        <f>IF(OR(H576="RSD", H576="RFS", H576="CRS",H576="MRBD"), 1,0)</f>
        <v>0</v>
      </c>
      <c r="L576" s="42">
        <f>IF(OR(H576="RSD", H576="RFS", H576="CRS",H576="MRBD",H576="WS",H576="SR"), 1,0)</f>
        <v>0</v>
      </c>
    </row>
    <row r="577" spans="1:12" s="2" customFormat="1" x14ac:dyDescent="0.35">
      <c r="A577" s="2" t="s">
        <v>2121</v>
      </c>
      <c r="B577" s="2" t="s">
        <v>2552</v>
      </c>
      <c r="C577" s="42" t="s">
        <v>6</v>
      </c>
      <c r="D577" s="42" t="s">
        <v>2542</v>
      </c>
      <c r="E577" s="2" t="s">
        <v>2553</v>
      </c>
      <c r="F577" s="42" t="s">
        <v>2543</v>
      </c>
      <c r="G577" s="2" t="s">
        <v>2554</v>
      </c>
      <c r="H577" s="42" t="s">
        <v>21</v>
      </c>
      <c r="I577" s="42">
        <f>IF(H577="BHC", 1, 0)</f>
        <v>1</v>
      </c>
      <c r="J577" s="42">
        <f>IF(OR(H577="BHC", H577="WS", H577="SR"), 1,0)</f>
        <v>1</v>
      </c>
      <c r="K577" s="42">
        <f>IF(OR(H577="RSD", H577="RFS", H577="CRS",H577="MRBD"), 1,0)</f>
        <v>0</v>
      </c>
      <c r="L577" s="42">
        <f>IF(OR(H577="RSD", H577="RFS", H577="CRS",H577="MRBD",H577="WS",H577="SR"), 1,0)</f>
        <v>0</v>
      </c>
    </row>
    <row r="578" spans="1:12" s="2" customFormat="1" x14ac:dyDescent="0.35">
      <c r="A578" s="2" t="s">
        <v>2121</v>
      </c>
      <c r="B578" s="2" t="s">
        <v>2555</v>
      </c>
      <c r="C578" s="42" t="s">
        <v>6</v>
      </c>
      <c r="D578" s="42" t="s">
        <v>2542</v>
      </c>
      <c r="E578" s="2" t="s">
        <v>2556</v>
      </c>
      <c r="F578" s="42" t="s">
        <v>2543</v>
      </c>
      <c r="G578" s="2" t="s">
        <v>2557</v>
      </c>
      <c r="H578" s="42" t="s">
        <v>17</v>
      </c>
      <c r="I578" s="42">
        <f>IF(H578="BHC", 1, 0)</f>
        <v>0</v>
      </c>
      <c r="J578" s="42">
        <f>IF(OR(H578="BHC", H578="WS", H578="SR"), 1,0)</f>
        <v>0</v>
      </c>
      <c r="K578" s="42">
        <f>IF(OR(H578="RSD", H578="RFS", H578="CRS",H578="MRBD"), 1,0)</f>
        <v>1</v>
      </c>
      <c r="L578" s="42">
        <f>IF(OR(H578="RSD", H578="RFS", H578="CRS",H578="MRBD",H578="WS",H578="SR"), 1,0)</f>
        <v>1</v>
      </c>
    </row>
    <row r="579" spans="1:12" s="2" customFormat="1" x14ac:dyDescent="0.35">
      <c r="A579" s="2" t="s">
        <v>2121</v>
      </c>
      <c r="B579" s="2" t="s">
        <v>2287</v>
      </c>
      <c r="C579" s="42" t="s">
        <v>2</v>
      </c>
      <c r="D579" s="42" t="s">
        <v>2542</v>
      </c>
      <c r="E579" s="2" t="s">
        <v>2288</v>
      </c>
      <c r="F579" s="42" t="s">
        <v>2543</v>
      </c>
      <c r="G579" s="2" t="s">
        <v>2289</v>
      </c>
      <c r="H579" s="42" t="s">
        <v>17</v>
      </c>
      <c r="I579" s="42">
        <f>IF(H579="BHC", 1, 0)</f>
        <v>0</v>
      </c>
      <c r="J579" s="42">
        <f>IF(OR(H579="BHC", H579="WS", H579="SR"), 1,0)</f>
        <v>0</v>
      </c>
      <c r="K579" s="42">
        <f>IF(OR(H579="RSD", H579="RFS", H579="CRS",H579="MRBD"), 1,0)</f>
        <v>1</v>
      </c>
      <c r="L579" s="42">
        <f>IF(OR(H579="RSD", H579="RFS", H579="CRS",H579="MRBD",H579="WS",H579="SR"), 1,0)</f>
        <v>1</v>
      </c>
    </row>
    <row r="580" spans="1:12" s="2" customFormat="1" x14ac:dyDescent="0.35">
      <c r="A580" s="2" t="s">
        <v>2121</v>
      </c>
      <c r="B580" s="2" t="s">
        <v>2290</v>
      </c>
      <c r="C580" s="42" t="s">
        <v>2</v>
      </c>
      <c r="D580" s="42" t="s">
        <v>2542</v>
      </c>
      <c r="E580" s="2" t="s">
        <v>2291</v>
      </c>
      <c r="F580" s="42" t="s">
        <v>2543</v>
      </c>
      <c r="G580" s="2" t="s">
        <v>2292</v>
      </c>
      <c r="H580" s="42" t="s">
        <v>108</v>
      </c>
      <c r="I580" s="42">
        <f>IF(H580="BHC", 1, 0)</f>
        <v>0</v>
      </c>
      <c r="J580" s="42">
        <f>IF(OR(H580="BHC", H580="WS", H580="SR"), 1,0)</f>
        <v>1</v>
      </c>
      <c r="K580" s="42">
        <f>IF(OR(H580="RSD", H580="RFS", H580="CRS",H580="MRBD"), 1,0)</f>
        <v>0</v>
      </c>
      <c r="L580" s="42">
        <f>IF(OR(H580="RSD", H580="RFS", H580="CRS",H580="MRBD",H580="WS",H580="SR"), 1,0)</f>
        <v>1</v>
      </c>
    </row>
    <row r="581" spans="1:12" s="2" customFormat="1" x14ac:dyDescent="0.35">
      <c r="A581" s="2" t="s">
        <v>2121</v>
      </c>
      <c r="B581" s="2" t="s">
        <v>2293</v>
      </c>
      <c r="C581" s="42" t="s">
        <v>2</v>
      </c>
      <c r="D581" s="42" t="s">
        <v>2542</v>
      </c>
      <c r="E581" s="2" t="s">
        <v>2294</v>
      </c>
      <c r="F581" s="42" t="s">
        <v>2543</v>
      </c>
      <c r="G581" s="2" t="s">
        <v>2295</v>
      </c>
      <c r="H581" s="42" t="s">
        <v>35</v>
      </c>
      <c r="I581" s="42">
        <f>IF(H581="BHC", 1, 0)</f>
        <v>0</v>
      </c>
      <c r="J581" s="42">
        <f>IF(OR(H581="BHC", H581="WS", H581="SR"), 1,0)</f>
        <v>0</v>
      </c>
      <c r="K581" s="42">
        <f>IF(OR(H581="RSD", H581="RFS", H581="CRS",H581="MRBD"), 1,0)</f>
        <v>1</v>
      </c>
      <c r="L581" s="42">
        <f>IF(OR(H581="RSD", H581="RFS", H581="CRS",H581="MRBD",H581="WS",H581="SR"), 1,0)</f>
        <v>1</v>
      </c>
    </row>
    <row r="582" spans="1:12" s="2" customFormat="1" x14ac:dyDescent="0.35">
      <c r="A582" s="2" t="s">
        <v>2121</v>
      </c>
      <c r="B582" s="2" t="s">
        <v>2296</v>
      </c>
      <c r="C582" s="42" t="s">
        <v>2</v>
      </c>
      <c r="D582" s="42" t="s">
        <v>2542</v>
      </c>
      <c r="E582" s="2" t="s">
        <v>2297</v>
      </c>
      <c r="F582" s="42" t="s">
        <v>2543</v>
      </c>
      <c r="G582" s="2" t="s">
        <v>2298</v>
      </c>
      <c r="H582" s="42" t="s">
        <v>35</v>
      </c>
      <c r="I582" s="42">
        <f>IF(H582="BHC", 1, 0)</f>
        <v>0</v>
      </c>
      <c r="J582" s="42">
        <f>IF(OR(H582="BHC", H582="WS", H582="SR"), 1,0)</f>
        <v>0</v>
      </c>
      <c r="K582" s="42">
        <f>IF(OR(H582="RSD", H582="RFS", H582="CRS",H582="MRBD"), 1,0)</f>
        <v>1</v>
      </c>
      <c r="L582" s="42">
        <f>IF(OR(H582="RSD", H582="RFS", H582="CRS",H582="MRBD",H582="WS",H582="SR"), 1,0)</f>
        <v>1</v>
      </c>
    </row>
    <row r="583" spans="1:12" s="2" customFormat="1" x14ac:dyDescent="0.35">
      <c r="A583" s="2" t="s">
        <v>2121</v>
      </c>
      <c r="B583" s="2" t="s">
        <v>2299</v>
      </c>
      <c r="C583" s="42" t="s">
        <v>2</v>
      </c>
      <c r="D583" s="42" t="s">
        <v>2542</v>
      </c>
      <c r="E583" s="2" t="s">
        <v>2300</v>
      </c>
      <c r="F583" s="42" t="s">
        <v>2543</v>
      </c>
      <c r="G583" s="2" t="s">
        <v>2301</v>
      </c>
      <c r="H583" s="42" t="s">
        <v>35</v>
      </c>
      <c r="I583" s="42">
        <f>IF(H583="BHC", 1, 0)</f>
        <v>0</v>
      </c>
      <c r="J583" s="42">
        <f>IF(OR(H583="BHC", H583="WS", H583="SR"), 1,0)</f>
        <v>0</v>
      </c>
      <c r="K583" s="42">
        <f>IF(OR(H583="RSD", H583="RFS", H583="CRS",H583="MRBD"), 1,0)</f>
        <v>1</v>
      </c>
      <c r="L583" s="42">
        <f>IF(OR(H583="RSD", H583="RFS", H583="CRS",H583="MRBD",H583="WS",H583="SR"), 1,0)</f>
        <v>1</v>
      </c>
    </row>
    <row r="584" spans="1:12" s="2" customFormat="1" x14ac:dyDescent="0.35">
      <c r="A584" s="2" t="s">
        <v>2121</v>
      </c>
      <c r="B584" s="2" t="s">
        <v>2302</v>
      </c>
      <c r="C584" s="42" t="s">
        <v>2</v>
      </c>
      <c r="D584" s="42" t="s">
        <v>2542</v>
      </c>
      <c r="E584" s="2" t="s">
        <v>2303</v>
      </c>
      <c r="F584" s="42" t="s">
        <v>2543</v>
      </c>
      <c r="G584" s="2" t="s">
        <v>2304</v>
      </c>
      <c r="H584" s="42" t="s">
        <v>35</v>
      </c>
      <c r="I584" s="42">
        <f>IF(H584="BHC", 1, 0)</f>
        <v>0</v>
      </c>
      <c r="J584" s="42">
        <f>IF(OR(H584="BHC", H584="WS", H584="SR"), 1,0)</f>
        <v>0</v>
      </c>
      <c r="K584" s="42">
        <f>IF(OR(H584="RSD", H584="RFS", H584="CRS",H584="MRBD"), 1,0)</f>
        <v>1</v>
      </c>
      <c r="L584" s="42">
        <f>IF(OR(H584="RSD", H584="RFS", H584="CRS",H584="MRBD",H584="WS",H584="SR"), 1,0)</f>
        <v>1</v>
      </c>
    </row>
    <row r="585" spans="1:12" s="2" customFormat="1" x14ac:dyDescent="0.35">
      <c r="A585" s="2" t="s">
        <v>2121</v>
      </c>
      <c r="B585" s="2" t="s">
        <v>2305</v>
      </c>
      <c r="C585" s="42" t="s">
        <v>2</v>
      </c>
      <c r="D585" s="42" t="s">
        <v>2542</v>
      </c>
      <c r="E585" s="2" t="s">
        <v>2306</v>
      </c>
      <c r="F585" s="42" t="s">
        <v>2543</v>
      </c>
      <c r="G585" s="2" t="s">
        <v>2307</v>
      </c>
      <c r="H585" s="42" t="s">
        <v>17</v>
      </c>
      <c r="I585" s="42">
        <f>IF(H585="BHC", 1, 0)</f>
        <v>0</v>
      </c>
      <c r="J585" s="42">
        <f>IF(OR(H585="BHC", H585="WS", H585="SR"), 1,0)</f>
        <v>0</v>
      </c>
      <c r="K585" s="42">
        <f>IF(OR(H585="RSD", H585="RFS", H585="CRS",H585="MRBD"), 1,0)</f>
        <v>1</v>
      </c>
      <c r="L585" s="42">
        <f>IF(OR(H585="RSD", H585="RFS", H585="CRS",H585="MRBD",H585="WS",H585="SR"), 1,0)</f>
        <v>1</v>
      </c>
    </row>
    <row r="586" spans="1:12" s="2" customFormat="1" x14ac:dyDescent="0.35">
      <c r="A586" s="2" t="s">
        <v>2121</v>
      </c>
      <c r="B586" s="2" t="s">
        <v>2308</v>
      </c>
      <c r="C586" s="42" t="s">
        <v>2</v>
      </c>
      <c r="D586" s="42" t="s">
        <v>2542</v>
      </c>
      <c r="E586" s="2" t="s">
        <v>2309</v>
      </c>
      <c r="F586" s="42" t="s">
        <v>2543</v>
      </c>
      <c r="G586" s="2" t="s">
        <v>2310</v>
      </c>
      <c r="H586" s="42" t="s">
        <v>35</v>
      </c>
      <c r="I586" s="42">
        <f>IF(H586="BHC", 1, 0)</f>
        <v>0</v>
      </c>
      <c r="J586" s="42">
        <f>IF(OR(H586="BHC", H586="WS", H586="SR"), 1,0)</f>
        <v>0</v>
      </c>
      <c r="K586" s="42">
        <f>IF(OR(H586="RSD", H586="RFS", H586="CRS",H586="MRBD"), 1,0)</f>
        <v>1</v>
      </c>
      <c r="L586" s="42">
        <f>IF(OR(H586="RSD", H586="RFS", H586="CRS",H586="MRBD",H586="WS",H586="SR"), 1,0)</f>
        <v>1</v>
      </c>
    </row>
    <row r="587" spans="1:12" s="2" customFormat="1" x14ac:dyDescent="0.35">
      <c r="A587" s="2" t="s">
        <v>2121</v>
      </c>
      <c r="B587" s="2" t="s">
        <v>2311</v>
      </c>
      <c r="C587" s="42" t="s">
        <v>2</v>
      </c>
      <c r="D587" s="42" t="s">
        <v>2542</v>
      </c>
      <c r="E587" s="2" t="s">
        <v>2312</v>
      </c>
      <c r="F587" s="42" t="s">
        <v>2543</v>
      </c>
      <c r="G587" s="2" t="s">
        <v>2313</v>
      </c>
      <c r="H587" s="42" t="s">
        <v>21</v>
      </c>
      <c r="I587" s="42">
        <f>IF(H587="BHC", 1, 0)</f>
        <v>1</v>
      </c>
      <c r="J587" s="42">
        <f>IF(OR(H587="BHC", H587="WS", H587="SR"), 1,0)</f>
        <v>1</v>
      </c>
      <c r="K587" s="42">
        <f>IF(OR(H587="RSD", H587="RFS", H587="CRS",H587="MRBD"), 1,0)</f>
        <v>0</v>
      </c>
      <c r="L587" s="42">
        <f>IF(OR(H587="RSD", H587="RFS", H587="CRS",H587="MRBD",H587="WS",H587="SR"), 1,0)</f>
        <v>0</v>
      </c>
    </row>
    <row r="588" spans="1:12" s="2" customFormat="1" x14ac:dyDescent="0.35">
      <c r="A588" s="2" t="s">
        <v>2121</v>
      </c>
      <c r="B588" s="2" t="s">
        <v>2314</v>
      </c>
      <c r="C588" s="42" t="s">
        <v>2</v>
      </c>
      <c r="D588" s="42" t="s">
        <v>2542</v>
      </c>
      <c r="E588" s="2" t="s">
        <v>2315</v>
      </c>
      <c r="F588" s="42" t="s">
        <v>2543</v>
      </c>
      <c r="G588" s="2" t="s">
        <v>2316</v>
      </c>
      <c r="H588" s="42" t="s">
        <v>35</v>
      </c>
      <c r="I588" s="42">
        <f>IF(H588="BHC", 1, 0)</f>
        <v>0</v>
      </c>
      <c r="J588" s="42">
        <f>IF(OR(H588="BHC", H588="WS", H588="SR"), 1,0)</f>
        <v>0</v>
      </c>
      <c r="K588" s="42">
        <f>IF(OR(H588="RSD", H588="RFS", H588="CRS",H588="MRBD"), 1,0)</f>
        <v>1</v>
      </c>
      <c r="L588" s="42">
        <f>IF(OR(H588="RSD", H588="RFS", H588="CRS",H588="MRBD",H588="WS",H588="SR"), 1,0)</f>
        <v>1</v>
      </c>
    </row>
    <row r="589" spans="1:12" s="2" customFormat="1" x14ac:dyDescent="0.35">
      <c r="A589" s="2" t="s">
        <v>2121</v>
      </c>
      <c r="B589" s="2" t="s">
        <v>2317</v>
      </c>
      <c r="C589" s="42" t="s">
        <v>5</v>
      </c>
      <c r="D589" s="42" t="s">
        <v>2542</v>
      </c>
      <c r="E589" s="2" t="s">
        <v>2318</v>
      </c>
      <c r="F589" s="42" t="s">
        <v>2543</v>
      </c>
      <c r="G589" s="2" t="s">
        <v>2319</v>
      </c>
      <c r="H589" s="42" t="s">
        <v>35</v>
      </c>
      <c r="I589" s="42">
        <f>IF(H589="BHC", 1, 0)</f>
        <v>0</v>
      </c>
      <c r="J589" s="42">
        <f>IF(OR(H589="BHC", H589="WS", H589="SR"), 1,0)</f>
        <v>0</v>
      </c>
      <c r="K589" s="42">
        <f>IF(OR(H589="RSD", H589="RFS", H589="CRS",H589="MRBD"), 1,0)</f>
        <v>1</v>
      </c>
      <c r="L589" s="42">
        <f>IF(OR(H589="RSD", H589="RFS", H589="CRS",H589="MRBD",H589="WS",H589="SR"), 1,0)</f>
        <v>1</v>
      </c>
    </row>
    <row r="590" spans="1:12" s="2" customFormat="1" x14ac:dyDescent="0.35">
      <c r="A590" s="2" t="s">
        <v>2121</v>
      </c>
      <c r="B590" s="2" t="s">
        <v>2320</v>
      </c>
      <c r="C590" s="42" t="s">
        <v>5</v>
      </c>
      <c r="D590" s="42" t="s">
        <v>2542</v>
      </c>
      <c r="E590" s="2" t="s">
        <v>2321</v>
      </c>
      <c r="F590" s="42" t="s">
        <v>2543</v>
      </c>
      <c r="G590" s="2" t="s">
        <v>2322</v>
      </c>
      <c r="H590" s="42" t="s">
        <v>17</v>
      </c>
      <c r="I590" s="42">
        <f>IF(H590="BHC", 1, 0)</f>
        <v>0</v>
      </c>
      <c r="J590" s="42">
        <f>IF(OR(H590="BHC", H590="WS", H590="SR"), 1,0)</f>
        <v>0</v>
      </c>
      <c r="K590" s="42">
        <f>IF(OR(H590="RSD", H590="RFS", H590="CRS",H590="MRBD"), 1,0)</f>
        <v>1</v>
      </c>
      <c r="L590" s="42">
        <f>IF(OR(H590="RSD", H590="RFS", H590="CRS",H590="MRBD",H590="WS",H590="SR"), 1,0)</f>
        <v>1</v>
      </c>
    </row>
    <row r="591" spans="1:12" s="2" customFormat="1" x14ac:dyDescent="0.35">
      <c r="A591" s="2" t="s">
        <v>2121</v>
      </c>
      <c r="B591" s="2" t="s">
        <v>2323</v>
      </c>
      <c r="C591" s="42" t="s">
        <v>5</v>
      </c>
      <c r="D591" s="42" t="s">
        <v>2542</v>
      </c>
      <c r="E591" s="2" t="s">
        <v>2324</v>
      </c>
      <c r="F591" s="42" t="s">
        <v>2543</v>
      </c>
      <c r="G591" s="2" t="s">
        <v>2325</v>
      </c>
      <c r="H591" s="42" t="s">
        <v>17</v>
      </c>
      <c r="I591" s="42">
        <f>IF(H591="BHC", 1, 0)</f>
        <v>0</v>
      </c>
      <c r="J591" s="42">
        <f>IF(OR(H591="BHC", H591="WS", H591="SR"), 1,0)</f>
        <v>0</v>
      </c>
      <c r="K591" s="42">
        <f>IF(OR(H591="RSD", H591="RFS", H591="CRS",H591="MRBD"), 1,0)</f>
        <v>1</v>
      </c>
      <c r="L591" s="42">
        <f>IF(OR(H591="RSD", H591="RFS", H591="CRS",H591="MRBD",H591="WS",H591="SR"), 1,0)</f>
        <v>1</v>
      </c>
    </row>
    <row r="592" spans="1:12" s="2" customFormat="1" x14ac:dyDescent="0.35">
      <c r="A592" s="2" t="s">
        <v>2121</v>
      </c>
      <c r="B592" s="2" t="s">
        <v>2326</v>
      </c>
      <c r="C592" s="42" t="s">
        <v>5</v>
      </c>
      <c r="D592" s="42" t="s">
        <v>2542</v>
      </c>
      <c r="E592" s="2" t="s">
        <v>2327</v>
      </c>
      <c r="F592" s="42" t="s">
        <v>2543</v>
      </c>
      <c r="G592" s="2" t="s">
        <v>2328</v>
      </c>
      <c r="H592" s="42" t="s">
        <v>17</v>
      </c>
      <c r="I592" s="42">
        <f>IF(H592="BHC", 1, 0)</f>
        <v>0</v>
      </c>
      <c r="J592" s="42">
        <f>IF(OR(H592="BHC", H592="WS", H592="SR"), 1,0)</f>
        <v>0</v>
      </c>
      <c r="K592" s="42">
        <f>IF(OR(H592="RSD", H592="RFS", H592="CRS",H592="MRBD"), 1,0)</f>
        <v>1</v>
      </c>
      <c r="L592" s="42">
        <f>IF(OR(H592="RSD", H592="RFS", H592="CRS",H592="MRBD",H592="WS",H592="SR"), 1,0)</f>
        <v>1</v>
      </c>
    </row>
    <row r="593" spans="1:12" s="2" customFormat="1" x14ac:dyDescent="0.35">
      <c r="A593" s="2" t="s">
        <v>2121</v>
      </c>
      <c r="B593" s="2" t="s">
        <v>2329</v>
      </c>
      <c r="C593" s="42" t="s">
        <v>5</v>
      </c>
      <c r="D593" s="42" t="s">
        <v>2542</v>
      </c>
      <c r="E593" s="2" t="s">
        <v>2330</v>
      </c>
      <c r="F593" s="42" t="s">
        <v>2543</v>
      </c>
      <c r="G593" s="2" t="s">
        <v>2331</v>
      </c>
      <c r="H593" s="42" t="s">
        <v>35</v>
      </c>
      <c r="I593" s="42">
        <f>IF(H593="BHC", 1, 0)</f>
        <v>0</v>
      </c>
      <c r="J593" s="42">
        <f>IF(OR(H593="BHC", H593="WS", H593="SR"), 1,0)</f>
        <v>0</v>
      </c>
      <c r="K593" s="42">
        <f>IF(OR(H593="RSD", H593="RFS", H593="CRS",H593="MRBD"), 1,0)</f>
        <v>1</v>
      </c>
      <c r="L593" s="42">
        <f>IF(OR(H593="RSD", H593="RFS", H593="CRS",H593="MRBD",H593="WS",H593="SR"), 1,0)</f>
        <v>1</v>
      </c>
    </row>
    <row r="594" spans="1:12" s="2" customFormat="1" x14ac:dyDescent="0.35">
      <c r="A594" s="2" t="s">
        <v>2121</v>
      </c>
      <c r="B594" s="2" t="s">
        <v>2332</v>
      </c>
      <c r="C594" s="42" t="s">
        <v>5</v>
      </c>
      <c r="D594" s="42" t="s">
        <v>2542</v>
      </c>
      <c r="E594" s="2" t="s">
        <v>2333</v>
      </c>
      <c r="F594" s="42" t="s">
        <v>2543</v>
      </c>
      <c r="G594" s="2" t="s">
        <v>2334</v>
      </c>
      <c r="H594" s="42" t="s">
        <v>21</v>
      </c>
      <c r="I594" s="42">
        <f>IF(H594="BHC", 1, 0)</f>
        <v>1</v>
      </c>
      <c r="J594" s="42">
        <f>IF(OR(H594="BHC", H594="WS", H594="SR"), 1,0)</f>
        <v>1</v>
      </c>
      <c r="K594" s="42">
        <f>IF(OR(H594="RSD", H594="RFS", H594="CRS",H594="MRBD"), 1,0)</f>
        <v>0</v>
      </c>
      <c r="L594" s="42">
        <f>IF(OR(H594="RSD", H594="RFS", H594="CRS",H594="MRBD",H594="WS",H594="SR"), 1,0)</f>
        <v>0</v>
      </c>
    </row>
    <row r="595" spans="1:12" s="2" customFormat="1" x14ac:dyDescent="0.35">
      <c r="A595" s="2" t="s">
        <v>2121</v>
      </c>
      <c r="B595" s="2" t="s">
        <v>2335</v>
      </c>
      <c r="C595" s="42" t="s">
        <v>5</v>
      </c>
      <c r="D595" s="42" t="s">
        <v>2542</v>
      </c>
      <c r="E595" s="2" t="s">
        <v>2336</v>
      </c>
      <c r="F595" s="42" t="s">
        <v>2543</v>
      </c>
      <c r="G595" s="2" t="s">
        <v>2337</v>
      </c>
      <c r="H595" s="42" t="s">
        <v>25</v>
      </c>
      <c r="I595" s="42">
        <f>IF(H595="BHC", 1, 0)</f>
        <v>0</v>
      </c>
      <c r="J595" s="42">
        <f>IF(OR(H595="BHC", H595="WS", H595="SR"), 1,0)</f>
        <v>0</v>
      </c>
      <c r="K595" s="42">
        <f>IF(OR(H595="RSD", H595="RFS", H595="CRS",H595="MRBD"), 1,0)</f>
        <v>1</v>
      </c>
      <c r="L595" s="42">
        <f>IF(OR(H595="RSD", H595="RFS", H595="CRS",H595="MRBD",H595="WS",H595="SR"), 1,0)</f>
        <v>1</v>
      </c>
    </row>
    <row r="596" spans="1:12" s="2" customFormat="1" x14ac:dyDescent="0.35">
      <c r="A596" s="2" t="s">
        <v>2121</v>
      </c>
      <c r="B596" s="2" t="s">
        <v>2338</v>
      </c>
      <c r="C596" s="42" t="s">
        <v>5</v>
      </c>
      <c r="D596" s="42" t="s">
        <v>2542</v>
      </c>
      <c r="E596" s="2" t="s">
        <v>2339</v>
      </c>
      <c r="F596" s="42" t="s">
        <v>2543</v>
      </c>
      <c r="G596" s="2" t="s">
        <v>2340</v>
      </c>
      <c r="H596" s="42" t="s">
        <v>17</v>
      </c>
      <c r="I596" s="42">
        <f>IF(H596="BHC", 1, 0)</f>
        <v>0</v>
      </c>
      <c r="J596" s="42">
        <f>IF(OR(H596="BHC", H596="WS", H596="SR"), 1,0)</f>
        <v>0</v>
      </c>
      <c r="K596" s="42">
        <f>IF(OR(H596="RSD", H596="RFS", H596="CRS",H596="MRBD"), 1,0)</f>
        <v>1</v>
      </c>
      <c r="L596" s="42">
        <f>IF(OR(H596="RSD", H596="RFS", H596="CRS",H596="MRBD",H596="WS",H596="SR"), 1,0)</f>
        <v>1</v>
      </c>
    </row>
    <row r="597" spans="1:12" s="2" customFormat="1" x14ac:dyDescent="0.35">
      <c r="A597" s="2" t="s">
        <v>2121</v>
      </c>
      <c r="B597" s="2" t="s">
        <v>2341</v>
      </c>
      <c r="C597" s="42" t="s">
        <v>5</v>
      </c>
      <c r="D597" s="42" t="s">
        <v>2542</v>
      </c>
      <c r="E597" s="2" t="s">
        <v>2342</v>
      </c>
      <c r="F597" s="42" t="s">
        <v>2543</v>
      </c>
      <c r="G597" s="2" t="s">
        <v>2343</v>
      </c>
      <c r="H597" s="42" t="s">
        <v>17</v>
      </c>
      <c r="I597" s="42">
        <f>IF(H597="BHC", 1, 0)</f>
        <v>0</v>
      </c>
      <c r="J597" s="42">
        <f>IF(OR(H597="BHC", H597="WS", H597="SR"), 1,0)</f>
        <v>0</v>
      </c>
      <c r="K597" s="42">
        <f>IF(OR(H597="RSD", H597="RFS", H597="CRS",H597="MRBD"), 1,0)</f>
        <v>1</v>
      </c>
      <c r="L597" s="42">
        <f>IF(OR(H597="RSD", H597="RFS", H597="CRS",H597="MRBD",H597="WS",H597="SR"), 1,0)</f>
        <v>1</v>
      </c>
    </row>
    <row r="598" spans="1:12" s="2" customFormat="1" x14ac:dyDescent="0.35">
      <c r="A598" s="2" t="s">
        <v>2121</v>
      </c>
      <c r="B598" s="2" t="s">
        <v>2344</v>
      </c>
      <c r="C598" s="42" t="s">
        <v>5</v>
      </c>
      <c r="D598" s="42" t="s">
        <v>2542</v>
      </c>
      <c r="E598" s="2" t="s">
        <v>2345</v>
      </c>
      <c r="F598" s="42" t="s">
        <v>2543</v>
      </c>
      <c r="G598" s="2" t="s">
        <v>2346</v>
      </c>
      <c r="H598" s="42" t="s">
        <v>35</v>
      </c>
      <c r="I598" s="42">
        <f>IF(H598="BHC", 1, 0)</f>
        <v>0</v>
      </c>
      <c r="J598" s="42">
        <f>IF(OR(H598="BHC", H598="WS", H598="SR"), 1,0)</f>
        <v>0</v>
      </c>
      <c r="K598" s="42">
        <f>IF(OR(H598="RSD", H598="RFS", H598="CRS",H598="MRBD"), 1,0)</f>
        <v>1</v>
      </c>
      <c r="L598" s="42">
        <f>IF(OR(H598="RSD", H598="RFS", H598="CRS",H598="MRBD",H598="WS",H598="SR"), 1,0)</f>
        <v>1</v>
      </c>
    </row>
    <row r="599" spans="1:12" s="2" customFormat="1" x14ac:dyDescent="0.35">
      <c r="A599" s="2" t="s">
        <v>2121</v>
      </c>
      <c r="B599" s="2" t="s">
        <v>2347</v>
      </c>
      <c r="C599" s="42" t="s">
        <v>1</v>
      </c>
      <c r="D599" s="42" t="s">
        <v>2542</v>
      </c>
      <c r="E599" s="2" t="s">
        <v>2348</v>
      </c>
      <c r="F599" s="42" t="s">
        <v>2543</v>
      </c>
      <c r="G599" s="2" t="s">
        <v>2349</v>
      </c>
      <c r="H599" s="42" t="s">
        <v>35</v>
      </c>
      <c r="I599" s="42">
        <f>IF(H599="BHC", 1, 0)</f>
        <v>0</v>
      </c>
      <c r="J599" s="42">
        <f>IF(OR(H599="BHC", H599="WS", H599="SR"), 1,0)</f>
        <v>0</v>
      </c>
      <c r="K599" s="42">
        <f>IF(OR(H599="RSD", H599="RFS", H599="CRS",H599="MRBD"), 1,0)</f>
        <v>1</v>
      </c>
      <c r="L599" s="42">
        <f>IF(OR(H599="RSD", H599="RFS", H599="CRS",H599="MRBD",H599="WS",H599="SR"), 1,0)</f>
        <v>1</v>
      </c>
    </row>
    <row r="600" spans="1:12" s="2" customFormat="1" x14ac:dyDescent="0.35">
      <c r="A600" s="2" t="s">
        <v>2121</v>
      </c>
      <c r="B600" s="2" t="s">
        <v>2350</v>
      </c>
      <c r="C600" s="42" t="s">
        <v>1</v>
      </c>
      <c r="D600" s="42" t="s">
        <v>2542</v>
      </c>
      <c r="E600" s="2" t="s">
        <v>2351</v>
      </c>
      <c r="F600" s="42" t="s">
        <v>2543</v>
      </c>
      <c r="G600" s="2" t="s">
        <v>2352</v>
      </c>
      <c r="H600" s="42" t="s">
        <v>35</v>
      </c>
      <c r="I600" s="42">
        <f>IF(H600="BHC", 1, 0)</f>
        <v>0</v>
      </c>
      <c r="J600" s="42">
        <f>IF(OR(H600="BHC", H600="WS", H600="SR"), 1,0)</f>
        <v>0</v>
      </c>
      <c r="K600" s="42">
        <f>IF(OR(H600="RSD", H600="RFS", H600="CRS",H600="MRBD"), 1,0)</f>
        <v>1</v>
      </c>
      <c r="L600" s="42">
        <f>IF(OR(H600="RSD", H600="RFS", H600="CRS",H600="MRBD",H600="WS",H600="SR"), 1,0)</f>
        <v>1</v>
      </c>
    </row>
    <row r="601" spans="1:12" s="2" customFormat="1" x14ac:dyDescent="0.35">
      <c r="A601" s="2" t="s">
        <v>2121</v>
      </c>
      <c r="B601" s="2" t="s">
        <v>2353</v>
      </c>
      <c r="C601" s="42" t="s">
        <v>1</v>
      </c>
      <c r="D601" s="42" t="s">
        <v>2542</v>
      </c>
      <c r="E601" s="2" t="s">
        <v>2354</v>
      </c>
      <c r="F601" s="42" t="s">
        <v>2543</v>
      </c>
      <c r="G601" s="2" t="s">
        <v>2355</v>
      </c>
      <c r="H601" s="42" t="s">
        <v>35</v>
      </c>
      <c r="I601" s="42">
        <f>IF(H601="BHC", 1, 0)</f>
        <v>0</v>
      </c>
      <c r="J601" s="42">
        <f>IF(OR(H601="BHC", H601="WS", H601="SR"), 1,0)</f>
        <v>0</v>
      </c>
      <c r="K601" s="42">
        <f>IF(OR(H601="RSD", H601="RFS", H601="CRS",H601="MRBD"), 1,0)</f>
        <v>1</v>
      </c>
      <c r="L601" s="42">
        <f>IF(OR(H601="RSD", H601="RFS", H601="CRS",H601="MRBD",H601="WS",H601="SR"), 1,0)</f>
        <v>1</v>
      </c>
    </row>
    <row r="602" spans="1:12" s="2" customFormat="1" x14ac:dyDescent="0.35">
      <c r="A602" s="2" t="s">
        <v>2121</v>
      </c>
      <c r="B602" s="2" t="s">
        <v>2356</v>
      </c>
      <c r="C602" s="42" t="s">
        <v>1</v>
      </c>
      <c r="D602" s="42" t="s">
        <v>2542</v>
      </c>
      <c r="E602" s="2" t="s">
        <v>2357</v>
      </c>
      <c r="F602" s="42" t="s">
        <v>2543</v>
      </c>
      <c r="G602" s="2" t="s">
        <v>2358</v>
      </c>
      <c r="H602" s="42" t="s">
        <v>21</v>
      </c>
      <c r="I602" s="42">
        <f>IF(H602="BHC", 1, 0)</f>
        <v>1</v>
      </c>
      <c r="J602" s="42">
        <f>IF(OR(H602="BHC", H602="WS", H602="SR"), 1,0)</f>
        <v>1</v>
      </c>
      <c r="K602" s="42">
        <f>IF(OR(H602="RSD", H602="RFS", H602="CRS",H602="MRBD"), 1,0)</f>
        <v>0</v>
      </c>
      <c r="L602" s="42">
        <f>IF(OR(H602="RSD", H602="RFS", H602="CRS",H602="MRBD",H602="WS",H602="SR"), 1,0)</f>
        <v>0</v>
      </c>
    </row>
    <row r="603" spans="1:12" s="2" customFormat="1" x14ac:dyDescent="0.35">
      <c r="A603" s="2" t="s">
        <v>2121</v>
      </c>
      <c r="B603" s="2" t="s">
        <v>2359</v>
      </c>
      <c r="C603" s="42" t="s">
        <v>1</v>
      </c>
      <c r="D603" s="42" t="s">
        <v>2542</v>
      </c>
      <c r="E603" s="2" t="s">
        <v>2360</v>
      </c>
      <c r="F603" s="42" t="s">
        <v>2543</v>
      </c>
      <c r="G603" s="2" t="s">
        <v>2361</v>
      </c>
      <c r="H603" s="42" t="s">
        <v>21</v>
      </c>
      <c r="I603" s="42">
        <f>IF(H603="BHC", 1, 0)</f>
        <v>1</v>
      </c>
      <c r="J603" s="42">
        <f>IF(OR(H603="BHC", H603="WS", H603="SR"), 1,0)</f>
        <v>1</v>
      </c>
      <c r="K603" s="42">
        <f>IF(OR(H603="RSD", H603="RFS", H603="CRS",H603="MRBD"), 1,0)</f>
        <v>0</v>
      </c>
      <c r="L603" s="42">
        <f>IF(OR(H603="RSD", H603="RFS", H603="CRS",H603="MRBD",H603="WS",H603="SR"), 1,0)</f>
        <v>0</v>
      </c>
    </row>
    <row r="604" spans="1:12" s="2" customFormat="1" x14ac:dyDescent="0.35">
      <c r="A604" s="2" t="s">
        <v>2121</v>
      </c>
      <c r="B604" s="2" t="s">
        <v>2362</v>
      </c>
      <c r="C604" s="42" t="s">
        <v>1</v>
      </c>
      <c r="D604" s="42" t="s">
        <v>2542</v>
      </c>
      <c r="E604" s="2" t="s">
        <v>2363</v>
      </c>
      <c r="F604" s="42" t="s">
        <v>2543</v>
      </c>
      <c r="G604" s="2" t="s">
        <v>2364</v>
      </c>
      <c r="H604" s="42" t="s">
        <v>35</v>
      </c>
      <c r="I604" s="42">
        <f>IF(H604="BHC", 1, 0)</f>
        <v>0</v>
      </c>
      <c r="J604" s="42">
        <f>IF(OR(H604="BHC", H604="WS", H604="SR"), 1,0)</f>
        <v>0</v>
      </c>
      <c r="K604" s="42">
        <f>IF(OR(H604="RSD", H604="RFS", H604="CRS",H604="MRBD"), 1,0)</f>
        <v>1</v>
      </c>
      <c r="L604" s="42">
        <f>IF(OR(H604="RSD", H604="RFS", H604="CRS",H604="MRBD",H604="WS",H604="SR"), 1,0)</f>
        <v>1</v>
      </c>
    </row>
    <row r="605" spans="1:12" s="2" customFormat="1" x14ac:dyDescent="0.35">
      <c r="A605" s="2" t="s">
        <v>2121</v>
      </c>
      <c r="B605" s="2" t="s">
        <v>2365</v>
      </c>
      <c r="C605" s="42" t="s">
        <v>1</v>
      </c>
      <c r="D605" s="42" t="s">
        <v>2542</v>
      </c>
      <c r="E605" s="2" t="s">
        <v>2366</v>
      </c>
      <c r="F605" s="42" t="s">
        <v>2543</v>
      </c>
      <c r="G605" s="2" t="s">
        <v>2367</v>
      </c>
      <c r="H605" s="42" t="s">
        <v>98</v>
      </c>
      <c r="I605" s="42">
        <f>IF(H605="BHC", 1, 0)</f>
        <v>0</v>
      </c>
      <c r="J605" s="42">
        <f>IF(OR(H605="BHC", H605="WS", H605="SR"), 1,0)</f>
        <v>0</v>
      </c>
      <c r="K605" s="42">
        <f>IF(OR(H605="RSD", H605="RFS", H605="CRS",H605="MRBD"), 1,0)</f>
        <v>1</v>
      </c>
      <c r="L605" s="42">
        <f>IF(OR(H605="RSD", H605="RFS", H605="CRS",H605="MRBD",H605="WS",H605="SR"), 1,0)</f>
        <v>1</v>
      </c>
    </row>
    <row r="606" spans="1:12" s="2" customFormat="1" x14ac:dyDescent="0.35">
      <c r="A606" s="2" t="s">
        <v>2121</v>
      </c>
      <c r="B606" s="2" t="s">
        <v>2368</v>
      </c>
      <c r="C606" s="42" t="s">
        <v>1</v>
      </c>
      <c r="D606" s="42" t="s">
        <v>2542</v>
      </c>
      <c r="E606" s="2" t="s">
        <v>2369</v>
      </c>
      <c r="F606" s="42" t="s">
        <v>2543</v>
      </c>
      <c r="G606" s="2" t="s">
        <v>2370</v>
      </c>
      <c r="H606" s="42" t="s">
        <v>35</v>
      </c>
      <c r="I606" s="42">
        <f>IF(H606="BHC", 1, 0)</f>
        <v>0</v>
      </c>
      <c r="J606" s="42">
        <f>IF(OR(H606="BHC", H606="WS", H606="SR"), 1,0)</f>
        <v>0</v>
      </c>
      <c r="K606" s="42">
        <f>IF(OR(H606="RSD", H606="RFS", H606="CRS",H606="MRBD"), 1,0)</f>
        <v>1</v>
      </c>
      <c r="L606" s="42">
        <f>IF(OR(H606="RSD", H606="RFS", H606="CRS",H606="MRBD",H606="WS",H606="SR"), 1,0)</f>
        <v>1</v>
      </c>
    </row>
    <row r="607" spans="1:12" s="2" customFormat="1" x14ac:dyDescent="0.35">
      <c r="A607" s="2" t="s">
        <v>2121</v>
      </c>
      <c r="B607" s="2" t="s">
        <v>2371</v>
      </c>
      <c r="C607" s="42" t="s">
        <v>1</v>
      </c>
      <c r="D607" s="42" t="s">
        <v>2542</v>
      </c>
      <c r="E607" s="2" t="s">
        <v>2372</v>
      </c>
      <c r="F607" s="42" t="s">
        <v>2543</v>
      </c>
      <c r="G607" s="2" t="s">
        <v>2373</v>
      </c>
      <c r="H607" s="42" t="s">
        <v>35</v>
      </c>
      <c r="I607" s="42">
        <f>IF(H607="BHC", 1, 0)</f>
        <v>0</v>
      </c>
      <c r="J607" s="42">
        <f>IF(OR(H607="BHC", H607="WS", H607="SR"), 1,0)</f>
        <v>0</v>
      </c>
      <c r="K607" s="42">
        <f>IF(OR(H607="RSD", H607="RFS", H607="CRS",H607="MRBD"), 1,0)</f>
        <v>1</v>
      </c>
      <c r="L607" s="42">
        <f>IF(OR(H607="RSD", H607="RFS", H607="CRS",H607="MRBD",H607="WS",H607="SR"), 1,0)</f>
        <v>1</v>
      </c>
    </row>
    <row r="608" spans="1:12" s="2" customFormat="1" x14ac:dyDescent="0.35">
      <c r="A608" s="2" t="s">
        <v>2121</v>
      </c>
      <c r="B608" s="2" t="s">
        <v>2374</v>
      </c>
      <c r="C608" s="42" t="s">
        <v>4</v>
      </c>
      <c r="D608" s="42" t="s">
        <v>2542</v>
      </c>
      <c r="E608" s="2" t="s">
        <v>2375</v>
      </c>
      <c r="F608" s="42" t="s">
        <v>2543</v>
      </c>
      <c r="G608" s="2" t="s">
        <v>2376</v>
      </c>
      <c r="H608" s="42" t="s">
        <v>35</v>
      </c>
      <c r="I608" s="42">
        <f>IF(H608="BHC", 1, 0)</f>
        <v>0</v>
      </c>
      <c r="J608" s="42">
        <f>IF(OR(H608="BHC", H608="WS", H608="SR"), 1,0)</f>
        <v>0</v>
      </c>
      <c r="K608" s="42">
        <f>IF(OR(H608="RSD", H608="RFS", H608="CRS",H608="MRBD"), 1,0)</f>
        <v>1</v>
      </c>
      <c r="L608" s="42">
        <f>IF(OR(H608="RSD", H608="RFS", H608="CRS",H608="MRBD",H608="WS",H608="SR"), 1,0)</f>
        <v>1</v>
      </c>
    </row>
    <row r="609" spans="1:12" s="2" customFormat="1" x14ac:dyDescent="0.35">
      <c r="A609" s="2" t="s">
        <v>2121</v>
      </c>
      <c r="B609" s="2" t="s">
        <v>2377</v>
      </c>
      <c r="C609" s="42" t="s">
        <v>4</v>
      </c>
      <c r="D609" s="42" t="s">
        <v>2542</v>
      </c>
      <c r="E609" s="2" t="s">
        <v>2378</v>
      </c>
      <c r="F609" s="42" t="s">
        <v>2543</v>
      </c>
      <c r="G609" s="2" t="s">
        <v>2379</v>
      </c>
      <c r="H609" s="42" t="s">
        <v>52</v>
      </c>
      <c r="I609" s="42">
        <f>IF(H609="BHC", 1, 0)</f>
        <v>0</v>
      </c>
      <c r="J609" s="42">
        <f>IF(OR(H609="BHC", H609="WS", H609="SR"), 1,0)</f>
        <v>1</v>
      </c>
      <c r="K609" s="42">
        <f>IF(OR(H609="RSD", H609="RFS", H609="CRS",H609="MRBD"), 1,0)</f>
        <v>0</v>
      </c>
      <c r="L609" s="42">
        <f>IF(OR(H609="RSD", H609="RFS", H609="CRS",H609="MRBD",H609="WS",H609="SR"), 1,0)</f>
        <v>1</v>
      </c>
    </row>
    <row r="610" spans="1:12" s="2" customFormat="1" x14ac:dyDescent="0.35">
      <c r="A610" s="2" t="s">
        <v>2121</v>
      </c>
      <c r="B610" s="2" t="s">
        <v>2380</v>
      </c>
      <c r="C610" s="42" t="s">
        <v>4</v>
      </c>
      <c r="D610" s="42" t="s">
        <v>2542</v>
      </c>
      <c r="E610" s="2" t="s">
        <v>2381</v>
      </c>
      <c r="F610" s="42" t="s">
        <v>2543</v>
      </c>
      <c r="G610" s="2" t="s">
        <v>2382</v>
      </c>
      <c r="H610" s="42" t="s">
        <v>98</v>
      </c>
      <c r="I610" s="42">
        <f>IF(H610="BHC", 1, 0)</f>
        <v>0</v>
      </c>
      <c r="J610" s="42">
        <f>IF(OR(H610="BHC", H610="WS", H610="SR"), 1,0)</f>
        <v>0</v>
      </c>
      <c r="K610" s="42">
        <f>IF(OR(H610="RSD", H610="RFS", H610="CRS",H610="MRBD"), 1,0)</f>
        <v>1</v>
      </c>
      <c r="L610" s="42">
        <f>IF(OR(H610="RSD", H610="RFS", H610="CRS",H610="MRBD",H610="WS",H610="SR"), 1,0)</f>
        <v>1</v>
      </c>
    </row>
    <row r="611" spans="1:12" s="2" customFormat="1" x14ac:dyDescent="0.35">
      <c r="A611" s="2" t="s">
        <v>2121</v>
      </c>
      <c r="B611" s="2" t="s">
        <v>2383</v>
      </c>
      <c r="C611" s="42" t="s">
        <v>4</v>
      </c>
      <c r="D611" s="42" t="s">
        <v>2542</v>
      </c>
      <c r="E611" s="2" t="s">
        <v>2384</v>
      </c>
      <c r="F611" s="42" t="s">
        <v>2543</v>
      </c>
      <c r="G611" s="2" t="s">
        <v>2385</v>
      </c>
      <c r="H611" s="42" t="s">
        <v>17</v>
      </c>
      <c r="I611" s="42">
        <f>IF(H611="BHC", 1, 0)</f>
        <v>0</v>
      </c>
      <c r="J611" s="42">
        <f>IF(OR(H611="BHC", H611="WS", H611="SR"), 1,0)</f>
        <v>0</v>
      </c>
      <c r="K611" s="42">
        <f>IF(OR(H611="RSD", H611="RFS", H611="CRS",H611="MRBD"), 1,0)</f>
        <v>1</v>
      </c>
      <c r="L611" s="42">
        <f>IF(OR(H611="RSD", H611="RFS", H611="CRS",H611="MRBD",H611="WS",H611="SR"), 1,0)</f>
        <v>1</v>
      </c>
    </row>
    <row r="612" spans="1:12" s="2" customFormat="1" x14ac:dyDescent="0.35">
      <c r="A612" s="2" t="s">
        <v>2121</v>
      </c>
      <c r="B612" s="2" t="s">
        <v>2386</v>
      </c>
      <c r="C612" s="42" t="s">
        <v>4</v>
      </c>
      <c r="D612" s="42" t="s">
        <v>2542</v>
      </c>
      <c r="E612" s="2" t="s">
        <v>2387</v>
      </c>
      <c r="F612" s="42" t="s">
        <v>2543</v>
      </c>
      <c r="G612" s="2" t="s">
        <v>2388</v>
      </c>
      <c r="H612" s="42" t="s">
        <v>35</v>
      </c>
      <c r="I612" s="42">
        <f>IF(H612="BHC", 1, 0)</f>
        <v>0</v>
      </c>
      <c r="J612" s="42">
        <f>IF(OR(H612="BHC", H612="WS", H612="SR"), 1,0)</f>
        <v>0</v>
      </c>
      <c r="K612" s="42">
        <f>IF(OR(H612="RSD", H612="RFS", H612="CRS",H612="MRBD"), 1,0)</f>
        <v>1</v>
      </c>
      <c r="L612" s="42">
        <f>IF(OR(H612="RSD", H612="RFS", H612="CRS",H612="MRBD",H612="WS",H612="SR"), 1,0)</f>
        <v>1</v>
      </c>
    </row>
    <row r="613" spans="1:12" s="2" customFormat="1" x14ac:dyDescent="0.35">
      <c r="A613" s="2" t="s">
        <v>2121</v>
      </c>
      <c r="B613" s="2" t="s">
        <v>2389</v>
      </c>
      <c r="C613" s="42" t="s">
        <v>4</v>
      </c>
      <c r="D613" s="42" t="s">
        <v>2542</v>
      </c>
      <c r="E613" s="2" t="s">
        <v>2390</v>
      </c>
      <c r="F613" s="42" t="s">
        <v>2543</v>
      </c>
      <c r="G613" s="2" t="s">
        <v>2391</v>
      </c>
      <c r="H613" s="42" t="s">
        <v>21</v>
      </c>
      <c r="I613" s="42">
        <f>IF(H613="BHC", 1, 0)</f>
        <v>1</v>
      </c>
      <c r="J613" s="42">
        <f>IF(OR(H613="BHC", H613="WS", H613="SR"), 1,0)</f>
        <v>1</v>
      </c>
      <c r="K613" s="42">
        <f>IF(OR(H613="RSD", H613="RFS", H613="CRS",H613="MRBD"), 1,0)</f>
        <v>0</v>
      </c>
      <c r="L613" s="42">
        <f>IF(OR(H613="RSD", H613="RFS", H613="CRS",H613="MRBD",H613="WS",H613="SR"), 1,0)</f>
        <v>0</v>
      </c>
    </row>
    <row r="614" spans="1:12" s="2" customFormat="1" x14ac:dyDescent="0.35">
      <c r="A614" s="2" t="s">
        <v>2121</v>
      </c>
      <c r="B614" s="2" t="s">
        <v>2392</v>
      </c>
      <c r="C614" s="42" t="s">
        <v>4</v>
      </c>
      <c r="D614" s="42" t="s">
        <v>2542</v>
      </c>
      <c r="E614" s="2" t="s">
        <v>2393</v>
      </c>
      <c r="F614" s="42" t="s">
        <v>2543</v>
      </c>
      <c r="G614" s="2" t="s">
        <v>2394</v>
      </c>
      <c r="H614" s="42" t="s">
        <v>35</v>
      </c>
      <c r="I614" s="42">
        <f>IF(H614="BHC", 1, 0)</f>
        <v>0</v>
      </c>
      <c r="J614" s="42">
        <f>IF(OR(H614="BHC", H614="WS", H614="SR"), 1,0)</f>
        <v>0</v>
      </c>
      <c r="K614" s="42">
        <f>IF(OR(H614="RSD", H614="RFS", H614="CRS",H614="MRBD"), 1,0)</f>
        <v>1</v>
      </c>
      <c r="L614" s="42">
        <f>IF(OR(H614="RSD", H614="RFS", H614="CRS",H614="MRBD",H614="WS",H614="SR"), 1,0)</f>
        <v>1</v>
      </c>
    </row>
    <row r="615" spans="1:12" s="2" customFormat="1" x14ac:dyDescent="0.35">
      <c r="A615" s="2" t="s">
        <v>2121</v>
      </c>
      <c r="B615" s="2" t="s">
        <v>2395</v>
      </c>
      <c r="C615" s="42" t="s">
        <v>4</v>
      </c>
      <c r="D615" s="42" t="s">
        <v>2542</v>
      </c>
      <c r="E615" s="2" t="s">
        <v>2396</v>
      </c>
      <c r="F615" s="42" t="s">
        <v>2543</v>
      </c>
      <c r="G615" s="2" t="s">
        <v>2397</v>
      </c>
      <c r="H615" s="42" t="s">
        <v>17</v>
      </c>
      <c r="I615" s="42">
        <f>IF(H615="BHC", 1, 0)</f>
        <v>0</v>
      </c>
      <c r="J615" s="42">
        <f>IF(OR(H615="BHC", H615="WS", H615="SR"), 1,0)</f>
        <v>0</v>
      </c>
      <c r="K615" s="42">
        <f>IF(OR(H615="RSD", H615="RFS", H615="CRS",H615="MRBD"), 1,0)</f>
        <v>1</v>
      </c>
      <c r="L615" s="42">
        <f>IF(OR(H615="RSD", H615="RFS", H615="CRS",H615="MRBD",H615="WS",H615="SR"), 1,0)</f>
        <v>1</v>
      </c>
    </row>
    <row r="616" spans="1:12" s="2" customFormat="1" x14ac:dyDescent="0.35">
      <c r="A616" s="2" t="s">
        <v>2121</v>
      </c>
      <c r="B616" s="2" t="s">
        <v>2398</v>
      </c>
      <c r="C616" s="42" t="s">
        <v>4</v>
      </c>
      <c r="D616" s="42" t="s">
        <v>2542</v>
      </c>
      <c r="E616" s="2" t="s">
        <v>2399</v>
      </c>
      <c r="F616" s="42" t="s">
        <v>2543</v>
      </c>
      <c r="G616" s="2" t="s">
        <v>2400</v>
      </c>
      <c r="H616" s="42" t="s">
        <v>35</v>
      </c>
      <c r="I616" s="42">
        <f>IF(H616="BHC", 1, 0)</f>
        <v>0</v>
      </c>
      <c r="J616" s="42">
        <f>IF(OR(H616="BHC", H616="WS", H616="SR"), 1,0)</f>
        <v>0</v>
      </c>
      <c r="K616" s="42">
        <f>IF(OR(H616="RSD", H616="RFS", H616="CRS",H616="MRBD"), 1,0)</f>
        <v>1</v>
      </c>
      <c r="L616" s="42">
        <f>IF(OR(H616="RSD", H616="RFS", H616="CRS",H616="MRBD",H616="WS",H616="SR"), 1,0)</f>
        <v>1</v>
      </c>
    </row>
    <row r="617" spans="1:12" s="2" customFormat="1" x14ac:dyDescent="0.35">
      <c r="A617" s="2" t="s">
        <v>2121</v>
      </c>
      <c r="B617" s="2" t="s">
        <v>2401</v>
      </c>
      <c r="C617" s="42" t="s">
        <v>4</v>
      </c>
      <c r="D617" s="42" t="s">
        <v>2542</v>
      </c>
      <c r="E617" s="2" t="s">
        <v>2402</v>
      </c>
      <c r="F617" s="42" t="s">
        <v>2543</v>
      </c>
      <c r="G617" s="2" t="s">
        <v>2403</v>
      </c>
      <c r="H617" s="42" t="s">
        <v>21</v>
      </c>
      <c r="I617" s="42">
        <f>IF(H617="BHC", 1, 0)</f>
        <v>1</v>
      </c>
      <c r="J617" s="42">
        <f>IF(OR(H617="BHC", H617="WS", H617="SR"), 1,0)</f>
        <v>1</v>
      </c>
      <c r="K617" s="42">
        <f>IF(OR(H617="RSD", H617="RFS", H617="CRS",H617="MRBD"), 1,0)</f>
        <v>0</v>
      </c>
      <c r="L617" s="42">
        <f>IF(OR(H617="RSD", H617="RFS", H617="CRS",H617="MRBD",H617="WS",H617="SR"), 1,0)</f>
        <v>0</v>
      </c>
    </row>
    <row r="618" spans="1:12" s="4" customFormat="1" x14ac:dyDescent="0.35">
      <c r="A618" s="4" t="s">
        <v>75</v>
      </c>
      <c r="B618" s="4" t="s">
        <v>432</v>
      </c>
      <c r="C618" s="66" t="s">
        <v>3</v>
      </c>
      <c r="D618" s="66" t="s">
        <v>2542</v>
      </c>
      <c r="E618" s="66" t="s">
        <v>433</v>
      </c>
      <c r="F618" s="66" t="s">
        <v>2543</v>
      </c>
      <c r="G618" s="4" t="s">
        <v>434</v>
      </c>
      <c r="H618" s="66" t="s">
        <v>52</v>
      </c>
      <c r="I618" s="66">
        <f>IF(H618="BHC", 1, 0)</f>
        <v>0</v>
      </c>
      <c r="J618" s="66">
        <f>IF(OR(H618="BHC", H618="WS", H618="SR"), 1,0)</f>
        <v>1</v>
      </c>
      <c r="K618" s="66">
        <f>IF(OR(H618="RSD", H618="RFS", H618="CRS",H618="MRBD"), 1,0)</f>
        <v>0</v>
      </c>
      <c r="L618" s="66">
        <f>IF(OR(H618="RSD", H618="RFS", H618="CRS",H618="MRBD",H618="WS",H618="SR"), 1,0)</f>
        <v>1</v>
      </c>
    </row>
    <row r="619" spans="1:12" s="4" customFormat="1" x14ac:dyDescent="0.35">
      <c r="A619" s="4" t="s">
        <v>75</v>
      </c>
      <c r="B619" s="4" t="s">
        <v>435</v>
      </c>
      <c r="C619" s="66" t="s">
        <v>3</v>
      </c>
      <c r="D619" s="66" t="s">
        <v>2542</v>
      </c>
      <c r="E619" s="66" t="s">
        <v>436</v>
      </c>
      <c r="F619" s="66" t="s">
        <v>2543</v>
      </c>
      <c r="G619" s="4" t="s">
        <v>437</v>
      </c>
      <c r="H619" s="66" t="s">
        <v>17</v>
      </c>
      <c r="I619" s="66">
        <f>IF(H619="BHC", 1, 0)</f>
        <v>0</v>
      </c>
      <c r="J619" s="66">
        <f>IF(OR(H619="BHC", H619="WS", H619="SR"), 1,0)</f>
        <v>0</v>
      </c>
      <c r="K619" s="66">
        <f>IF(OR(H619="RSD", H619="RFS", H619="CRS",H619="MRBD"), 1,0)</f>
        <v>1</v>
      </c>
      <c r="L619" s="66">
        <f>IF(OR(H619="RSD", H619="RFS", H619="CRS",H619="MRBD",H619="WS",H619="SR"), 1,0)</f>
        <v>1</v>
      </c>
    </row>
    <row r="620" spans="1:12" s="4" customFormat="1" x14ac:dyDescent="0.35">
      <c r="A620" s="4" t="s">
        <v>75</v>
      </c>
      <c r="B620" s="4" t="s">
        <v>438</v>
      </c>
      <c r="C620" s="66" t="s">
        <v>3</v>
      </c>
      <c r="D620" s="66" t="s">
        <v>2542</v>
      </c>
      <c r="E620" s="66" t="s">
        <v>439</v>
      </c>
      <c r="F620" s="66" t="s">
        <v>2543</v>
      </c>
      <c r="G620" s="4" t="s">
        <v>440</v>
      </c>
      <c r="H620" s="66" t="s">
        <v>52</v>
      </c>
      <c r="I620" s="66">
        <f>IF(H620="BHC", 1, 0)</f>
        <v>0</v>
      </c>
      <c r="J620" s="66">
        <f>IF(OR(H620="BHC", H620="WS", H620="SR"), 1,0)</f>
        <v>1</v>
      </c>
      <c r="K620" s="66">
        <f>IF(OR(H620="RSD", H620="RFS", H620="CRS",H620="MRBD"), 1,0)</f>
        <v>0</v>
      </c>
      <c r="L620" s="66">
        <f>IF(OR(H620="RSD", H620="RFS", H620="CRS",H620="MRBD",H620="WS",H620="SR"), 1,0)</f>
        <v>1</v>
      </c>
    </row>
    <row r="621" spans="1:12" s="4" customFormat="1" x14ac:dyDescent="0.35">
      <c r="A621" s="4" t="s">
        <v>75</v>
      </c>
      <c r="B621" s="4" t="s">
        <v>441</v>
      </c>
      <c r="C621" s="66" t="s">
        <v>3</v>
      </c>
      <c r="D621" s="66" t="s">
        <v>2542</v>
      </c>
      <c r="E621" s="66" t="s">
        <v>442</v>
      </c>
      <c r="F621" s="66" t="s">
        <v>2543</v>
      </c>
      <c r="G621" s="4" t="s">
        <v>443</v>
      </c>
      <c r="H621" s="66" t="s">
        <v>21</v>
      </c>
      <c r="I621" s="66">
        <f>IF(H621="BHC", 1, 0)</f>
        <v>1</v>
      </c>
      <c r="J621" s="66">
        <f>IF(OR(H621="BHC", H621="WS", H621="SR"), 1,0)</f>
        <v>1</v>
      </c>
      <c r="K621" s="66">
        <f>IF(OR(H621="RSD", H621="RFS", H621="CRS",H621="MRBD"), 1,0)</f>
        <v>0</v>
      </c>
      <c r="L621" s="66">
        <f>IF(OR(H621="RSD", H621="RFS", H621="CRS",H621="MRBD",H621="WS",H621="SR"), 1,0)</f>
        <v>0</v>
      </c>
    </row>
    <row r="622" spans="1:12" s="4" customFormat="1" x14ac:dyDescent="0.35">
      <c r="A622" s="4" t="s">
        <v>75</v>
      </c>
      <c r="B622" s="4" t="s">
        <v>444</v>
      </c>
      <c r="C622" s="66" t="s">
        <v>3</v>
      </c>
      <c r="D622" s="66" t="s">
        <v>2542</v>
      </c>
      <c r="E622" s="66" t="s">
        <v>445</v>
      </c>
      <c r="F622" s="66" t="s">
        <v>2543</v>
      </c>
      <c r="G622" s="4" t="s">
        <v>446</v>
      </c>
      <c r="H622" s="66" t="s">
        <v>21</v>
      </c>
      <c r="I622" s="66">
        <f>IF(H622="BHC", 1, 0)</f>
        <v>1</v>
      </c>
      <c r="J622" s="66">
        <f>IF(OR(H622="BHC", H622="WS", H622="SR"), 1,0)</f>
        <v>1</v>
      </c>
      <c r="K622" s="66">
        <f>IF(OR(H622="RSD", H622="RFS", H622="CRS",H622="MRBD"), 1,0)</f>
        <v>0</v>
      </c>
      <c r="L622" s="66">
        <f>IF(OR(H622="RSD", H622="RFS", H622="CRS",H622="MRBD",H622="WS",H622="SR"), 1,0)</f>
        <v>0</v>
      </c>
    </row>
    <row r="623" spans="1:12" s="4" customFormat="1" x14ac:dyDescent="0.35">
      <c r="A623" s="4" t="s">
        <v>75</v>
      </c>
      <c r="B623" s="4" t="s">
        <v>447</v>
      </c>
      <c r="C623" s="66" t="s">
        <v>3</v>
      </c>
      <c r="D623" s="66" t="s">
        <v>2542</v>
      </c>
      <c r="E623" s="66" t="s">
        <v>448</v>
      </c>
      <c r="F623" s="66" t="s">
        <v>2543</v>
      </c>
      <c r="G623" s="4" t="s">
        <v>449</v>
      </c>
      <c r="H623" s="66" t="s">
        <v>35</v>
      </c>
      <c r="I623" s="66">
        <f>IF(H623="BHC", 1, 0)</f>
        <v>0</v>
      </c>
      <c r="J623" s="66">
        <f>IF(OR(H623="BHC", H623="WS", H623="SR"), 1,0)</f>
        <v>0</v>
      </c>
      <c r="K623" s="66">
        <f>IF(OR(H623="RSD", H623="RFS", H623="CRS",H623="MRBD"), 1,0)</f>
        <v>1</v>
      </c>
      <c r="L623" s="66">
        <f>IF(OR(H623="RSD", H623="RFS", H623="CRS",H623="MRBD",H623="WS",H623="SR"), 1,0)</f>
        <v>1</v>
      </c>
    </row>
    <row r="624" spans="1:12" s="4" customFormat="1" x14ac:dyDescent="0.35">
      <c r="A624" s="4" t="s">
        <v>75</v>
      </c>
      <c r="B624" s="4" t="s">
        <v>450</v>
      </c>
      <c r="C624" s="66" t="s">
        <v>3</v>
      </c>
      <c r="D624" s="66" t="s">
        <v>2542</v>
      </c>
      <c r="E624" s="66" t="s">
        <v>451</v>
      </c>
      <c r="F624" s="66" t="s">
        <v>2543</v>
      </c>
      <c r="G624" s="4" t="s">
        <v>452</v>
      </c>
      <c r="H624" s="66" t="s">
        <v>52</v>
      </c>
      <c r="I624" s="66">
        <f>IF(H624="BHC", 1, 0)</f>
        <v>0</v>
      </c>
      <c r="J624" s="66">
        <f>IF(OR(H624="BHC", H624="WS", H624="SR"), 1,0)</f>
        <v>1</v>
      </c>
      <c r="K624" s="66">
        <f>IF(OR(H624="RSD", H624="RFS", H624="CRS",H624="MRBD"), 1,0)</f>
        <v>0</v>
      </c>
      <c r="L624" s="66">
        <f>IF(OR(H624="RSD", H624="RFS", H624="CRS",H624="MRBD",H624="WS",H624="SR"), 1,0)</f>
        <v>1</v>
      </c>
    </row>
    <row r="625" spans="1:12" s="4" customFormat="1" x14ac:dyDescent="0.35">
      <c r="A625" s="4" t="s">
        <v>75</v>
      </c>
      <c r="B625" s="4" t="s">
        <v>453</v>
      </c>
      <c r="C625" s="66" t="s">
        <v>3</v>
      </c>
      <c r="D625" s="66" t="s">
        <v>2542</v>
      </c>
      <c r="E625" s="66" t="s">
        <v>454</v>
      </c>
      <c r="F625" s="66" t="s">
        <v>2543</v>
      </c>
      <c r="G625" s="4" t="s">
        <v>455</v>
      </c>
      <c r="H625" s="66" t="s">
        <v>21</v>
      </c>
      <c r="I625" s="66">
        <f>IF(H625="BHC", 1, 0)</f>
        <v>1</v>
      </c>
      <c r="J625" s="66">
        <f>IF(OR(H625="BHC", H625="WS", H625="SR"), 1,0)</f>
        <v>1</v>
      </c>
      <c r="K625" s="66">
        <f>IF(OR(H625="RSD", H625="RFS", H625="CRS",H625="MRBD"), 1,0)</f>
        <v>0</v>
      </c>
      <c r="L625" s="66">
        <f>IF(OR(H625="RSD", H625="RFS", H625="CRS",H625="MRBD",H625="WS",H625="SR"), 1,0)</f>
        <v>0</v>
      </c>
    </row>
    <row r="626" spans="1:12" s="4" customFormat="1" x14ac:dyDescent="0.35">
      <c r="A626" s="4" t="s">
        <v>75</v>
      </c>
      <c r="B626" s="4" t="s">
        <v>456</v>
      </c>
      <c r="C626" s="66" t="s">
        <v>3</v>
      </c>
      <c r="D626" s="66" t="s">
        <v>2542</v>
      </c>
      <c r="E626" s="66" t="s">
        <v>457</v>
      </c>
      <c r="F626" s="66" t="s">
        <v>2543</v>
      </c>
      <c r="G626" s="4" t="s">
        <v>458</v>
      </c>
      <c r="H626" s="66" t="s">
        <v>52</v>
      </c>
      <c r="I626" s="66">
        <f>IF(H626="BHC", 1, 0)</f>
        <v>0</v>
      </c>
      <c r="J626" s="66">
        <f>IF(OR(H626="BHC", H626="WS", H626="SR"), 1,0)</f>
        <v>1</v>
      </c>
      <c r="K626" s="66">
        <f>IF(OR(H626="RSD", H626="RFS", H626="CRS",H626="MRBD"), 1,0)</f>
        <v>0</v>
      </c>
      <c r="L626" s="66">
        <f>IF(OR(H626="RSD", H626="RFS", H626="CRS",H626="MRBD",H626="WS",H626="SR"), 1,0)</f>
        <v>1</v>
      </c>
    </row>
    <row r="627" spans="1:12" s="4" customFormat="1" x14ac:dyDescent="0.35">
      <c r="A627" s="4" t="s">
        <v>75</v>
      </c>
      <c r="B627" s="4" t="s">
        <v>459</v>
      </c>
      <c r="C627" s="66" t="s">
        <v>3</v>
      </c>
      <c r="D627" s="66" t="s">
        <v>2542</v>
      </c>
      <c r="E627" s="66" t="s">
        <v>460</v>
      </c>
      <c r="F627" s="66" t="s">
        <v>2543</v>
      </c>
      <c r="G627" s="4" t="s">
        <v>461</v>
      </c>
      <c r="H627" s="66" t="s">
        <v>52</v>
      </c>
      <c r="I627" s="66">
        <f>IF(H627="BHC", 1, 0)</f>
        <v>0</v>
      </c>
      <c r="J627" s="66">
        <f>IF(OR(H627="BHC", H627="WS", H627="SR"), 1,0)</f>
        <v>1</v>
      </c>
      <c r="K627" s="66">
        <f>IF(OR(H627="RSD", H627="RFS", H627="CRS",H627="MRBD"), 1,0)</f>
        <v>0</v>
      </c>
      <c r="L627" s="66">
        <f>IF(OR(H627="RSD", H627="RFS", H627="CRS",H627="MRBD",H627="WS",H627="SR"), 1,0)</f>
        <v>1</v>
      </c>
    </row>
    <row r="628" spans="1:12" s="4" customFormat="1" x14ac:dyDescent="0.35">
      <c r="A628" s="4" t="s">
        <v>75</v>
      </c>
      <c r="B628" s="4" t="s">
        <v>462</v>
      </c>
      <c r="C628" s="66" t="s">
        <v>6</v>
      </c>
      <c r="D628" s="66" t="s">
        <v>2542</v>
      </c>
      <c r="E628" s="66" t="s">
        <v>463</v>
      </c>
      <c r="F628" s="66" t="s">
        <v>2543</v>
      </c>
      <c r="G628" s="4" t="s">
        <v>464</v>
      </c>
      <c r="H628" s="66" t="s">
        <v>52</v>
      </c>
      <c r="I628" s="66">
        <f>IF(H628="BHC", 1, 0)</f>
        <v>0</v>
      </c>
      <c r="J628" s="66">
        <f>IF(OR(H628="BHC", H628="WS", H628="SR"), 1,0)</f>
        <v>1</v>
      </c>
      <c r="K628" s="66">
        <f>IF(OR(H628="RSD", H628="RFS", H628="CRS",H628="MRBD"), 1,0)</f>
        <v>0</v>
      </c>
      <c r="L628" s="66">
        <f>IF(OR(H628="RSD", H628="RFS", H628="CRS",H628="MRBD",H628="WS",H628="SR"), 1,0)</f>
        <v>1</v>
      </c>
    </row>
    <row r="629" spans="1:12" s="4" customFormat="1" x14ac:dyDescent="0.35">
      <c r="A629" s="4" t="s">
        <v>75</v>
      </c>
      <c r="B629" s="4" t="s">
        <v>465</v>
      </c>
      <c r="C629" s="66" t="s">
        <v>6</v>
      </c>
      <c r="D629" s="66" t="s">
        <v>2542</v>
      </c>
      <c r="E629" s="66" t="s">
        <v>466</v>
      </c>
      <c r="F629" s="66" t="s">
        <v>2543</v>
      </c>
      <c r="G629" s="4" t="s">
        <v>467</v>
      </c>
      <c r="H629" s="66" t="s">
        <v>52</v>
      </c>
      <c r="I629" s="66">
        <f>IF(H629="BHC", 1, 0)</f>
        <v>0</v>
      </c>
      <c r="J629" s="66">
        <f>IF(OR(H629="BHC", H629="WS", H629="SR"), 1,0)</f>
        <v>1</v>
      </c>
      <c r="K629" s="66">
        <f>IF(OR(H629="RSD", H629="RFS", H629="CRS",H629="MRBD"), 1,0)</f>
        <v>0</v>
      </c>
      <c r="L629" s="66">
        <f>IF(OR(H629="RSD", H629="RFS", H629="CRS",H629="MRBD",H629="WS",H629="SR"), 1,0)</f>
        <v>1</v>
      </c>
    </row>
    <row r="630" spans="1:12" s="4" customFormat="1" x14ac:dyDescent="0.35">
      <c r="A630" s="4" t="s">
        <v>75</v>
      </c>
      <c r="B630" s="4" t="s">
        <v>468</v>
      </c>
      <c r="C630" s="66" t="s">
        <v>6</v>
      </c>
      <c r="D630" s="66" t="s">
        <v>2542</v>
      </c>
      <c r="E630" s="66" t="s">
        <v>469</v>
      </c>
      <c r="F630" s="66" t="s">
        <v>2543</v>
      </c>
      <c r="G630" s="4" t="s">
        <v>470</v>
      </c>
      <c r="H630" s="66" t="s">
        <v>21</v>
      </c>
      <c r="I630" s="66">
        <f>IF(H630="BHC", 1, 0)</f>
        <v>1</v>
      </c>
      <c r="J630" s="66">
        <f>IF(OR(H630="BHC", H630="WS", H630="SR"), 1,0)</f>
        <v>1</v>
      </c>
      <c r="K630" s="66">
        <f>IF(OR(H630="RSD", H630="RFS", H630="CRS",H630="MRBD"), 1,0)</f>
        <v>0</v>
      </c>
      <c r="L630" s="66">
        <f>IF(OR(H630="RSD", H630="RFS", H630="CRS",H630="MRBD",H630="WS",H630="SR"), 1,0)</f>
        <v>0</v>
      </c>
    </row>
    <row r="631" spans="1:12" s="4" customFormat="1" x14ac:dyDescent="0.35">
      <c r="A631" s="4" t="s">
        <v>75</v>
      </c>
      <c r="B631" s="4" t="s">
        <v>471</v>
      </c>
      <c r="C631" s="66" t="s">
        <v>6</v>
      </c>
      <c r="D631" s="66" t="s">
        <v>2542</v>
      </c>
      <c r="E631" s="66" t="s">
        <v>472</v>
      </c>
      <c r="F631" s="66" t="s">
        <v>2543</v>
      </c>
      <c r="G631" s="4" t="s">
        <v>473</v>
      </c>
      <c r="H631" s="66" t="s">
        <v>17</v>
      </c>
      <c r="I631" s="66">
        <f>IF(H631="BHC", 1, 0)</f>
        <v>0</v>
      </c>
      <c r="J631" s="66">
        <f>IF(OR(H631="BHC", H631="WS", H631="SR"), 1,0)</f>
        <v>0</v>
      </c>
      <c r="K631" s="66">
        <f>IF(OR(H631="RSD", H631="RFS", H631="CRS",H631="MRBD"), 1,0)</f>
        <v>1</v>
      </c>
      <c r="L631" s="66">
        <f>IF(OR(H631="RSD", H631="RFS", H631="CRS",H631="MRBD",H631="WS",H631="SR"), 1,0)</f>
        <v>1</v>
      </c>
    </row>
    <row r="632" spans="1:12" s="4" customFormat="1" x14ac:dyDescent="0.35">
      <c r="A632" s="4" t="s">
        <v>75</v>
      </c>
      <c r="B632" s="4" t="s">
        <v>474</v>
      </c>
      <c r="C632" s="66" t="s">
        <v>6</v>
      </c>
      <c r="D632" s="66" t="s">
        <v>2542</v>
      </c>
      <c r="E632" s="66" t="s">
        <v>475</v>
      </c>
      <c r="F632" s="66" t="s">
        <v>2543</v>
      </c>
      <c r="G632" s="4" t="s">
        <v>476</v>
      </c>
      <c r="H632" s="66" t="s">
        <v>21</v>
      </c>
      <c r="I632" s="66">
        <f>IF(H632="BHC", 1, 0)</f>
        <v>1</v>
      </c>
      <c r="J632" s="66">
        <f>IF(OR(H632="BHC", H632="WS", H632="SR"), 1,0)</f>
        <v>1</v>
      </c>
      <c r="K632" s="66">
        <f>IF(OR(H632="RSD", H632="RFS", H632="CRS",H632="MRBD"), 1,0)</f>
        <v>0</v>
      </c>
      <c r="L632" s="66">
        <f>IF(OR(H632="RSD", H632="RFS", H632="CRS",H632="MRBD",H632="WS",H632="SR"), 1,0)</f>
        <v>0</v>
      </c>
    </row>
    <row r="633" spans="1:12" s="4" customFormat="1" x14ac:dyDescent="0.35">
      <c r="A633" s="4" t="s">
        <v>75</v>
      </c>
      <c r="B633" s="4" t="s">
        <v>477</v>
      </c>
      <c r="C633" s="66" t="s">
        <v>6</v>
      </c>
      <c r="D633" s="66" t="s">
        <v>2542</v>
      </c>
      <c r="E633" s="66" t="s">
        <v>478</v>
      </c>
      <c r="F633" s="66" t="s">
        <v>2543</v>
      </c>
      <c r="G633" s="4" t="s">
        <v>479</v>
      </c>
      <c r="H633" s="66" t="s">
        <v>35</v>
      </c>
      <c r="I633" s="66">
        <f>IF(H633="BHC", 1, 0)</f>
        <v>0</v>
      </c>
      <c r="J633" s="66">
        <f>IF(OR(H633="BHC", H633="WS", H633="SR"), 1,0)</f>
        <v>0</v>
      </c>
      <c r="K633" s="66">
        <f>IF(OR(H633="RSD", H633="RFS", H633="CRS",H633="MRBD"), 1,0)</f>
        <v>1</v>
      </c>
      <c r="L633" s="66">
        <f>IF(OR(H633="RSD", H633="RFS", H633="CRS",H633="MRBD",H633="WS",H633="SR"), 1,0)</f>
        <v>1</v>
      </c>
    </row>
    <row r="634" spans="1:12" s="4" customFormat="1" x14ac:dyDescent="0.35">
      <c r="A634" s="4" t="s">
        <v>75</v>
      </c>
      <c r="B634" s="4" t="s">
        <v>480</v>
      </c>
      <c r="C634" s="66" t="s">
        <v>6</v>
      </c>
      <c r="D634" s="66" t="s">
        <v>2542</v>
      </c>
      <c r="E634" s="66" t="s">
        <v>481</v>
      </c>
      <c r="F634" s="66" t="s">
        <v>2543</v>
      </c>
      <c r="G634" s="4" t="s">
        <v>482</v>
      </c>
      <c r="H634" s="66" t="s">
        <v>35</v>
      </c>
      <c r="I634" s="66">
        <f>IF(H634="BHC", 1, 0)</f>
        <v>0</v>
      </c>
      <c r="J634" s="66">
        <f>IF(OR(H634="BHC", H634="WS", H634="SR"), 1,0)</f>
        <v>0</v>
      </c>
      <c r="K634" s="66">
        <f>IF(OR(H634="RSD", H634="RFS", H634="CRS",H634="MRBD"), 1,0)</f>
        <v>1</v>
      </c>
      <c r="L634" s="66">
        <f>IF(OR(H634="RSD", H634="RFS", H634="CRS",H634="MRBD",H634="WS",H634="SR"), 1,0)</f>
        <v>1</v>
      </c>
    </row>
    <row r="635" spans="1:12" s="4" customFormat="1" x14ac:dyDescent="0.35">
      <c r="A635" s="4" t="s">
        <v>75</v>
      </c>
      <c r="B635" s="4" t="s">
        <v>483</v>
      </c>
      <c r="C635" s="66" t="s">
        <v>6</v>
      </c>
      <c r="D635" s="66" t="s">
        <v>2542</v>
      </c>
      <c r="E635" s="66" t="s">
        <v>484</v>
      </c>
      <c r="F635" s="66" t="s">
        <v>2543</v>
      </c>
      <c r="G635" s="4" t="s">
        <v>485</v>
      </c>
      <c r="H635" s="66" t="s">
        <v>21</v>
      </c>
      <c r="I635" s="66">
        <f>IF(H635="BHC", 1, 0)</f>
        <v>1</v>
      </c>
      <c r="J635" s="66">
        <f>IF(OR(H635="BHC", H635="WS", H635="SR"), 1,0)</f>
        <v>1</v>
      </c>
      <c r="K635" s="66">
        <f>IF(OR(H635="RSD", H635="RFS", H635="CRS",H635="MRBD"), 1,0)</f>
        <v>0</v>
      </c>
      <c r="L635" s="66">
        <f>IF(OR(H635="RSD", H635="RFS", H635="CRS",H635="MRBD",H635="WS",H635="SR"), 1,0)</f>
        <v>0</v>
      </c>
    </row>
    <row r="636" spans="1:12" s="4" customFormat="1" x14ac:dyDescent="0.35">
      <c r="A636" s="4" t="s">
        <v>75</v>
      </c>
      <c r="B636" s="4" t="s">
        <v>486</v>
      </c>
      <c r="C636" s="66" t="s">
        <v>2</v>
      </c>
      <c r="D636" s="66" t="s">
        <v>2542</v>
      </c>
      <c r="E636" s="66" t="s">
        <v>487</v>
      </c>
      <c r="F636" s="66" t="s">
        <v>2543</v>
      </c>
      <c r="G636" s="4" t="s">
        <v>488</v>
      </c>
      <c r="H636" s="66" t="s">
        <v>21</v>
      </c>
      <c r="I636" s="66">
        <f>IF(H636="BHC", 1, 0)</f>
        <v>1</v>
      </c>
      <c r="J636" s="66">
        <f>IF(OR(H636="BHC", H636="WS", H636="SR"), 1,0)</f>
        <v>1</v>
      </c>
      <c r="K636" s="66">
        <f>IF(OR(H636="RSD", H636="RFS", H636="CRS",H636="MRBD"), 1,0)</f>
        <v>0</v>
      </c>
      <c r="L636" s="66">
        <f>IF(OR(H636="RSD", H636="RFS", H636="CRS",H636="MRBD",H636="WS",H636="SR"), 1,0)</f>
        <v>0</v>
      </c>
    </row>
    <row r="637" spans="1:12" s="4" customFormat="1" x14ac:dyDescent="0.35">
      <c r="A637" s="4" t="s">
        <v>75</v>
      </c>
      <c r="B637" s="4" t="s">
        <v>489</v>
      </c>
      <c r="C637" s="66" t="s">
        <v>2</v>
      </c>
      <c r="D637" s="66" t="s">
        <v>2542</v>
      </c>
      <c r="E637" s="66" t="s">
        <v>490</v>
      </c>
      <c r="F637" s="66" t="s">
        <v>2543</v>
      </c>
      <c r="G637" s="4" t="s">
        <v>491</v>
      </c>
      <c r="H637" s="66" t="s">
        <v>21</v>
      </c>
      <c r="I637" s="66">
        <f>IF(H637="BHC", 1, 0)</f>
        <v>1</v>
      </c>
      <c r="J637" s="66">
        <f>IF(OR(H637="BHC", H637="WS", H637="SR"), 1,0)</f>
        <v>1</v>
      </c>
      <c r="K637" s="66">
        <f>IF(OR(H637="RSD", H637="RFS", H637="CRS",H637="MRBD"), 1,0)</f>
        <v>0</v>
      </c>
      <c r="L637" s="66">
        <f>IF(OR(H637="RSD", H637="RFS", H637="CRS",H637="MRBD",H637="WS",H637="SR"), 1,0)</f>
        <v>0</v>
      </c>
    </row>
    <row r="638" spans="1:12" s="4" customFormat="1" x14ac:dyDescent="0.35">
      <c r="A638" s="4" t="s">
        <v>75</v>
      </c>
      <c r="B638" s="4" t="s">
        <v>492</v>
      </c>
      <c r="C638" s="66" t="s">
        <v>2</v>
      </c>
      <c r="D638" s="66" t="s">
        <v>2542</v>
      </c>
      <c r="E638" s="66" t="s">
        <v>493</v>
      </c>
      <c r="F638" s="66" t="s">
        <v>2543</v>
      </c>
      <c r="G638" s="4" t="s">
        <v>494</v>
      </c>
      <c r="H638" s="66" t="s">
        <v>52</v>
      </c>
      <c r="I638" s="66">
        <f>IF(H638="BHC", 1, 0)</f>
        <v>0</v>
      </c>
      <c r="J638" s="66">
        <f>IF(OR(H638="BHC", H638="WS", H638="SR"), 1,0)</f>
        <v>1</v>
      </c>
      <c r="K638" s="66">
        <f>IF(OR(H638="RSD", H638="RFS", H638="CRS",H638="MRBD"), 1,0)</f>
        <v>0</v>
      </c>
      <c r="L638" s="66">
        <f>IF(OR(H638="RSD", H638="RFS", H638="CRS",H638="MRBD",H638="WS",H638="SR"), 1,0)</f>
        <v>1</v>
      </c>
    </row>
    <row r="639" spans="1:12" s="4" customFormat="1" x14ac:dyDescent="0.35">
      <c r="A639" s="4" t="s">
        <v>75</v>
      </c>
      <c r="B639" s="4" t="s">
        <v>495</v>
      </c>
      <c r="C639" s="66" t="s">
        <v>2</v>
      </c>
      <c r="D639" s="66" t="s">
        <v>2542</v>
      </c>
      <c r="E639" s="66" t="s">
        <v>496</v>
      </c>
      <c r="F639" s="66" t="s">
        <v>2543</v>
      </c>
      <c r="G639" s="4" t="s">
        <v>497</v>
      </c>
      <c r="H639" s="66" t="s">
        <v>21</v>
      </c>
      <c r="I639" s="66">
        <f>IF(H639="BHC", 1, 0)</f>
        <v>1</v>
      </c>
      <c r="J639" s="66">
        <f>IF(OR(H639="BHC", H639="WS", H639="SR"), 1,0)</f>
        <v>1</v>
      </c>
      <c r="K639" s="66">
        <f>IF(OR(H639="RSD", H639="RFS", H639="CRS",H639="MRBD"), 1,0)</f>
        <v>0</v>
      </c>
      <c r="L639" s="66">
        <f>IF(OR(H639="RSD", H639="RFS", H639="CRS",H639="MRBD",H639="WS",H639="SR"), 1,0)</f>
        <v>0</v>
      </c>
    </row>
    <row r="640" spans="1:12" s="4" customFormat="1" x14ac:dyDescent="0.35">
      <c r="A640" s="4" t="s">
        <v>75</v>
      </c>
      <c r="B640" s="4" t="s">
        <v>498</v>
      </c>
      <c r="C640" s="66" t="s">
        <v>2</v>
      </c>
      <c r="D640" s="66" t="s">
        <v>2542</v>
      </c>
      <c r="E640" s="66" t="s">
        <v>499</v>
      </c>
      <c r="F640" s="66" t="s">
        <v>2543</v>
      </c>
      <c r="G640" s="4" t="s">
        <v>500</v>
      </c>
      <c r="H640" s="66" t="s">
        <v>52</v>
      </c>
      <c r="I640" s="66">
        <f>IF(H640="BHC", 1, 0)</f>
        <v>0</v>
      </c>
      <c r="J640" s="66">
        <f>IF(OR(H640="BHC", H640="WS", H640="SR"), 1,0)</f>
        <v>1</v>
      </c>
      <c r="K640" s="66">
        <f>IF(OR(H640="RSD", H640="RFS", H640="CRS",H640="MRBD"), 1,0)</f>
        <v>0</v>
      </c>
      <c r="L640" s="66">
        <f>IF(OR(H640="RSD", H640="RFS", H640="CRS",H640="MRBD",H640="WS",H640="SR"), 1,0)</f>
        <v>1</v>
      </c>
    </row>
    <row r="641" spans="1:12" s="4" customFormat="1" x14ac:dyDescent="0.35">
      <c r="A641" s="4" t="s">
        <v>75</v>
      </c>
      <c r="B641" s="4" t="s">
        <v>501</v>
      </c>
      <c r="C641" s="66" t="s">
        <v>2</v>
      </c>
      <c r="D641" s="66" t="s">
        <v>2542</v>
      </c>
      <c r="E641" s="66" t="s">
        <v>502</v>
      </c>
      <c r="F641" s="66" t="s">
        <v>2543</v>
      </c>
      <c r="G641" s="4" t="s">
        <v>503</v>
      </c>
      <c r="H641" s="66" t="s">
        <v>52</v>
      </c>
      <c r="I641" s="66">
        <f>IF(H641="BHC", 1, 0)</f>
        <v>0</v>
      </c>
      <c r="J641" s="66">
        <f>IF(OR(H641="BHC", H641="WS", H641="SR"), 1,0)</f>
        <v>1</v>
      </c>
      <c r="K641" s="66">
        <f>IF(OR(H641="RSD", H641="RFS", H641="CRS",H641="MRBD"), 1,0)</f>
        <v>0</v>
      </c>
      <c r="L641" s="66">
        <f>IF(OR(H641="RSD", H641="RFS", H641="CRS",H641="MRBD",H641="WS",H641="SR"), 1,0)</f>
        <v>1</v>
      </c>
    </row>
    <row r="642" spans="1:12" s="4" customFormat="1" x14ac:dyDescent="0.35">
      <c r="A642" s="4" t="s">
        <v>75</v>
      </c>
      <c r="B642" s="4" t="s">
        <v>504</v>
      </c>
      <c r="C642" s="66" t="s">
        <v>2</v>
      </c>
      <c r="D642" s="66" t="s">
        <v>2542</v>
      </c>
      <c r="E642" s="66" t="s">
        <v>505</v>
      </c>
      <c r="F642" s="66" t="s">
        <v>2543</v>
      </c>
      <c r="G642" s="4" t="s">
        <v>506</v>
      </c>
      <c r="H642" s="66" t="s">
        <v>17</v>
      </c>
      <c r="I642" s="66">
        <f>IF(H642="BHC", 1, 0)</f>
        <v>0</v>
      </c>
      <c r="J642" s="66">
        <f>IF(OR(H642="BHC", H642="WS", H642="SR"), 1,0)</f>
        <v>0</v>
      </c>
      <c r="K642" s="66">
        <f>IF(OR(H642="RSD", H642="RFS", H642="CRS",H642="MRBD"), 1,0)</f>
        <v>1</v>
      </c>
      <c r="L642" s="66">
        <f>IF(OR(H642="RSD", H642="RFS", H642="CRS",H642="MRBD",H642="WS",H642="SR"), 1,0)</f>
        <v>1</v>
      </c>
    </row>
    <row r="643" spans="1:12" s="4" customFormat="1" x14ac:dyDescent="0.35">
      <c r="A643" s="4" t="s">
        <v>75</v>
      </c>
      <c r="B643" s="4" t="s">
        <v>507</v>
      </c>
      <c r="C643" s="66" t="s">
        <v>2</v>
      </c>
      <c r="D643" s="66" t="s">
        <v>2542</v>
      </c>
      <c r="E643" s="66" t="s">
        <v>508</v>
      </c>
      <c r="F643" s="66" t="s">
        <v>2543</v>
      </c>
      <c r="G643" s="4" t="s">
        <v>509</v>
      </c>
      <c r="H643" s="66" t="s">
        <v>21</v>
      </c>
      <c r="I643" s="66">
        <f>IF(H643="BHC", 1, 0)</f>
        <v>1</v>
      </c>
      <c r="J643" s="66">
        <f>IF(OR(H643="BHC", H643="WS", H643="SR"), 1,0)</f>
        <v>1</v>
      </c>
      <c r="K643" s="66">
        <f>IF(OR(H643="RSD", H643="RFS", H643="CRS",H643="MRBD"), 1,0)</f>
        <v>0</v>
      </c>
      <c r="L643" s="66">
        <f>IF(OR(H643="RSD", H643="RFS", H643="CRS",H643="MRBD",H643="WS",H643="SR"), 1,0)</f>
        <v>0</v>
      </c>
    </row>
    <row r="644" spans="1:12" s="4" customFormat="1" x14ac:dyDescent="0.35">
      <c r="A644" s="4" t="s">
        <v>75</v>
      </c>
      <c r="B644" s="4" t="s">
        <v>510</v>
      </c>
      <c r="C644" s="66" t="s">
        <v>2</v>
      </c>
      <c r="D644" s="66" t="s">
        <v>2542</v>
      </c>
      <c r="E644" s="66" t="s">
        <v>511</v>
      </c>
      <c r="F644" s="66" t="s">
        <v>2543</v>
      </c>
      <c r="G644" s="4" t="s">
        <v>512</v>
      </c>
      <c r="H644" s="66" t="s">
        <v>52</v>
      </c>
      <c r="I644" s="66">
        <f>IF(H644="BHC", 1, 0)</f>
        <v>0</v>
      </c>
      <c r="J644" s="66">
        <f>IF(OR(H644="BHC", H644="WS", H644="SR"), 1,0)</f>
        <v>1</v>
      </c>
      <c r="K644" s="66">
        <f>IF(OR(H644="RSD", H644="RFS", H644="CRS",H644="MRBD"), 1,0)</f>
        <v>0</v>
      </c>
      <c r="L644" s="66">
        <f>IF(OR(H644="RSD", H644="RFS", H644="CRS",H644="MRBD",H644="WS",H644="SR"), 1,0)</f>
        <v>1</v>
      </c>
    </row>
    <row r="645" spans="1:12" s="4" customFormat="1" x14ac:dyDescent="0.35">
      <c r="A645" s="4" t="s">
        <v>75</v>
      </c>
      <c r="B645" s="4" t="s">
        <v>513</v>
      </c>
      <c r="C645" s="66" t="s">
        <v>2</v>
      </c>
      <c r="D645" s="66" t="s">
        <v>2542</v>
      </c>
      <c r="E645" s="66" t="s">
        <v>514</v>
      </c>
      <c r="F645" s="66" t="s">
        <v>2543</v>
      </c>
      <c r="G645" s="4" t="s">
        <v>515</v>
      </c>
      <c r="H645" s="66" t="s">
        <v>52</v>
      </c>
      <c r="I645" s="66">
        <f>IF(H645="BHC", 1, 0)</f>
        <v>0</v>
      </c>
      <c r="J645" s="66">
        <f>IF(OR(H645="BHC", H645="WS", H645="SR"), 1,0)</f>
        <v>1</v>
      </c>
      <c r="K645" s="66">
        <f>IF(OR(H645="RSD", H645="RFS", H645="CRS",H645="MRBD"), 1,0)</f>
        <v>0</v>
      </c>
      <c r="L645" s="66">
        <f>IF(OR(H645="RSD", H645="RFS", H645="CRS",H645="MRBD",H645="WS",H645="SR"), 1,0)</f>
        <v>1</v>
      </c>
    </row>
    <row r="646" spans="1:12" s="4" customFormat="1" x14ac:dyDescent="0.35">
      <c r="A646" s="4" t="s">
        <v>75</v>
      </c>
      <c r="B646" s="4" t="s">
        <v>516</v>
      </c>
      <c r="C646" s="66" t="s">
        <v>5</v>
      </c>
      <c r="D646" s="66" t="s">
        <v>2542</v>
      </c>
      <c r="E646" s="66" t="s">
        <v>517</v>
      </c>
      <c r="F646" s="66" t="s">
        <v>2543</v>
      </c>
      <c r="G646" s="4" t="s">
        <v>518</v>
      </c>
      <c r="H646" s="66" t="s">
        <v>52</v>
      </c>
      <c r="I646" s="66">
        <f>IF(H646="BHC", 1, 0)</f>
        <v>0</v>
      </c>
      <c r="J646" s="66">
        <f>IF(OR(H646="BHC", H646="WS", H646="SR"), 1,0)</f>
        <v>1</v>
      </c>
      <c r="K646" s="66">
        <f>IF(OR(H646="RSD", H646="RFS", H646="CRS",H646="MRBD"), 1,0)</f>
        <v>0</v>
      </c>
      <c r="L646" s="66">
        <f>IF(OR(H646="RSD", H646="RFS", H646="CRS",H646="MRBD",H646="WS",H646="SR"), 1,0)</f>
        <v>1</v>
      </c>
    </row>
    <row r="647" spans="1:12" s="4" customFormat="1" x14ac:dyDescent="0.35">
      <c r="A647" s="4" t="s">
        <v>75</v>
      </c>
      <c r="B647" s="4" t="s">
        <v>519</v>
      </c>
      <c r="C647" s="66" t="s">
        <v>5</v>
      </c>
      <c r="D647" s="66" t="s">
        <v>2542</v>
      </c>
      <c r="E647" s="66" t="s">
        <v>520</v>
      </c>
      <c r="F647" s="66" t="s">
        <v>2543</v>
      </c>
      <c r="G647" s="4" t="s">
        <v>521</v>
      </c>
      <c r="H647" s="66" t="s">
        <v>35</v>
      </c>
      <c r="I647" s="66">
        <f>IF(H647="BHC", 1, 0)</f>
        <v>0</v>
      </c>
      <c r="J647" s="66">
        <f>IF(OR(H647="BHC", H647="WS", H647="SR"), 1,0)</f>
        <v>0</v>
      </c>
      <c r="K647" s="66">
        <f>IF(OR(H647="RSD", H647="RFS", H647="CRS",H647="MRBD"), 1,0)</f>
        <v>1</v>
      </c>
      <c r="L647" s="66">
        <f>IF(OR(H647="RSD", H647="RFS", H647="CRS",H647="MRBD",H647="WS",H647="SR"), 1,0)</f>
        <v>1</v>
      </c>
    </row>
    <row r="648" spans="1:12" s="4" customFormat="1" x14ac:dyDescent="0.35">
      <c r="A648" s="4" t="s">
        <v>75</v>
      </c>
      <c r="B648" s="4" t="s">
        <v>522</v>
      </c>
      <c r="C648" s="66" t="s">
        <v>5</v>
      </c>
      <c r="D648" s="66" t="s">
        <v>2542</v>
      </c>
      <c r="E648" s="66" t="s">
        <v>523</v>
      </c>
      <c r="F648" s="66" t="s">
        <v>2543</v>
      </c>
      <c r="G648" s="4" t="s">
        <v>524</v>
      </c>
      <c r="H648" s="66" t="s">
        <v>52</v>
      </c>
      <c r="I648" s="66">
        <f>IF(H648="BHC", 1, 0)</f>
        <v>0</v>
      </c>
      <c r="J648" s="66">
        <f>IF(OR(H648="BHC", H648="WS", H648="SR"), 1,0)</f>
        <v>1</v>
      </c>
      <c r="K648" s="66">
        <f>IF(OR(H648="RSD", H648="RFS", H648="CRS",H648="MRBD"), 1,0)</f>
        <v>0</v>
      </c>
      <c r="L648" s="66">
        <f>IF(OR(H648="RSD", H648="RFS", H648="CRS",H648="MRBD",H648="WS",H648="SR"), 1,0)</f>
        <v>1</v>
      </c>
    </row>
    <row r="649" spans="1:12" s="4" customFormat="1" x14ac:dyDescent="0.35">
      <c r="A649" s="4" t="s">
        <v>75</v>
      </c>
      <c r="B649" s="4" t="s">
        <v>525</v>
      </c>
      <c r="C649" s="66" t="s">
        <v>5</v>
      </c>
      <c r="D649" s="66" t="s">
        <v>2542</v>
      </c>
      <c r="E649" s="66" t="s">
        <v>526</v>
      </c>
      <c r="F649" s="66" t="s">
        <v>2543</v>
      </c>
      <c r="G649" s="4" t="s">
        <v>527</v>
      </c>
      <c r="H649" s="66" t="s">
        <v>21</v>
      </c>
      <c r="I649" s="66">
        <f>IF(H649="BHC", 1, 0)</f>
        <v>1</v>
      </c>
      <c r="J649" s="66">
        <f>IF(OR(H649="BHC", H649="WS", H649="SR"), 1,0)</f>
        <v>1</v>
      </c>
      <c r="K649" s="66">
        <f>IF(OR(H649="RSD", H649="RFS", H649="CRS",H649="MRBD"), 1,0)</f>
        <v>0</v>
      </c>
      <c r="L649" s="66">
        <f>IF(OR(H649="RSD", H649="RFS", H649="CRS",H649="MRBD",H649="WS",H649="SR"), 1,0)</f>
        <v>0</v>
      </c>
    </row>
    <row r="650" spans="1:12" s="4" customFormat="1" x14ac:dyDescent="0.35">
      <c r="A650" s="4" t="s">
        <v>75</v>
      </c>
      <c r="B650" s="4" t="s">
        <v>528</v>
      </c>
      <c r="C650" s="66" t="s">
        <v>5</v>
      </c>
      <c r="D650" s="66" t="s">
        <v>2542</v>
      </c>
      <c r="E650" s="66" t="s">
        <v>529</v>
      </c>
      <c r="F650" s="66" t="s">
        <v>2543</v>
      </c>
      <c r="G650" s="4" t="s">
        <v>530</v>
      </c>
      <c r="H650" s="66" t="s">
        <v>21</v>
      </c>
      <c r="I650" s="66">
        <f>IF(H650="BHC", 1, 0)</f>
        <v>1</v>
      </c>
      <c r="J650" s="66">
        <f>IF(OR(H650="BHC", H650="WS", H650="SR"), 1,0)</f>
        <v>1</v>
      </c>
      <c r="K650" s="66">
        <f>IF(OR(H650="RSD", H650="RFS", H650="CRS",H650="MRBD"), 1,0)</f>
        <v>0</v>
      </c>
      <c r="L650" s="66">
        <f>IF(OR(H650="RSD", H650="RFS", H650="CRS",H650="MRBD",H650="WS",H650="SR"), 1,0)</f>
        <v>0</v>
      </c>
    </row>
    <row r="651" spans="1:12" s="4" customFormat="1" x14ac:dyDescent="0.35">
      <c r="A651" s="4" t="s">
        <v>75</v>
      </c>
      <c r="B651" s="4" t="s">
        <v>531</v>
      </c>
      <c r="C651" s="66" t="s">
        <v>1</v>
      </c>
      <c r="D651" s="66" t="s">
        <v>2542</v>
      </c>
      <c r="E651" s="66" t="s">
        <v>532</v>
      </c>
      <c r="F651" s="66" t="s">
        <v>2543</v>
      </c>
      <c r="G651" s="4" t="s">
        <v>533</v>
      </c>
      <c r="H651" s="66" t="s">
        <v>17</v>
      </c>
      <c r="I651" s="66">
        <f>IF(H651="BHC", 1, 0)</f>
        <v>0</v>
      </c>
      <c r="J651" s="66">
        <f>IF(OR(H651="BHC", H651="WS", H651="SR"), 1,0)</f>
        <v>0</v>
      </c>
      <c r="K651" s="66">
        <f>IF(OR(H651="RSD", H651="RFS", H651="CRS",H651="MRBD"), 1,0)</f>
        <v>1</v>
      </c>
      <c r="L651" s="66">
        <f>IF(OR(H651="RSD", H651="RFS", H651="CRS",H651="MRBD",H651="WS",H651="SR"), 1,0)</f>
        <v>1</v>
      </c>
    </row>
    <row r="652" spans="1:12" s="4" customFormat="1" x14ac:dyDescent="0.35">
      <c r="A652" s="4" t="s">
        <v>75</v>
      </c>
      <c r="B652" s="4" t="s">
        <v>534</v>
      </c>
      <c r="C652" s="66" t="s">
        <v>1</v>
      </c>
      <c r="D652" s="66" t="s">
        <v>2542</v>
      </c>
      <c r="E652" s="66" t="s">
        <v>535</v>
      </c>
      <c r="F652" s="66" t="s">
        <v>2543</v>
      </c>
      <c r="G652" s="4" t="s">
        <v>536</v>
      </c>
      <c r="H652" s="66" t="s">
        <v>21</v>
      </c>
      <c r="I652" s="66">
        <f>IF(H652="BHC", 1, 0)</f>
        <v>1</v>
      </c>
      <c r="J652" s="66">
        <f>IF(OR(H652="BHC", H652="WS", H652="SR"), 1,0)</f>
        <v>1</v>
      </c>
      <c r="K652" s="66">
        <f>IF(OR(H652="RSD", H652="RFS", H652="CRS",H652="MRBD"), 1,0)</f>
        <v>0</v>
      </c>
      <c r="L652" s="66">
        <f>IF(OR(H652="RSD", H652="RFS", H652="CRS",H652="MRBD",H652="WS",H652="SR"), 1,0)</f>
        <v>0</v>
      </c>
    </row>
    <row r="653" spans="1:12" s="4" customFormat="1" x14ac:dyDescent="0.35">
      <c r="A653" s="4" t="s">
        <v>75</v>
      </c>
      <c r="B653" s="4" t="s">
        <v>537</v>
      </c>
      <c r="C653" s="66" t="s">
        <v>1</v>
      </c>
      <c r="D653" s="66" t="s">
        <v>2542</v>
      </c>
      <c r="E653" s="66" t="s">
        <v>538</v>
      </c>
      <c r="F653" s="66" t="s">
        <v>2543</v>
      </c>
      <c r="G653" s="4" t="s">
        <v>539</v>
      </c>
      <c r="H653" s="66" t="s">
        <v>52</v>
      </c>
      <c r="I653" s="66">
        <f>IF(H653="BHC", 1, 0)</f>
        <v>0</v>
      </c>
      <c r="J653" s="66">
        <f>IF(OR(H653="BHC", H653="WS", H653="SR"), 1,0)</f>
        <v>1</v>
      </c>
      <c r="K653" s="66">
        <f>IF(OR(H653="RSD", H653="RFS", H653="CRS",H653="MRBD"), 1,0)</f>
        <v>0</v>
      </c>
      <c r="L653" s="66">
        <f>IF(OR(H653="RSD", H653="RFS", H653="CRS",H653="MRBD",H653="WS",H653="SR"), 1,0)</f>
        <v>1</v>
      </c>
    </row>
    <row r="654" spans="1:12" s="4" customFormat="1" x14ac:dyDescent="0.35">
      <c r="A654" s="4" t="s">
        <v>75</v>
      </c>
      <c r="B654" s="4" t="s">
        <v>540</v>
      </c>
      <c r="C654" s="66" t="s">
        <v>1</v>
      </c>
      <c r="D654" s="66" t="s">
        <v>2542</v>
      </c>
      <c r="E654" s="66" t="s">
        <v>541</v>
      </c>
      <c r="F654" s="66" t="s">
        <v>2543</v>
      </c>
      <c r="G654" s="4" t="s">
        <v>542</v>
      </c>
      <c r="H654" s="66" t="s">
        <v>52</v>
      </c>
      <c r="I654" s="66">
        <f>IF(H654="BHC", 1, 0)</f>
        <v>0</v>
      </c>
      <c r="J654" s="66">
        <f>IF(OR(H654="BHC", H654="WS", H654="SR"), 1,0)</f>
        <v>1</v>
      </c>
      <c r="K654" s="66">
        <f>IF(OR(H654="RSD", H654="RFS", H654="CRS",H654="MRBD"), 1,0)</f>
        <v>0</v>
      </c>
      <c r="L654" s="66">
        <f>IF(OR(H654="RSD", H654="RFS", H654="CRS",H654="MRBD",H654="WS",H654="SR"), 1,0)</f>
        <v>1</v>
      </c>
    </row>
    <row r="655" spans="1:12" s="4" customFormat="1" x14ac:dyDescent="0.35">
      <c r="A655" s="4" t="s">
        <v>75</v>
      </c>
      <c r="B655" s="4" t="s">
        <v>543</v>
      </c>
      <c r="C655" s="66" t="s">
        <v>1</v>
      </c>
      <c r="D655" s="66" t="s">
        <v>2542</v>
      </c>
      <c r="E655" s="66" t="s">
        <v>544</v>
      </c>
      <c r="F655" s="66" t="s">
        <v>2543</v>
      </c>
      <c r="G655" s="4" t="s">
        <v>545</v>
      </c>
      <c r="H655" s="66" t="s">
        <v>52</v>
      </c>
      <c r="I655" s="66">
        <f>IF(H655="BHC", 1, 0)</f>
        <v>0</v>
      </c>
      <c r="J655" s="66">
        <f>IF(OR(H655="BHC", H655="WS", H655="SR"), 1,0)</f>
        <v>1</v>
      </c>
      <c r="K655" s="66">
        <f>IF(OR(H655="RSD", H655="RFS", H655="CRS",H655="MRBD"), 1,0)</f>
        <v>0</v>
      </c>
      <c r="L655" s="66">
        <f>IF(OR(H655="RSD", H655="RFS", H655="CRS",H655="MRBD",H655="WS",H655="SR"), 1,0)</f>
        <v>1</v>
      </c>
    </row>
    <row r="656" spans="1:12" s="4" customFormat="1" x14ac:dyDescent="0.35">
      <c r="A656" s="4" t="s">
        <v>75</v>
      </c>
      <c r="B656" s="4" t="s">
        <v>546</v>
      </c>
      <c r="C656" s="66" t="s">
        <v>1</v>
      </c>
      <c r="D656" s="66" t="s">
        <v>2542</v>
      </c>
      <c r="E656" s="66" t="s">
        <v>547</v>
      </c>
      <c r="F656" s="66" t="s">
        <v>2543</v>
      </c>
      <c r="G656" s="4" t="s">
        <v>548</v>
      </c>
      <c r="H656" s="66" t="s">
        <v>52</v>
      </c>
      <c r="I656" s="66">
        <f>IF(H656="BHC", 1, 0)</f>
        <v>0</v>
      </c>
      <c r="J656" s="66">
        <f>IF(OR(H656="BHC", H656="WS", H656="SR"), 1,0)</f>
        <v>1</v>
      </c>
      <c r="K656" s="66">
        <f>IF(OR(H656="RSD", H656="RFS", H656="CRS",H656="MRBD"), 1,0)</f>
        <v>0</v>
      </c>
      <c r="L656" s="66">
        <f>IF(OR(H656="RSD", H656="RFS", H656="CRS",H656="MRBD",H656="WS",H656="SR"), 1,0)</f>
        <v>1</v>
      </c>
    </row>
    <row r="657" spans="1:12" s="4" customFormat="1" x14ac:dyDescent="0.35">
      <c r="A657" s="4" t="s">
        <v>75</v>
      </c>
      <c r="B657" s="4" t="s">
        <v>549</v>
      </c>
      <c r="C657" s="66" t="s">
        <v>1</v>
      </c>
      <c r="D657" s="66" t="s">
        <v>2542</v>
      </c>
      <c r="E657" s="66" t="s">
        <v>550</v>
      </c>
      <c r="F657" s="66" t="s">
        <v>2543</v>
      </c>
      <c r="G657" s="4" t="s">
        <v>551</v>
      </c>
      <c r="H657" s="66" t="s">
        <v>52</v>
      </c>
      <c r="I657" s="66">
        <f>IF(H657="BHC", 1, 0)</f>
        <v>0</v>
      </c>
      <c r="J657" s="66">
        <f>IF(OR(H657="BHC", H657="WS", H657="SR"), 1,0)</f>
        <v>1</v>
      </c>
      <c r="K657" s="66">
        <f>IF(OR(H657="RSD", H657="RFS", H657="CRS",H657="MRBD"), 1,0)</f>
        <v>0</v>
      </c>
      <c r="L657" s="66">
        <f>IF(OR(H657="RSD", H657="RFS", H657="CRS",H657="MRBD",H657="WS",H657="SR"), 1,0)</f>
        <v>1</v>
      </c>
    </row>
    <row r="658" spans="1:12" s="4" customFormat="1" x14ac:dyDescent="0.35">
      <c r="A658" s="4" t="s">
        <v>75</v>
      </c>
      <c r="B658" s="4" t="s">
        <v>552</v>
      </c>
      <c r="C658" s="66" t="s">
        <v>1</v>
      </c>
      <c r="D658" s="66" t="s">
        <v>2542</v>
      </c>
      <c r="E658" s="66" t="s">
        <v>553</v>
      </c>
      <c r="F658" s="66" t="s">
        <v>2543</v>
      </c>
      <c r="G658" s="4" t="s">
        <v>554</v>
      </c>
      <c r="H658" s="66" t="s">
        <v>52</v>
      </c>
      <c r="I658" s="66">
        <f>IF(H658="BHC", 1, 0)</f>
        <v>0</v>
      </c>
      <c r="J658" s="66">
        <f>IF(OR(H658="BHC", H658="WS", H658="SR"), 1,0)</f>
        <v>1</v>
      </c>
      <c r="K658" s="66">
        <f>IF(OR(H658="RSD", H658="RFS", H658="CRS",H658="MRBD"), 1,0)</f>
        <v>0</v>
      </c>
      <c r="L658" s="66">
        <f>IF(OR(H658="RSD", H658="RFS", H658="CRS",H658="MRBD",H658="WS",H658="SR"), 1,0)</f>
        <v>1</v>
      </c>
    </row>
    <row r="659" spans="1:12" s="4" customFormat="1" x14ac:dyDescent="0.35">
      <c r="A659" s="4" t="s">
        <v>75</v>
      </c>
      <c r="B659" s="4" t="s">
        <v>555</v>
      </c>
      <c r="C659" s="66" t="s">
        <v>1</v>
      </c>
      <c r="D659" s="66" t="s">
        <v>2542</v>
      </c>
      <c r="E659" s="66" t="s">
        <v>556</v>
      </c>
      <c r="F659" s="66" t="s">
        <v>2543</v>
      </c>
      <c r="G659" s="4" t="s">
        <v>557</v>
      </c>
      <c r="H659" s="66" t="s">
        <v>52</v>
      </c>
      <c r="I659" s="66">
        <f>IF(H659="BHC", 1, 0)</f>
        <v>0</v>
      </c>
      <c r="J659" s="66">
        <f>IF(OR(H659="BHC", H659="WS", H659="SR"), 1,0)</f>
        <v>1</v>
      </c>
      <c r="K659" s="66">
        <f>IF(OR(H659="RSD", H659="RFS", H659="CRS",H659="MRBD"), 1,0)</f>
        <v>0</v>
      </c>
      <c r="L659" s="66">
        <f>IF(OR(H659="RSD", H659="RFS", H659="CRS",H659="MRBD",H659="WS",H659="SR"), 1,0)</f>
        <v>1</v>
      </c>
    </row>
    <row r="660" spans="1:12" s="4" customFormat="1" x14ac:dyDescent="0.35">
      <c r="A660" s="4" t="s">
        <v>75</v>
      </c>
      <c r="B660" s="4" t="s">
        <v>558</v>
      </c>
      <c r="C660" s="66" t="s">
        <v>4</v>
      </c>
      <c r="D660" s="66" t="s">
        <v>2542</v>
      </c>
      <c r="E660" s="66" t="s">
        <v>559</v>
      </c>
      <c r="F660" s="66" t="s">
        <v>2543</v>
      </c>
      <c r="G660" s="4" t="s">
        <v>560</v>
      </c>
      <c r="H660" s="66" t="s">
        <v>52</v>
      </c>
      <c r="I660" s="66">
        <f>IF(H660="BHC", 1, 0)</f>
        <v>0</v>
      </c>
      <c r="J660" s="66">
        <f>IF(OR(H660="BHC", H660="WS", H660="SR"), 1,0)</f>
        <v>1</v>
      </c>
      <c r="K660" s="66">
        <f>IF(OR(H660="RSD", H660="RFS", H660="CRS",H660="MRBD"), 1,0)</f>
        <v>0</v>
      </c>
      <c r="L660" s="66">
        <f>IF(OR(H660="RSD", H660="RFS", H660="CRS",H660="MRBD",H660="WS",H660="SR"), 1,0)</f>
        <v>1</v>
      </c>
    </row>
    <row r="661" spans="1:12" s="4" customFormat="1" x14ac:dyDescent="0.35">
      <c r="A661" s="4" t="s">
        <v>75</v>
      </c>
      <c r="B661" s="4" t="s">
        <v>561</v>
      </c>
      <c r="C661" s="66" t="s">
        <v>4</v>
      </c>
      <c r="D661" s="66" t="s">
        <v>2542</v>
      </c>
      <c r="E661" s="66" t="s">
        <v>562</v>
      </c>
      <c r="F661" s="66" t="s">
        <v>2543</v>
      </c>
      <c r="G661" s="4" t="s">
        <v>563</v>
      </c>
      <c r="H661" s="66" t="s">
        <v>21</v>
      </c>
      <c r="I661" s="66">
        <f>IF(H661="BHC", 1, 0)</f>
        <v>1</v>
      </c>
      <c r="J661" s="66">
        <f>IF(OR(H661="BHC", H661="WS", H661="SR"), 1,0)</f>
        <v>1</v>
      </c>
      <c r="K661" s="66">
        <f>IF(OR(H661="RSD", H661="RFS", H661="CRS",H661="MRBD"), 1,0)</f>
        <v>0</v>
      </c>
      <c r="L661" s="66">
        <f>IF(OR(H661="RSD", H661="RFS", H661="CRS",H661="MRBD",H661="WS",H661="SR"), 1,0)</f>
        <v>0</v>
      </c>
    </row>
    <row r="662" spans="1:12" s="4" customFormat="1" x14ac:dyDescent="0.35">
      <c r="A662" s="4" t="s">
        <v>75</v>
      </c>
      <c r="B662" s="4" t="s">
        <v>564</v>
      </c>
      <c r="C662" s="66" t="s">
        <v>4</v>
      </c>
      <c r="D662" s="66" t="s">
        <v>2542</v>
      </c>
      <c r="E662" s="66" t="s">
        <v>565</v>
      </c>
      <c r="F662" s="66" t="s">
        <v>2543</v>
      </c>
      <c r="G662" s="4" t="s">
        <v>566</v>
      </c>
      <c r="H662" s="66" t="s">
        <v>21</v>
      </c>
      <c r="I662" s="66">
        <f>IF(H662="BHC", 1, 0)</f>
        <v>1</v>
      </c>
      <c r="J662" s="66">
        <f>IF(OR(H662="BHC", H662="WS", H662="SR"), 1,0)</f>
        <v>1</v>
      </c>
      <c r="K662" s="66">
        <f>IF(OR(H662="RSD", H662="RFS", H662="CRS",H662="MRBD"), 1,0)</f>
        <v>0</v>
      </c>
      <c r="L662" s="66">
        <f>IF(OR(H662="RSD", H662="RFS", H662="CRS",H662="MRBD",H662="WS",H662="SR"), 1,0)</f>
        <v>0</v>
      </c>
    </row>
    <row r="663" spans="1:12" s="4" customFormat="1" x14ac:dyDescent="0.35">
      <c r="A663" s="4" t="s">
        <v>75</v>
      </c>
      <c r="B663" s="4" t="s">
        <v>567</v>
      </c>
      <c r="C663" s="66" t="s">
        <v>4</v>
      </c>
      <c r="D663" s="66" t="s">
        <v>2542</v>
      </c>
      <c r="E663" s="66" t="s">
        <v>568</v>
      </c>
      <c r="F663" s="66" t="s">
        <v>2543</v>
      </c>
      <c r="G663" s="4" t="s">
        <v>569</v>
      </c>
      <c r="H663" s="66" t="s">
        <v>21</v>
      </c>
      <c r="I663" s="66">
        <f>IF(H663="BHC", 1, 0)</f>
        <v>1</v>
      </c>
      <c r="J663" s="66">
        <f>IF(OR(H663="BHC", H663="WS", H663="SR"), 1,0)</f>
        <v>1</v>
      </c>
      <c r="K663" s="66">
        <f>IF(OR(H663="RSD", H663="RFS", H663="CRS",H663="MRBD"), 1,0)</f>
        <v>0</v>
      </c>
      <c r="L663" s="66">
        <f>IF(OR(H663="RSD", H663="RFS", H663="CRS",H663="MRBD",H663="WS",H663="SR"), 1,0)</f>
        <v>0</v>
      </c>
    </row>
    <row r="664" spans="1:12" s="4" customFormat="1" x14ac:dyDescent="0.35">
      <c r="A664" s="4" t="s">
        <v>75</v>
      </c>
      <c r="B664" s="4" t="s">
        <v>570</v>
      </c>
      <c r="C664" s="66" t="s">
        <v>4</v>
      </c>
      <c r="D664" s="66" t="s">
        <v>2542</v>
      </c>
      <c r="E664" s="66" t="s">
        <v>571</v>
      </c>
      <c r="F664" s="66" t="s">
        <v>2543</v>
      </c>
      <c r="G664" s="4" t="s">
        <v>572</v>
      </c>
      <c r="H664" s="66" t="s">
        <v>52</v>
      </c>
      <c r="I664" s="66">
        <f>IF(H664="BHC", 1, 0)</f>
        <v>0</v>
      </c>
      <c r="J664" s="66">
        <f>IF(OR(H664="BHC", H664="WS", H664="SR"), 1,0)</f>
        <v>1</v>
      </c>
      <c r="K664" s="66">
        <f>IF(OR(H664="RSD", H664="RFS", H664="CRS",H664="MRBD"), 1,0)</f>
        <v>0</v>
      </c>
      <c r="L664" s="66">
        <f>IF(OR(H664="RSD", H664="RFS", H664="CRS",H664="MRBD",H664="WS",H664="SR"), 1,0)</f>
        <v>1</v>
      </c>
    </row>
    <row r="665" spans="1:12" s="4" customFormat="1" x14ac:dyDescent="0.35">
      <c r="A665" s="4" t="s">
        <v>75</v>
      </c>
      <c r="B665" s="4" t="s">
        <v>573</v>
      </c>
      <c r="C665" s="66" t="s">
        <v>4</v>
      </c>
      <c r="D665" s="66" t="s">
        <v>2542</v>
      </c>
      <c r="E665" s="66" t="s">
        <v>574</v>
      </c>
      <c r="F665" s="66" t="s">
        <v>2543</v>
      </c>
      <c r="G665" s="4" t="s">
        <v>575</v>
      </c>
      <c r="H665" s="66" t="s">
        <v>52</v>
      </c>
      <c r="I665" s="66">
        <f>IF(H665="BHC", 1, 0)</f>
        <v>0</v>
      </c>
      <c r="J665" s="66">
        <f>IF(OR(H665="BHC", H665="WS", H665="SR"), 1,0)</f>
        <v>1</v>
      </c>
      <c r="K665" s="66">
        <f>IF(OR(H665="RSD", H665="RFS", H665="CRS",H665="MRBD"), 1,0)</f>
        <v>0</v>
      </c>
      <c r="L665" s="66">
        <f>IF(OR(H665="RSD", H665="RFS", H665="CRS",H665="MRBD",H665="WS",H665="SR"), 1,0)</f>
        <v>1</v>
      </c>
    </row>
    <row r="666" spans="1:12" s="4" customFormat="1" x14ac:dyDescent="0.35">
      <c r="A666" s="4" t="s">
        <v>75</v>
      </c>
      <c r="B666" s="4" t="s">
        <v>576</v>
      </c>
      <c r="C666" s="66" t="s">
        <v>4</v>
      </c>
      <c r="D666" s="66" t="s">
        <v>2542</v>
      </c>
      <c r="E666" s="66" t="s">
        <v>577</v>
      </c>
      <c r="F666" s="66" t="s">
        <v>2543</v>
      </c>
      <c r="G666" s="4" t="s">
        <v>578</v>
      </c>
      <c r="H666" s="66" t="s">
        <v>52</v>
      </c>
      <c r="I666" s="66">
        <f>IF(H666="BHC", 1, 0)</f>
        <v>0</v>
      </c>
      <c r="J666" s="66">
        <f>IF(OR(H666="BHC", H666="WS", H666="SR"), 1,0)</f>
        <v>1</v>
      </c>
      <c r="K666" s="66">
        <f>IF(OR(H666="RSD", H666="RFS", H666="CRS",H666="MRBD"), 1,0)</f>
        <v>0</v>
      </c>
      <c r="L666" s="66">
        <f>IF(OR(H666="RSD", H666="RFS", H666="CRS",H666="MRBD",H666="WS",H666="SR"), 1,0)</f>
        <v>1</v>
      </c>
    </row>
    <row r="667" spans="1:12" s="4" customFormat="1" x14ac:dyDescent="0.35">
      <c r="A667" s="4" t="s">
        <v>75</v>
      </c>
      <c r="B667" s="4" t="s">
        <v>579</v>
      </c>
      <c r="C667" s="66" t="s">
        <v>4</v>
      </c>
      <c r="D667" s="66" t="s">
        <v>2542</v>
      </c>
      <c r="E667" s="66" t="s">
        <v>580</v>
      </c>
      <c r="F667" s="66" t="s">
        <v>2543</v>
      </c>
      <c r="G667" s="4" t="s">
        <v>581</v>
      </c>
      <c r="H667" s="66" t="s">
        <v>35</v>
      </c>
      <c r="I667" s="66">
        <f>IF(H667="BHC", 1, 0)</f>
        <v>0</v>
      </c>
      <c r="J667" s="66">
        <f>IF(OR(H667="BHC", H667="WS", H667="SR"), 1,0)</f>
        <v>0</v>
      </c>
      <c r="K667" s="66">
        <f>IF(OR(H667="RSD", H667="RFS", H667="CRS",H667="MRBD"), 1,0)</f>
        <v>1</v>
      </c>
      <c r="L667" s="66">
        <f>IF(OR(H667="RSD", H667="RFS", H667="CRS",H667="MRBD",H667="WS",H667="SR"), 1,0)</f>
        <v>1</v>
      </c>
    </row>
    <row r="668" spans="1:12" s="4" customFormat="1" x14ac:dyDescent="0.35">
      <c r="A668" s="4" t="s">
        <v>75</v>
      </c>
      <c r="B668" s="4" t="s">
        <v>582</v>
      </c>
      <c r="C668" s="66" t="s">
        <v>4</v>
      </c>
      <c r="D668" s="66" t="s">
        <v>2542</v>
      </c>
      <c r="E668" s="66" t="s">
        <v>583</v>
      </c>
      <c r="F668" s="66" t="s">
        <v>2543</v>
      </c>
      <c r="G668" s="4" t="s">
        <v>584</v>
      </c>
      <c r="H668" s="66" t="s">
        <v>52</v>
      </c>
      <c r="I668" s="66">
        <f>IF(H668="BHC", 1, 0)</f>
        <v>0</v>
      </c>
      <c r="J668" s="66">
        <f>IF(OR(H668="BHC", H668="WS", H668="SR"), 1,0)</f>
        <v>1</v>
      </c>
      <c r="K668" s="66">
        <f>IF(OR(H668="RSD", H668="RFS", H668="CRS",H668="MRBD"), 1,0)</f>
        <v>0</v>
      </c>
      <c r="L668" s="66">
        <f>IF(OR(H668="RSD", H668="RFS", H668="CRS",H668="MRBD",H668="WS",H668="SR"), 1,0)</f>
        <v>1</v>
      </c>
    </row>
    <row r="669" spans="1:12" s="4" customFormat="1" x14ac:dyDescent="0.35">
      <c r="A669" s="4" t="s">
        <v>75</v>
      </c>
      <c r="B669" s="4" t="s">
        <v>585</v>
      </c>
      <c r="C669" s="66" t="s">
        <v>4</v>
      </c>
      <c r="D669" s="66" t="s">
        <v>2542</v>
      </c>
      <c r="E669" s="66" t="s">
        <v>586</v>
      </c>
      <c r="F669" s="66" t="s">
        <v>2543</v>
      </c>
      <c r="G669" s="4" t="s">
        <v>587</v>
      </c>
      <c r="H669" s="66" t="s">
        <v>21</v>
      </c>
      <c r="I669" s="66">
        <f>IF(H669="BHC", 1, 0)</f>
        <v>1</v>
      </c>
      <c r="J669" s="66">
        <f>IF(OR(H669="BHC", H669="WS", H669="SR"), 1,0)</f>
        <v>1</v>
      </c>
      <c r="K669" s="66">
        <f>IF(OR(H669="RSD", H669="RFS", H669="CRS",H669="MRBD"), 1,0)</f>
        <v>0</v>
      </c>
      <c r="L669" s="66">
        <f>IF(OR(H669="RSD", H669="RFS", H669="CRS",H669="MRBD",H669="WS",H669="SR"), 1,0)</f>
        <v>0</v>
      </c>
    </row>
    <row r="670" spans="1:12" s="5" customFormat="1" x14ac:dyDescent="0.35">
      <c r="A670" s="5" t="s">
        <v>588</v>
      </c>
      <c r="B670" s="5" t="s">
        <v>589</v>
      </c>
      <c r="C670" s="51" t="s">
        <v>3</v>
      </c>
      <c r="D670" s="51" t="s">
        <v>2542</v>
      </c>
      <c r="E670" s="51" t="s">
        <v>590</v>
      </c>
      <c r="F670" s="51" t="s">
        <v>2543</v>
      </c>
      <c r="G670" s="5" t="s">
        <v>591</v>
      </c>
      <c r="H670" s="51" t="s">
        <v>21</v>
      </c>
      <c r="I670" s="51">
        <f>IF(H670="BHC", 1, 0)</f>
        <v>1</v>
      </c>
      <c r="J670" s="51">
        <f>IF(OR(H670="BHC", H670="WS", H670="SR"), 1,0)</f>
        <v>1</v>
      </c>
      <c r="K670" s="51">
        <f>IF(OR(H670="RSD", H670="RFS", H670="CRS",H670="MRBD"), 1,0)</f>
        <v>0</v>
      </c>
      <c r="L670" s="51">
        <f>IF(OR(H670="RSD", H670="RFS", H670="CRS",H670="MRBD",H670="WS",H670="SR"), 1,0)</f>
        <v>0</v>
      </c>
    </row>
    <row r="671" spans="1:12" s="5" customFormat="1" x14ac:dyDescent="0.35">
      <c r="A671" s="5" t="s">
        <v>588</v>
      </c>
      <c r="B671" s="5" t="s">
        <v>592</v>
      </c>
      <c r="C671" s="51" t="s">
        <v>3</v>
      </c>
      <c r="D671" s="51" t="s">
        <v>2542</v>
      </c>
      <c r="E671" s="51" t="s">
        <v>593</v>
      </c>
      <c r="F671" s="51" t="s">
        <v>2543</v>
      </c>
      <c r="G671" s="5" t="s">
        <v>594</v>
      </c>
      <c r="H671" s="51" t="s">
        <v>52</v>
      </c>
      <c r="I671" s="51">
        <f>IF(H671="BHC", 1, 0)</f>
        <v>0</v>
      </c>
      <c r="J671" s="51">
        <f>IF(OR(H671="BHC", H671="WS", H671="SR"), 1,0)</f>
        <v>1</v>
      </c>
      <c r="K671" s="51">
        <f>IF(OR(H671="RSD", H671="RFS", H671="CRS",H671="MRBD"), 1,0)</f>
        <v>0</v>
      </c>
      <c r="L671" s="51">
        <f>IF(OR(H671="RSD", H671="RFS", H671="CRS",H671="MRBD",H671="WS",H671="SR"), 1,0)</f>
        <v>1</v>
      </c>
    </row>
    <row r="672" spans="1:12" s="5" customFormat="1" x14ac:dyDescent="0.35">
      <c r="A672" s="5" t="s">
        <v>588</v>
      </c>
      <c r="B672" s="5" t="s">
        <v>595</v>
      </c>
      <c r="C672" s="51" t="s">
        <v>3</v>
      </c>
      <c r="D672" s="51" t="s">
        <v>2542</v>
      </c>
      <c r="E672" s="51" t="s">
        <v>596</v>
      </c>
      <c r="F672" s="51" t="s">
        <v>2543</v>
      </c>
      <c r="G672" s="5" t="s">
        <v>597</v>
      </c>
      <c r="H672" s="51" t="s">
        <v>21</v>
      </c>
      <c r="I672" s="51">
        <f>IF(H672="BHC", 1, 0)</f>
        <v>1</v>
      </c>
      <c r="J672" s="51">
        <f>IF(OR(H672="BHC", H672="WS", H672="SR"), 1,0)</f>
        <v>1</v>
      </c>
      <c r="K672" s="51">
        <f>IF(OR(H672="RSD", H672="RFS", H672="CRS",H672="MRBD"), 1,0)</f>
        <v>0</v>
      </c>
      <c r="L672" s="51">
        <f>IF(OR(H672="RSD", H672="RFS", H672="CRS",H672="MRBD",H672="WS",H672="SR"), 1,0)</f>
        <v>0</v>
      </c>
    </row>
    <row r="673" spans="1:12" s="5" customFormat="1" x14ac:dyDescent="0.35">
      <c r="A673" s="5" t="s">
        <v>588</v>
      </c>
      <c r="B673" s="5" t="s">
        <v>598</v>
      </c>
      <c r="C673" s="51" t="s">
        <v>3</v>
      </c>
      <c r="D673" s="51" t="s">
        <v>2542</v>
      </c>
      <c r="E673" s="51" t="s">
        <v>599</v>
      </c>
      <c r="F673" s="51" t="s">
        <v>2543</v>
      </c>
      <c r="G673" s="5" t="s">
        <v>600</v>
      </c>
      <c r="H673" s="51" t="s">
        <v>21</v>
      </c>
      <c r="I673" s="51">
        <f>IF(H673="BHC", 1, 0)</f>
        <v>1</v>
      </c>
      <c r="J673" s="51">
        <f>IF(OR(H673="BHC", H673="WS", H673="SR"), 1,0)</f>
        <v>1</v>
      </c>
      <c r="K673" s="51">
        <f>IF(OR(H673="RSD", H673="RFS", H673="CRS",H673="MRBD"), 1,0)</f>
        <v>0</v>
      </c>
      <c r="L673" s="51">
        <f>IF(OR(H673="RSD", H673="RFS", H673="CRS",H673="MRBD",H673="WS",H673="SR"), 1,0)</f>
        <v>0</v>
      </c>
    </row>
    <row r="674" spans="1:12" s="5" customFormat="1" x14ac:dyDescent="0.35">
      <c r="A674" s="5" t="s">
        <v>588</v>
      </c>
      <c r="B674" s="5" t="s">
        <v>601</v>
      </c>
      <c r="C674" s="51" t="s">
        <v>3</v>
      </c>
      <c r="D674" s="51" t="s">
        <v>2542</v>
      </c>
      <c r="E674" s="51" t="s">
        <v>602</v>
      </c>
      <c r="F674" s="51" t="s">
        <v>2543</v>
      </c>
      <c r="G674" s="5" t="s">
        <v>603</v>
      </c>
      <c r="H674" s="51" t="s">
        <v>52</v>
      </c>
      <c r="I674" s="51">
        <f>IF(H674="BHC", 1, 0)</f>
        <v>0</v>
      </c>
      <c r="J674" s="51">
        <f>IF(OR(H674="BHC", H674="WS", H674="SR"), 1,0)</f>
        <v>1</v>
      </c>
      <c r="K674" s="51">
        <f>IF(OR(H674="RSD", H674="RFS", H674="CRS",H674="MRBD"), 1,0)</f>
        <v>0</v>
      </c>
      <c r="L674" s="51">
        <f>IF(OR(H674="RSD", H674="RFS", H674="CRS",H674="MRBD",H674="WS",H674="SR"), 1,0)</f>
        <v>1</v>
      </c>
    </row>
    <row r="675" spans="1:12" s="5" customFormat="1" x14ac:dyDescent="0.35">
      <c r="A675" s="5" t="s">
        <v>588</v>
      </c>
      <c r="B675" s="5" t="s">
        <v>604</v>
      </c>
      <c r="C675" s="51" t="s">
        <v>3</v>
      </c>
      <c r="D675" s="51" t="s">
        <v>2542</v>
      </c>
      <c r="E675" s="51" t="s">
        <v>605</v>
      </c>
      <c r="F675" s="51" t="s">
        <v>2543</v>
      </c>
      <c r="G675" s="5" t="s">
        <v>606</v>
      </c>
      <c r="H675" s="51" t="s">
        <v>52</v>
      </c>
      <c r="I675" s="51">
        <f>IF(H675="BHC", 1, 0)</f>
        <v>0</v>
      </c>
      <c r="J675" s="51">
        <f>IF(OR(H675="BHC", H675="WS", H675="SR"), 1,0)</f>
        <v>1</v>
      </c>
      <c r="K675" s="51">
        <f>IF(OR(H675="RSD", H675="RFS", H675="CRS",H675="MRBD"), 1,0)</f>
        <v>0</v>
      </c>
      <c r="L675" s="51">
        <f>IF(OR(H675="RSD", H675="RFS", H675="CRS",H675="MRBD",H675="WS",H675="SR"), 1,0)</f>
        <v>1</v>
      </c>
    </row>
    <row r="676" spans="1:12" s="5" customFormat="1" x14ac:dyDescent="0.35">
      <c r="A676" s="5" t="s">
        <v>588</v>
      </c>
      <c r="B676" s="5" t="s">
        <v>607</v>
      </c>
      <c r="C676" s="51" t="s">
        <v>3</v>
      </c>
      <c r="D676" s="51" t="s">
        <v>2542</v>
      </c>
      <c r="E676" s="51" t="s">
        <v>608</v>
      </c>
      <c r="F676" s="51" t="s">
        <v>2543</v>
      </c>
      <c r="G676" s="5" t="s">
        <v>609</v>
      </c>
      <c r="H676" s="51" t="s">
        <v>52</v>
      </c>
      <c r="I676" s="51">
        <f>IF(H676="BHC", 1, 0)</f>
        <v>0</v>
      </c>
      <c r="J676" s="51">
        <f>IF(OR(H676="BHC", H676="WS", H676="SR"), 1,0)</f>
        <v>1</v>
      </c>
      <c r="K676" s="51">
        <f>IF(OR(H676="RSD", H676="RFS", H676="CRS",H676="MRBD"), 1,0)</f>
        <v>0</v>
      </c>
      <c r="L676" s="51">
        <f>IF(OR(H676="RSD", H676="RFS", H676="CRS",H676="MRBD",H676="WS",H676="SR"), 1,0)</f>
        <v>1</v>
      </c>
    </row>
    <row r="677" spans="1:12" s="5" customFormat="1" x14ac:dyDescent="0.35">
      <c r="A677" s="5" t="s">
        <v>588</v>
      </c>
      <c r="B677" s="5" t="s">
        <v>610</v>
      </c>
      <c r="C677" s="51" t="s">
        <v>3</v>
      </c>
      <c r="D677" s="51" t="s">
        <v>2542</v>
      </c>
      <c r="E677" s="51" t="s">
        <v>611</v>
      </c>
      <c r="F677" s="51" t="s">
        <v>2543</v>
      </c>
      <c r="G677" s="5" t="s">
        <v>612</v>
      </c>
      <c r="H677" s="51" t="s">
        <v>35</v>
      </c>
      <c r="I677" s="51">
        <f>IF(H677="BHC", 1, 0)</f>
        <v>0</v>
      </c>
      <c r="J677" s="51">
        <f>IF(OR(H677="BHC", H677="WS", H677="SR"), 1,0)</f>
        <v>0</v>
      </c>
      <c r="K677" s="51">
        <f>IF(OR(H677="RSD", H677="RFS", H677="CRS",H677="MRBD"), 1,0)</f>
        <v>1</v>
      </c>
      <c r="L677" s="51">
        <f>IF(OR(H677="RSD", H677="RFS", H677="CRS",H677="MRBD",H677="WS",H677="SR"), 1,0)</f>
        <v>1</v>
      </c>
    </row>
    <row r="678" spans="1:12" s="5" customFormat="1" x14ac:dyDescent="0.35">
      <c r="A678" s="5" t="s">
        <v>588</v>
      </c>
      <c r="B678" s="5" t="s">
        <v>613</v>
      </c>
      <c r="C678" s="51" t="s">
        <v>3</v>
      </c>
      <c r="D678" s="51" t="s">
        <v>2542</v>
      </c>
      <c r="E678" s="51" t="s">
        <v>614</v>
      </c>
      <c r="F678" s="51" t="s">
        <v>2543</v>
      </c>
      <c r="G678" s="5" t="s">
        <v>615</v>
      </c>
      <c r="H678" s="51" t="s">
        <v>35</v>
      </c>
      <c r="I678" s="51">
        <f>IF(H678="BHC", 1, 0)</f>
        <v>0</v>
      </c>
      <c r="J678" s="51">
        <f>IF(OR(H678="BHC", H678="WS", H678="SR"), 1,0)</f>
        <v>0</v>
      </c>
      <c r="K678" s="51">
        <f>IF(OR(H678="RSD", H678="RFS", H678="CRS",H678="MRBD"), 1,0)</f>
        <v>1</v>
      </c>
      <c r="L678" s="51">
        <f>IF(OR(H678="RSD", H678="RFS", H678="CRS",H678="MRBD",H678="WS",H678="SR"), 1,0)</f>
        <v>1</v>
      </c>
    </row>
    <row r="679" spans="1:12" s="5" customFormat="1" x14ac:dyDescent="0.35">
      <c r="A679" s="5" t="s">
        <v>588</v>
      </c>
      <c r="B679" s="5" t="s">
        <v>616</v>
      </c>
      <c r="C679" s="51" t="s">
        <v>3</v>
      </c>
      <c r="D679" s="51" t="s">
        <v>2542</v>
      </c>
      <c r="E679" s="51" t="s">
        <v>617</v>
      </c>
      <c r="F679" s="51" t="s">
        <v>2543</v>
      </c>
      <c r="G679" s="5" t="s">
        <v>618</v>
      </c>
      <c r="H679" s="51" t="s">
        <v>52</v>
      </c>
      <c r="I679" s="51">
        <f>IF(H679="BHC", 1, 0)</f>
        <v>0</v>
      </c>
      <c r="J679" s="51">
        <f>IF(OR(H679="BHC", H679="WS", H679="SR"), 1,0)</f>
        <v>1</v>
      </c>
      <c r="K679" s="51">
        <f>IF(OR(H679="RSD", H679="RFS", H679="CRS",H679="MRBD"), 1,0)</f>
        <v>0</v>
      </c>
      <c r="L679" s="51">
        <f>IF(OR(H679="RSD", H679="RFS", H679="CRS",H679="MRBD",H679="WS",H679="SR"), 1,0)</f>
        <v>1</v>
      </c>
    </row>
    <row r="680" spans="1:12" s="5" customFormat="1" x14ac:dyDescent="0.35">
      <c r="A680" s="5" t="s">
        <v>588</v>
      </c>
      <c r="B680" s="5" t="s">
        <v>619</v>
      </c>
      <c r="C680" s="51" t="s">
        <v>6</v>
      </c>
      <c r="D680" s="51" t="s">
        <v>2542</v>
      </c>
      <c r="E680" s="51" t="s">
        <v>620</v>
      </c>
      <c r="F680" s="51" t="s">
        <v>2543</v>
      </c>
      <c r="G680" s="5" t="s">
        <v>621</v>
      </c>
      <c r="H680" s="51" t="s">
        <v>21</v>
      </c>
      <c r="I680" s="51">
        <f>IF(H680="BHC", 1, 0)</f>
        <v>1</v>
      </c>
      <c r="J680" s="51">
        <f>IF(OR(H680="BHC", H680="WS", H680="SR"), 1,0)</f>
        <v>1</v>
      </c>
      <c r="K680" s="51">
        <f>IF(OR(H680="RSD", H680="RFS", H680="CRS",H680="MRBD"), 1,0)</f>
        <v>0</v>
      </c>
      <c r="L680" s="51">
        <f>IF(OR(H680="RSD", H680="RFS", H680="CRS",H680="MRBD",H680="WS",H680="SR"), 1,0)</f>
        <v>0</v>
      </c>
    </row>
    <row r="681" spans="1:12" s="5" customFormat="1" x14ac:dyDescent="0.35">
      <c r="A681" s="5" t="s">
        <v>588</v>
      </c>
      <c r="B681" s="5" t="s">
        <v>622</v>
      </c>
      <c r="C681" s="51" t="s">
        <v>6</v>
      </c>
      <c r="D681" s="51" t="s">
        <v>2542</v>
      </c>
      <c r="E681" s="51" t="s">
        <v>623</v>
      </c>
      <c r="F681" s="51" t="s">
        <v>2543</v>
      </c>
      <c r="G681" s="5" t="s">
        <v>624</v>
      </c>
      <c r="H681" s="51" t="s">
        <v>21</v>
      </c>
      <c r="I681" s="51">
        <f>IF(H681="BHC", 1, 0)</f>
        <v>1</v>
      </c>
      <c r="J681" s="51">
        <f>IF(OR(H681="BHC", H681="WS", H681="SR"), 1,0)</f>
        <v>1</v>
      </c>
      <c r="K681" s="51">
        <f>IF(OR(H681="RSD", H681="RFS", H681="CRS",H681="MRBD"), 1,0)</f>
        <v>0</v>
      </c>
      <c r="L681" s="51">
        <f>IF(OR(H681="RSD", H681="RFS", H681="CRS",H681="MRBD",H681="WS",H681="SR"), 1,0)</f>
        <v>0</v>
      </c>
    </row>
    <row r="682" spans="1:12" s="5" customFormat="1" x14ac:dyDescent="0.35">
      <c r="A682" s="5" t="s">
        <v>588</v>
      </c>
      <c r="B682" s="5" t="s">
        <v>625</v>
      </c>
      <c r="C682" s="51" t="s">
        <v>6</v>
      </c>
      <c r="D682" s="51" t="s">
        <v>2542</v>
      </c>
      <c r="E682" s="51" t="s">
        <v>626</v>
      </c>
      <c r="F682" s="51" t="s">
        <v>2543</v>
      </c>
      <c r="G682" s="5" t="s">
        <v>627</v>
      </c>
      <c r="H682" s="51" t="s">
        <v>21</v>
      </c>
      <c r="I682" s="51">
        <f>IF(H682="BHC", 1, 0)</f>
        <v>1</v>
      </c>
      <c r="J682" s="51">
        <f>IF(OR(H682="BHC", H682="WS", H682="SR"), 1,0)</f>
        <v>1</v>
      </c>
      <c r="K682" s="51">
        <f>IF(OR(H682="RSD", H682="RFS", H682="CRS",H682="MRBD"), 1,0)</f>
        <v>0</v>
      </c>
      <c r="L682" s="51">
        <f>IF(OR(H682="RSD", H682="RFS", H682="CRS",H682="MRBD",H682="WS",H682="SR"), 1,0)</f>
        <v>0</v>
      </c>
    </row>
    <row r="683" spans="1:12" s="5" customFormat="1" x14ac:dyDescent="0.35">
      <c r="A683" s="5" t="s">
        <v>588</v>
      </c>
      <c r="B683" s="5" t="s">
        <v>628</v>
      </c>
      <c r="C683" s="51" t="s">
        <v>6</v>
      </c>
      <c r="D683" s="51" t="s">
        <v>2542</v>
      </c>
      <c r="E683" s="51" t="s">
        <v>629</v>
      </c>
      <c r="F683" s="51" t="s">
        <v>2543</v>
      </c>
      <c r="G683" s="5" t="s">
        <v>630</v>
      </c>
      <c r="H683" s="51" t="s">
        <v>52</v>
      </c>
      <c r="I683" s="51">
        <f>IF(H683="BHC", 1, 0)</f>
        <v>0</v>
      </c>
      <c r="J683" s="51">
        <f>IF(OR(H683="BHC", H683="WS", H683="SR"), 1,0)</f>
        <v>1</v>
      </c>
      <c r="K683" s="51">
        <f>IF(OR(H683="RSD", H683="RFS", H683="CRS",H683="MRBD"), 1,0)</f>
        <v>0</v>
      </c>
      <c r="L683" s="51">
        <f>IF(OR(H683="RSD", H683="RFS", H683="CRS",H683="MRBD",H683="WS",H683="SR"), 1,0)</f>
        <v>1</v>
      </c>
    </row>
    <row r="684" spans="1:12" s="5" customFormat="1" x14ac:dyDescent="0.35">
      <c r="A684" s="5" t="s">
        <v>588</v>
      </c>
      <c r="B684" s="5" t="s">
        <v>631</v>
      </c>
      <c r="C684" s="51" t="s">
        <v>6</v>
      </c>
      <c r="D684" s="51" t="s">
        <v>2542</v>
      </c>
      <c r="E684" s="51" t="s">
        <v>632</v>
      </c>
      <c r="F684" s="51" t="s">
        <v>2543</v>
      </c>
      <c r="G684" s="5" t="s">
        <v>633</v>
      </c>
      <c r="H684" s="51" t="s">
        <v>52</v>
      </c>
      <c r="I684" s="51">
        <f>IF(H684="BHC", 1, 0)</f>
        <v>0</v>
      </c>
      <c r="J684" s="51">
        <f>IF(OR(H684="BHC", H684="WS", H684="SR"), 1,0)</f>
        <v>1</v>
      </c>
      <c r="K684" s="51">
        <f>IF(OR(H684="RSD", H684="RFS", H684="CRS",H684="MRBD"), 1,0)</f>
        <v>0</v>
      </c>
      <c r="L684" s="51">
        <f>IF(OR(H684="RSD", H684="RFS", H684="CRS",H684="MRBD",H684="WS",H684="SR"), 1,0)</f>
        <v>1</v>
      </c>
    </row>
    <row r="685" spans="1:12" s="5" customFormat="1" x14ac:dyDescent="0.35">
      <c r="A685" s="5" t="s">
        <v>588</v>
      </c>
      <c r="B685" s="5" t="s">
        <v>634</v>
      </c>
      <c r="C685" s="51" t="s">
        <v>6</v>
      </c>
      <c r="D685" s="51" t="s">
        <v>2542</v>
      </c>
      <c r="E685" s="51" t="s">
        <v>635</v>
      </c>
      <c r="F685" s="51" t="s">
        <v>2543</v>
      </c>
      <c r="G685" s="5" t="s">
        <v>636</v>
      </c>
      <c r="H685" s="51" t="s">
        <v>35</v>
      </c>
      <c r="I685" s="51">
        <f>IF(H685="BHC", 1, 0)</f>
        <v>0</v>
      </c>
      <c r="J685" s="51">
        <f>IF(OR(H685="BHC", H685="WS", H685="SR"), 1,0)</f>
        <v>0</v>
      </c>
      <c r="K685" s="51">
        <f>IF(OR(H685="RSD", H685="RFS", H685="CRS",H685="MRBD"), 1,0)</f>
        <v>1</v>
      </c>
      <c r="L685" s="51">
        <f>IF(OR(H685="RSD", H685="RFS", H685="CRS",H685="MRBD",H685="WS",H685="SR"), 1,0)</f>
        <v>1</v>
      </c>
    </row>
    <row r="686" spans="1:12" s="5" customFormat="1" x14ac:dyDescent="0.35">
      <c r="A686" s="5" t="s">
        <v>588</v>
      </c>
      <c r="B686" s="5" t="s">
        <v>637</v>
      </c>
      <c r="C686" s="51" t="s">
        <v>6</v>
      </c>
      <c r="D686" s="51" t="s">
        <v>2542</v>
      </c>
      <c r="E686" s="51" t="s">
        <v>638</v>
      </c>
      <c r="F686" s="51" t="s">
        <v>2543</v>
      </c>
      <c r="G686" s="5" t="s">
        <v>639</v>
      </c>
      <c r="H686" s="51" t="s">
        <v>17</v>
      </c>
      <c r="I686" s="51">
        <f>IF(H686="BHC", 1, 0)</f>
        <v>0</v>
      </c>
      <c r="J686" s="51">
        <f>IF(OR(H686="BHC", H686="WS", H686="SR"), 1,0)</f>
        <v>0</v>
      </c>
      <c r="K686" s="51">
        <f>IF(OR(H686="RSD", H686="RFS", H686="CRS",H686="MRBD"), 1,0)</f>
        <v>1</v>
      </c>
      <c r="L686" s="51">
        <f>IF(OR(H686="RSD", H686="RFS", H686="CRS",H686="MRBD",H686="WS",H686="SR"), 1,0)</f>
        <v>1</v>
      </c>
    </row>
    <row r="687" spans="1:12" s="5" customFormat="1" x14ac:dyDescent="0.35">
      <c r="A687" s="5" t="s">
        <v>588</v>
      </c>
      <c r="B687" s="5" t="s">
        <v>640</v>
      </c>
      <c r="C687" s="51" t="s">
        <v>6</v>
      </c>
      <c r="D687" s="51" t="s">
        <v>2542</v>
      </c>
      <c r="E687" s="51" t="s">
        <v>641</v>
      </c>
      <c r="F687" s="51" t="s">
        <v>2543</v>
      </c>
      <c r="G687" s="5" t="s">
        <v>642</v>
      </c>
      <c r="H687" s="51" t="s">
        <v>35</v>
      </c>
      <c r="I687" s="51">
        <f>IF(H687="BHC", 1, 0)</f>
        <v>0</v>
      </c>
      <c r="J687" s="51">
        <f>IF(OR(H687="BHC", H687="WS", H687="SR"), 1,0)</f>
        <v>0</v>
      </c>
      <c r="K687" s="51">
        <f>IF(OR(H687="RSD", H687="RFS", H687="CRS",H687="MRBD"), 1,0)</f>
        <v>1</v>
      </c>
      <c r="L687" s="51">
        <f>IF(OR(H687="RSD", H687="RFS", H687="CRS",H687="MRBD",H687="WS",H687="SR"), 1,0)</f>
        <v>1</v>
      </c>
    </row>
    <row r="688" spans="1:12" s="5" customFormat="1" x14ac:dyDescent="0.35">
      <c r="A688" s="5" t="s">
        <v>588</v>
      </c>
      <c r="B688" s="5" t="s">
        <v>643</v>
      </c>
      <c r="C688" s="51" t="s">
        <v>6</v>
      </c>
      <c r="D688" s="51" t="s">
        <v>2542</v>
      </c>
      <c r="E688" s="51" t="s">
        <v>644</v>
      </c>
      <c r="F688" s="51" t="s">
        <v>2543</v>
      </c>
      <c r="G688" s="5" t="s">
        <v>645</v>
      </c>
      <c r="H688" s="51" t="s">
        <v>35</v>
      </c>
      <c r="I688" s="51">
        <f>IF(H688="BHC", 1, 0)</f>
        <v>0</v>
      </c>
      <c r="J688" s="51">
        <f>IF(OR(H688="BHC", H688="WS", H688="SR"), 1,0)</f>
        <v>0</v>
      </c>
      <c r="K688" s="51">
        <f>IF(OR(H688="RSD", H688="RFS", H688="CRS",H688="MRBD"), 1,0)</f>
        <v>1</v>
      </c>
      <c r="L688" s="51">
        <f>IF(OR(H688="RSD", H688="RFS", H688="CRS",H688="MRBD",H688="WS",H688="SR"), 1,0)</f>
        <v>1</v>
      </c>
    </row>
    <row r="689" spans="1:12" s="5" customFormat="1" x14ac:dyDescent="0.35">
      <c r="A689" s="5" t="s">
        <v>588</v>
      </c>
      <c r="B689" s="5" t="s">
        <v>646</v>
      </c>
      <c r="C689" s="51" t="s">
        <v>6</v>
      </c>
      <c r="D689" s="51" t="s">
        <v>2542</v>
      </c>
      <c r="E689" s="51" t="s">
        <v>647</v>
      </c>
      <c r="F689" s="51" t="s">
        <v>2543</v>
      </c>
      <c r="G689" s="5" t="s">
        <v>648</v>
      </c>
      <c r="H689" s="51" t="s">
        <v>21</v>
      </c>
      <c r="I689" s="51">
        <f>IF(H689="BHC", 1, 0)</f>
        <v>1</v>
      </c>
      <c r="J689" s="51">
        <f>IF(OR(H689="BHC", H689="WS", H689="SR"), 1,0)</f>
        <v>1</v>
      </c>
      <c r="K689" s="51">
        <f>IF(OR(H689="RSD", H689="RFS", H689="CRS",H689="MRBD"), 1,0)</f>
        <v>0</v>
      </c>
      <c r="L689" s="51">
        <f>IF(OR(H689="RSD", H689="RFS", H689="CRS",H689="MRBD",H689="WS",H689="SR"), 1,0)</f>
        <v>0</v>
      </c>
    </row>
    <row r="690" spans="1:12" s="5" customFormat="1" x14ac:dyDescent="0.35">
      <c r="A690" s="5" t="s">
        <v>588</v>
      </c>
      <c r="B690" s="5" t="s">
        <v>649</v>
      </c>
      <c r="C690" s="51" t="s">
        <v>2</v>
      </c>
      <c r="D690" s="51" t="s">
        <v>2542</v>
      </c>
      <c r="E690" s="51" t="s">
        <v>650</v>
      </c>
      <c r="F690" s="51" t="s">
        <v>2543</v>
      </c>
      <c r="G690" s="5" t="s">
        <v>651</v>
      </c>
      <c r="H690" s="51" t="s">
        <v>52</v>
      </c>
      <c r="I690" s="51">
        <f>IF(H690="BHC", 1, 0)</f>
        <v>0</v>
      </c>
      <c r="J690" s="51">
        <f>IF(OR(H690="BHC", H690="WS", H690="SR"), 1,0)</f>
        <v>1</v>
      </c>
      <c r="K690" s="51">
        <f>IF(OR(H690="RSD", H690="RFS", H690="CRS",H690="MRBD"), 1,0)</f>
        <v>0</v>
      </c>
      <c r="L690" s="51">
        <f>IF(OR(H690="RSD", H690="RFS", H690="CRS",H690="MRBD",H690="WS",H690="SR"), 1,0)</f>
        <v>1</v>
      </c>
    </row>
    <row r="691" spans="1:12" s="5" customFormat="1" x14ac:dyDescent="0.35">
      <c r="A691" s="5" t="s">
        <v>588</v>
      </c>
      <c r="B691" s="5" t="s">
        <v>652</v>
      </c>
      <c r="C691" s="51" t="s">
        <v>2</v>
      </c>
      <c r="D691" s="51" t="s">
        <v>2542</v>
      </c>
      <c r="E691" s="51" t="s">
        <v>653</v>
      </c>
      <c r="F691" s="51" t="s">
        <v>2543</v>
      </c>
      <c r="G691" s="5" t="s">
        <v>654</v>
      </c>
      <c r="H691" s="51" t="s">
        <v>52</v>
      </c>
      <c r="I691" s="51">
        <f>IF(H691="BHC", 1, 0)</f>
        <v>0</v>
      </c>
      <c r="J691" s="51">
        <f>IF(OR(H691="BHC", H691="WS", H691="SR"), 1,0)</f>
        <v>1</v>
      </c>
      <c r="K691" s="51">
        <f>IF(OR(H691="RSD", H691="RFS", H691="CRS",H691="MRBD"), 1,0)</f>
        <v>0</v>
      </c>
      <c r="L691" s="51">
        <f>IF(OR(H691="RSD", H691="RFS", H691="CRS",H691="MRBD",H691="WS",H691="SR"), 1,0)</f>
        <v>1</v>
      </c>
    </row>
    <row r="692" spans="1:12" s="5" customFormat="1" x14ac:dyDescent="0.35">
      <c r="A692" s="5" t="s">
        <v>588</v>
      </c>
      <c r="B692" s="5" t="s">
        <v>655</v>
      </c>
      <c r="C692" s="51" t="s">
        <v>2</v>
      </c>
      <c r="D692" s="51" t="s">
        <v>2542</v>
      </c>
      <c r="E692" s="51" t="s">
        <v>656</v>
      </c>
      <c r="F692" s="51" t="s">
        <v>2543</v>
      </c>
      <c r="G692" s="5" t="s">
        <v>657</v>
      </c>
      <c r="H692" s="51" t="s">
        <v>52</v>
      </c>
      <c r="I692" s="51">
        <f>IF(H692="BHC", 1, 0)</f>
        <v>0</v>
      </c>
      <c r="J692" s="51">
        <f>IF(OR(H692="BHC", H692="WS", H692="SR"), 1,0)</f>
        <v>1</v>
      </c>
      <c r="K692" s="51">
        <f>IF(OR(H692="RSD", H692="RFS", H692="CRS",H692="MRBD"), 1,0)</f>
        <v>0</v>
      </c>
      <c r="L692" s="51">
        <f>IF(OR(H692="RSD", H692="RFS", H692="CRS",H692="MRBD",H692="WS",H692="SR"), 1,0)</f>
        <v>1</v>
      </c>
    </row>
    <row r="693" spans="1:12" s="5" customFormat="1" x14ac:dyDescent="0.35">
      <c r="A693" s="5" t="s">
        <v>588</v>
      </c>
      <c r="B693" s="5" t="s">
        <v>658</v>
      </c>
      <c r="C693" s="51" t="s">
        <v>2</v>
      </c>
      <c r="D693" s="51" t="s">
        <v>2542</v>
      </c>
      <c r="E693" s="51" t="s">
        <v>659</v>
      </c>
      <c r="F693" s="51" t="s">
        <v>2543</v>
      </c>
      <c r="G693" s="5" t="s">
        <v>660</v>
      </c>
      <c r="H693" s="51" t="s">
        <v>52</v>
      </c>
      <c r="I693" s="51">
        <f>IF(H693="BHC", 1, 0)</f>
        <v>0</v>
      </c>
      <c r="J693" s="51">
        <f>IF(OR(H693="BHC", H693="WS", H693="SR"), 1,0)</f>
        <v>1</v>
      </c>
      <c r="K693" s="51">
        <f>IF(OR(H693="RSD", H693="RFS", H693="CRS",H693="MRBD"), 1,0)</f>
        <v>0</v>
      </c>
      <c r="L693" s="51">
        <f>IF(OR(H693="RSD", H693="RFS", H693="CRS",H693="MRBD",H693="WS",H693="SR"), 1,0)</f>
        <v>1</v>
      </c>
    </row>
    <row r="694" spans="1:12" s="5" customFormat="1" x14ac:dyDescent="0.35">
      <c r="A694" s="5" t="s">
        <v>588</v>
      </c>
      <c r="B694" s="5" t="s">
        <v>661</v>
      </c>
      <c r="C694" s="51" t="s">
        <v>2</v>
      </c>
      <c r="D694" s="51" t="s">
        <v>2542</v>
      </c>
      <c r="E694" s="51" t="s">
        <v>662</v>
      </c>
      <c r="F694" s="51" t="s">
        <v>2543</v>
      </c>
      <c r="G694" s="5" t="s">
        <v>663</v>
      </c>
      <c r="H694" s="51" t="s">
        <v>52</v>
      </c>
      <c r="I694" s="51">
        <f>IF(H694="BHC", 1, 0)</f>
        <v>0</v>
      </c>
      <c r="J694" s="51">
        <f>IF(OR(H694="BHC", H694="WS", H694="SR"), 1,0)</f>
        <v>1</v>
      </c>
      <c r="K694" s="51">
        <f>IF(OR(H694="RSD", H694="RFS", H694="CRS",H694="MRBD"), 1,0)</f>
        <v>0</v>
      </c>
      <c r="L694" s="51">
        <f>IF(OR(H694="RSD", H694="RFS", H694="CRS",H694="MRBD",H694="WS",H694="SR"), 1,0)</f>
        <v>1</v>
      </c>
    </row>
    <row r="695" spans="1:12" s="5" customFormat="1" x14ac:dyDescent="0.35">
      <c r="A695" s="5" t="s">
        <v>588</v>
      </c>
      <c r="B695" s="5" t="s">
        <v>664</v>
      </c>
      <c r="C695" s="51" t="s">
        <v>2</v>
      </c>
      <c r="D695" s="51" t="s">
        <v>2542</v>
      </c>
      <c r="E695" s="51" t="s">
        <v>665</v>
      </c>
      <c r="F695" s="51" t="s">
        <v>2543</v>
      </c>
      <c r="G695" s="5" t="s">
        <v>666</v>
      </c>
      <c r="H695" s="51" t="s">
        <v>21</v>
      </c>
      <c r="I695" s="51">
        <f>IF(H695="BHC", 1, 0)</f>
        <v>1</v>
      </c>
      <c r="J695" s="51">
        <f>IF(OR(H695="BHC", H695="WS", H695="SR"), 1,0)</f>
        <v>1</v>
      </c>
      <c r="K695" s="51">
        <f>IF(OR(H695="RSD", H695="RFS", H695="CRS",H695="MRBD"), 1,0)</f>
        <v>0</v>
      </c>
      <c r="L695" s="51">
        <f>IF(OR(H695="RSD", H695="RFS", H695="CRS",H695="MRBD",H695="WS",H695="SR"), 1,0)</f>
        <v>0</v>
      </c>
    </row>
    <row r="696" spans="1:12" s="5" customFormat="1" x14ac:dyDescent="0.35">
      <c r="A696" s="5" t="s">
        <v>588</v>
      </c>
      <c r="B696" s="5" t="s">
        <v>667</v>
      </c>
      <c r="C696" s="51" t="s">
        <v>2</v>
      </c>
      <c r="D696" s="51" t="s">
        <v>2542</v>
      </c>
      <c r="E696" s="51" t="s">
        <v>668</v>
      </c>
      <c r="F696" s="51" t="s">
        <v>2543</v>
      </c>
      <c r="G696" s="5" t="s">
        <v>669</v>
      </c>
      <c r="H696" s="51" t="s">
        <v>52</v>
      </c>
      <c r="I696" s="51">
        <f>IF(H696="BHC", 1, 0)</f>
        <v>0</v>
      </c>
      <c r="J696" s="51">
        <f>IF(OR(H696="BHC", H696="WS", H696="SR"), 1,0)</f>
        <v>1</v>
      </c>
      <c r="K696" s="51">
        <f>IF(OR(H696="RSD", H696="RFS", H696="CRS",H696="MRBD"), 1,0)</f>
        <v>0</v>
      </c>
      <c r="L696" s="51">
        <f>IF(OR(H696="RSD", H696="RFS", H696="CRS",H696="MRBD",H696="WS",H696="SR"), 1,0)</f>
        <v>1</v>
      </c>
    </row>
    <row r="697" spans="1:12" s="5" customFormat="1" x14ac:dyDescent="0.35">
      <c r="A697" s="5" t="s">
        <v>588</v>
      </c>
      <c r="B697" s="5" t="s">
        <v>670</v>
      </c>
      <c r="C697" s="51" t="s">
        <v>2</v>
      </c>
      <c r="D697" s="51" t="s">
        <v>2542</v>
      </c>
      <c r="E697" s="51" t="s">
        <v>671</v>
      </c>
      <c r="F697" s="51" t="s">
        <v>2543</v>
      </c>
      <c r="G697" s="5" t="s">
        <v>672</v>
      </c>
      <c r="H697" s="51" t="s">
        <v>17</v>
      </c>
      <c r="I697" s="51">
        <f>IF(H697="BHC", 1, 0)</f>
        <v>0</v>
      </c>
      <c r="J697" s="51">
        <f>IF(OR(H697="BHC", H697="WS", H697="SR"), 1,0)</f>
        <v>0</v>
      </c>
      <c r="K697" s="51">
        <f>IF(OR(H697="RSD", H697="RFS", H697="CRS",H697="MRBD"), 1,0)</f>
        <v>1</v>
      </c>
      <c r="L697" s="51">
        <f>IF(OR(H697="RSD", H697="RFS", H697="CRS",H697="MRBD",H697="WS",H697="SR"), 1,0)</f>
        <v>1</v>
      </c>
    </row>
    <row r="698" spans="1:12" s="5" customFormat="1" x14ac:dyDescent="0.35">
      <c r="A698" s="5" t="s">
        <v>588</v>
      </c>
      <c r="B698" s="5" t="s">
        <v>673</v>
      </c>
      <c r="C698" s="51" t="s">
        <v>2</v>
      </c>
      <c r="D698" s="51" t="s">
        <v>2542</v>
      </c>
      <c r="E698" s="51" t="s">
        <v>674</v>
      </c>
      <c r="F698" s="51" t="s">
        <v>2543</v>
      </c>
      <c r="G698" s="5" t="s">
        <v>675</v>
      </c>
      <c r="H698" s="51" t="s">
        <v>52</v>
      </c>
      <c r="I698" s="51">
        <f>IF(H698="BHC", 1, 0)</f>
        <v>0</v>
      </c>
      <c r="J698" s="51">
        <f>IF(OR(H698="BHC", H698="WS", H698="SR"), 1,0)</f>
        <v>1</v>
      </c>
      <c r="K698" s="51">
        <f>IF(OR(H698="RSD", H698="RFS", H698="CRS",H698="MRBD"), 1,0)</f>
        <v>0</v>
      </c>
      <c r="L698" s="51">
        <f>IF(OR(H698="RSD", H698="RFS", H698="CRS",H698="MRBD",H698="WS",H698="SR"), 1,0)</f>
        <v>1</v>
      </c>
    </row>
    <row r="699" spans="1:12" s="5" customFormat="1" x14ac:dyDescent="0.35">
      <c r="A699" s="5" t="s">
        <v>588</v>
      </c>
      <c r="B699" s="5" t="s">
        <v>676</v>
      </c>
      <c r="C699" s="51" t="s">
        <v>2</v>
      </c>
      <c r="D699" s="51" t="s">
        <v>2542</v>
      </c>
      <c r="E699" s="51" t="s">
        <v>677</v>
      </c>
      <c r="F699" s="51" t="s">
        <v>2543</v>
      </c>
      <c r="G699" s="5" t="s">
        <v>678</v>
      </c>
      <c r="H699" s="51" t="s">
        <v>21</v>
      </c>
      <c r="I699" s="51">
        <f>IF(H699="BHC", 1, 0)</f>
        <v>1</v>
      </c>
      <c r="J699" s="51">
        <f>IF(OR(H699="BHC", H699="WS", H699="SR"), 1,0)</f>
        <v>1</v>
      </c>
      <c r="K699" s="51">
        <f>IF(OR(H699="RSD", H699="RFS", H699="CRS",H699="MRBD"), 1,0)</f>
        <v>0</v>
      </c>
      <c r="L699" s="51">
        <f>IF(OR(H699="RSD", H699="RFS", H699="CRS",H699="MRBD",H699="WS",H699="SR"), 1,0)</f>
        <v>0</v>
      </c>
    </row>
    <row r="700" spans="1:12" s="5" customFormat="1" x14ac:dyDescent="0.35">
      <c r="A700" s="5" t="s">
        <v>588</v>
      </c>
      <c r="B700" s="5" t="s">
        <v>679</v>
      </c>
      <c r="C700" s="51" t="s">
        <v>5</v>
      </c>
      <c r="D700" s="51" t="s">
        <v>2542</v>
      </c>
      <c r="E700" s="51" t="s">
        <v>680</v>
      </c>
      <c r="F700" s="51" t="s">
        <v>2543</v>
      </c>
      <c r="G700" s="5" t="s">
        <v>681</v>
      </c>
      <c r="H700" s="51" t="s">
        <v>52</v>
      </c>
      <c r="I700" s="51">
        <f>IF(H700="BHC", 1, 0)</f>
        <v>0</v>
      </c>
      <c r="J700" s="51">
        <f>IF(OR(H700="BHC", H700="WS", H700="SR"), 1,0)</f>
        <v>1</v>
      </c>
      <c r="K700" s="51">
        <f>IF(OR(H700="RSD", H700="RFS", H700="CRS",H700="MRBD"), 1,0)</f>
        <v>0</v>
      </c>
      <c r="L700" s="51">
        <f>IF(OR(H700="RSD", H700="RFS", H700="CRS",H700="MRBD",H700="WS",H700="SR"), 1,0)</f>
        <v>1</v>
      </c>
    </row>
    <row r="701" spans="1:12" s="5" customFormat="1" x14ac:dyDescent="0.35">
      <c r="A701" s="5" t="s">
        <v>588</v>
      </c>
      <c r="B701" s="5" t="s">
        <v>682</v>
      </c>
      <c r="C701" s="51" t="s">
        <v>5</v>
      </c>
      <c r="D701" s="51" t="s">
        <v>2542</v>
      </c>
      <c r="E701" s="51" t="s">
        <v>683</v>
      </c>
      <c r="F701" s="51" t="s">
        <v>2543</v>
      </c>
      <c r="G701" s="5" t="s">
        <v>684</v>
      </c>
      <c r="H701" s="51" t="s">
        <v>52</v>
      </c>
      <c r="I701" s="51">
        <f>IF(H701="BHC", 1, 0)</f>
        <v>0</v>
      </c>
      <c r="J701" s="51">
        <f>IF(OR(H701="BHC", H701="WS", H701="SR"), 1,0)</f>
        <v>1</v>
      </c>
      <c r="K701" s="51">
        <f>IF(OR(H701="RSD", H701="RFS", H701="CRS",H701="MRBD"), 1,0)</f>
        <v>0</v>
      </c>
      <c r="L701" s="51">
        <f>IF(OR(H701="RSD", H701="RFS", H701="CRS",H701="MRBD",H701="WS",H701="SR"), 1,0)</f>
        <v>1</v>
      </c>
    </row>
    <row r="702" spans="1:12" s="5" customFormat="1" x14ac:dyDescent="0.35">
      <c r="A702" s="5" t="s">
        <v>588</v>
      </c>
      <c r="B702" s="5" t="s">
        <v>685</v>
      </c>
      <c r="C702" s="51" t="s">
        <v>5</v>
      </c>
      <c r="D702" s="51" t="s">
        <v>2542</v>
      </c>
      <c r="E702" s="51" t="s">
        <v>686</v>
      </c>
      <c r="F702" s="51" t="s">
        <v>2543</v>
      </c>
      <c r="G702" s="5" t="s">
        <v>687</v>
      </c>
      <c r="H702" s="51" t="s">
        <v>52</v>
      </c>
      <c r="I702" s="51">
        <f>IF(H702="BHC", 1, 0)</f>
        <v>0</v>
      </c>
      <c r="J702" s="51">
        <f>IF(OR(H702="BHC", H702="WS", H702="SR"), 1,0)</f>
        <v>1</v>
      </c>
      <c r="K702" s="51">
        <f>IF(OR(H702="RSD", H702="RFS", H702="CRS",H702="MRBD"), 1,0)</f>
        <v>0</v>
      </c>
      <c r="L702" s="51">
        <f>IF(OR(H702="RSD", H702="RFS", H702="CRS",H702="MRBD",H702="WS",H702="SR"), 1,0)</f>
        <v>1</v>
      </c>
    </row>
    <row r="703" spans="1:12" s="5" customFormat="1" x14ac:dyDescent="0.35">
      <c r="A703" s="5" t="s">
        <v>588</v>
      </c>
      <c r="B703" s="5" t="s">
        <v>688</v>
      </c>
      <c r="C703" s="51" t="s">
        <v>5</v>
      </c>
      <c r="D703" s="51" t="s">
        <v>2542</v>
      </c>
      <c r="E703" s="51" t="s">
        <v>689</v>
      </c>
      <c r="F703" s="51" t="s">
        <v>2543</v>
      </c>
      <c r="G703" s="5" t="s">
        <v>690</v>
      </c>
      <c r="H703" s="51" t="s">
        <v>21</v>
      </c>
      <c r="I703" s="51">
        <f>IF(H703="BHC", 1, 0)</f>
        <v>1</v>
      </c>
      <c r="J703" s="51">
        <f>IF(OR(H703="BHC", H703="WS", H703="SR"), 1,0)</f>
        <v>1</v>
      </c>
      <c r="K703" s="51">
        <f>IF(OR(H703="RSD", H703="RFS", H703="CRS",H703="MRBD"), 1,0)</f>
        <v>0</v>
      </c>
      <c r="L703" s="51">
        <f>IF(OR(H703="RSD", H703="RFS", H703="CRS",H703="MRBD",H703="WS",H703="SR"), 1,0)</f>
        <v>0</v>
      </c>
    </row>
    <row r="704" spans="1:12" s="5" customFormat="1" x14ac:dyDescent="0.35">
      <c r="A704" s="5" t="s">
        <v>588</v>
      </c>
      <c r="B704" s="5" t="s">
        <v>691</v>
      </c>
      <c r="C704" s="51" t="s">
        <v>5</v>
      </c>
      <c r="D704" s="51" t="s">
        <v>2542</v>
      </c>
      <c r="E704" s="51" t="s">
        <v>692</v>
      </c>
      <c r="F704" s="51" t="s">
        <v>2543</v>
      </c>
      <c r="G704" s="5" t="s">
        <v>693</v>
      </c>
      <c r="H704" s="51" t="s">
        <v>21</v>
      </c>
      <c r="I704" s="51">
        <f>IF(H704="BHC", 1, 0)</f>
        <v>1</v>
      </c>
      <c r="J704" s="51">
        <f>IF(OR(H704="BHC", H704="WS", H704="SR"), 1,0)</f>
        <v>1</v>
      </c>
      <c r="K704" s="51">
        <f>IF(OR(H704="RSD", H704="RFS", H704="CRS",H704="MRBD"), 1,0)</f>
        <v>0</v>
      </c>
      <c r="L704" s="51">
        <f>IF(OR(H704="RSD", H704="RFS", H704="CRS",H704="MRBD",H704="WS",H704="SR"), 1,0)</f>
        <v>0</v>
      </c>
    </row>
    <row r="705" spans="1:12" s="5" customFormat="1" x14ac:dyDescent="0.35">
      <c r="A705" s="5" t="s">
        <v>588</v>
      </c>
      <c r="B705" s="5" t="s">
        <v>694</v>
      </c>
      <c r="C705" s="51" t="s">
        <v>5</v>
      </c>
      <c r="D705" s="51" t="s">
        <v>2542</v>
      </c>
      <c r="E705" s="51" t="s">
        <v>695</v>
      </c>
      <c r="F705" s="51" t="s">
        <v>2543</v>
      </c>
      <c r="G705" s="5" t="s">
        <v>696</v>
      </c>
      <c r="H705" s="51" t="s">
        <v>52</v>
      </c>
      <c r="I705" s="51">
        <f>IF(H705="BHC", 1, 0)</f>
        <v>0</v>
      </c>
      <c r="J705" s="51">
        <f>IF(OR(H705="BHC", H705="WS", H705="SR"), 1,0)</f>
        <v>1</v>
      </c>
      <c r="K705" s="51">
        <f>IF(OR(H705="RSD", H705="RFS", H705="CRS",H705="MRBD"), 1,0)</f>
        <v>0</v>
      </c>
      <c r="L705" s="51">
        <f>IF(OR(H705="RSD", H705="RFS", H705="CRS",H705="MRBD",H705="WS",H705="SR"), 1,0)</f>
        <v>1</v>
      </c>
    </row>
    <row r="706" spans="1:12" s="5" customFormat="1" x14ac:dyDescent="0.35">
      <c r="A706" s="5" t="s">
        <v>588</v>
      </c>
      <c r="B706" s="5" t="s">
        <v>697</v>
      </c>
      <c r="C706" s="51" t="s">
        <v>5</v>
      </c>
      <c r="D706" s="51" t="s">
        <v>2542</v>
      </c>
      <c r="E706" s="51" t="s">
        <v>698</v>
      </c>
      <c r="F706" s="51" t="s">
        <v>2543</v>
      </c>
      <c r="G706" s="5" t="s">
        <v>699</v>
      </c>
      <c r="H706" s="51" t="s">
        <v>52</v>
      </c>
      <c r="I706" s="51">
        <f>IF(H706="BHC", 1, 0)</f>
        <v>0</v>
      </c>
      <c r="J706" s="51">
        <f>IF(OR(H706="BHC", H706="WS", H706="SR"), 1,0)</f>
        <v>1</v>
      </c>
      <c r="K706" s="51">
        <f>IF(OR(H706="RSD", H706="RFS", H706="CRS",H706="MRBD"), 1,0)</f>
        <v>0</v>
      </c>
      <c r="L706" s="51">
        <f>IF(OR(H706="RSD", H706="RFS", H706="CRS",H706="MRBD",H706="WS",H706="SR"), 1,0)</f>
        <v>1</v>
      </c>
    </row>
    <row r="707" spans="1:12" s="5" customFormat="1" x14ac:dyDescent="0.35">
      <c r="A707" s="5" t="s">
        <v>588</v>
      </c>
      <c r="B707" s="5" t="s">
        <v>700</v>
      </c>
      <c r="C707" s="51" t="s">
        <v>5</v>
      </c>
      <c r="D707" s="51" t="s">
        <v>2542</v>
      </c>
      <c r="E707" s="51" t="s">
        <v>701</v>
      </c>
      <c r="F707" s="51" t="s">
        <v>2543</v>
      </c>
      <c r="G707" s="5" t="s">
        <v>702</v>
      </c>
      <c r="H707" s="51" t="s">
        <v>35</v>
      </c>
      <c r="I707" s="51">
        <f>IF(H707="BHC", 1, 0)</f>
        <v>0</v>
      </c>
      <c r="J707" s="51">
        <f>IF(OR(H707="BHC", H707="WS", H707="SR"), 1,0)</f>
        <v>0</v>
      </c>
      <c r="K707" s="51">
        <f>IF(OR(H707="RSD", H707="RFS", H707="CRS",H707="MRBD"), 1,0)</f>
        <v>1</v>
      </c>
      <c r="L707" s="51">
        <f>IF(OR(H707="RSD", H707="RFS", H707="CRS",H707="MRBD",H707="WS",H707="SR"), 1,0)</f>
        <v>1</v>
      </c>
    </row>
    <row r="708" spans="1:12" s="5" customFormat="1" x14ac:dyDescent="0.35">
      <c r="A708" s="5" t="s">
        <v>588</v>
      </c>
      <c r="B708" s="5" t="s">
        <v>703</v>
      </c>
      <c r="C708" s="51" t="s">
        <v>5</v>
      </c>
      <c r="D708" s="51" t="s">
        <v>2542</v>
      </c>
      <c r="E708" s="51" t="s">
        <v>704</v>
      </c>
      <c r="F708" s="51" t="s">
        <v>2543</v>
      </c>
      <c r="G708" s="5" t="s">
        <v>705</v>
      </c>
      <c r="H708" s="51" t="s">
        <v>21</v>
      </c>
      <c r="I708" s="51">
        <f>IF(H708="BHC", 1, 0)</f>
        <v>1</v>
      </c>
      <c r="J708" s="51">
        <f>IF(OR(H708="BHC", H708="WS", H708="SR"), 1,0)</f>
        <v>1</v>
      </c>
      <c r="K708" s="51">
        <f>IF(OR(H708="RSD", H708="RFS", H708="CRS",H708="MRBD"), 1,0)</f>
        <v>0</v>
      </c>
      <c r="L708" s="51">
        <f>IF(OR(H708="RSD", H708="RFS", H708="CRS",H708="MRBD",H708="WS",H708="SR"), 1,0)</f>
        <v>0</v>
      </c>
    </row>
    <row r="709" spans="1:12" s="5" customFormat="1" x14ac:dyDescent="0.35">
      <c r="A709" s="5" t="s">
        <v>588</v>
      </c>
      <c r="B709" s="5" t="s">
        <v>706</v>
      </c>
      <c r="C709" s="51" t="s">
        <v>1</v>
      </c>
      <c r="D709" s="51" t="s">
        <v>2542</v>
      </c>
      <c r="E709" s="51" t="s">
        <v>707</v>
      </c>
      <c r="F709" s="51" t="s">
        <v>2543</v>
      </c>
      <c r="G709" s="5" t="s">
        <v>708</v>
      </c>
      <c r="H709" s="51" t="s">
        <v>52</v>
      </c>
      <c r="I709" s="51">
        <f>IF(H709="BHC", 1, 0)</f>
        <v>0</v>
      </c>
      <c r="J709" s="51">
        <f>IF(OR(H709="BHC", H709="WS", H709="SR"), 1,0)</f>
        <v>1</v>
      </c>
      <c r="K709" s="51">
        <f>IF(OR(H709="RSD", H709="RFS", H709="CRS",H709="MRBD"), 1,0)</f>
        <v>0</v>
      </c>
      <c r="L709" s="51">
        <f>IF(OR(H709="RSD", H709="RFS", H709="CRS",H709="MRBD",H709="WS",H709="SR"), 1,0)</f>
        <v>1</v>
      </c>
    </row>
    <row r="710" spans="1:12" s="5" customFormat="1" x14ac:dyDescent="0.35">
      <c r="A710" s="5" t="s">
        <v>588</v>
      </c>
      <c r="B710" s="5" t="s">
        <v>709</v>
      </c>
      <c r="C710" s="51" t="s">
        <v>1</v>
      </c>
      <c r="D710" s="51" t="s">
        <v>2542</v>
      </c>
      <c r="E710" s="51" t="s">
        <v>710</v>
      </c>
      <c r="F710" s="51" t="s">
        <v>2543</v>
      </c>
      <c r="G710" s="5" t="s">
        <v>711</v>
      </c>
      <c r="H710" s="51" t="s">
        <v>52</v>
      </c>
      <c r="I710" s="51">
        <f>IF(H710="BHC", 1, 0)</f>
        <v>0</v>
      </c>
      <c r="J710" s="51">
        <f>IF(OR(H710="BHC", H710="WS", H710="SR"), 1,0)</f>
        <v>1</v>
      </c>
      <c r="K710" s="51">
        <f>IF(OR(H710="RSD", H710="RFS", H710="CRS",H710="MRBD"), 1,0)</f>
        <v>0</v>
      </c>
      <c r="L710" s="51">
        <f>IF(OR(H710="RSD", H710="RFS", H710="CRS",H710="MRBD",H710="WS",H710="SR"), 1,0)</f>
        <v>1</v>
      </c>
    </row>
    <row r="711" spans="1:12" s="5" customFormat="1" x14ac:dyDescent="0.35">
      <c r="A711" s="5" t="s">
        <v>588</v>
      </c>
      <c r="B711" s="5" t="s">
        <v>712</v>
      </c>
      <c r="C711" s="51" t="s">
        <v>1</v>
      </c>
      <c r="D711" s="51" t="s">
        <v>2542</v>
      </c>
      <c r="E711" s="51" t="s">
        <v>713</v>
      </c>
      <c r="F711" s="51" t="s">
        <v>2543</v>
      </c>
      <c r="G711" s="5" t="s">
        <v>714</v>
      </c>
      <c r="H711" s="51" t="s">
        <v>17</v>
      </c>
      <c r="I711" s="51">
        <f>IF(H711="BHC", 1, 0)</f>
        <v>0</v>
      </c>
      <c r="J711" s="51">
        <f>IF(OR(H711="BHC", H711="WS", H711="SR"), 1,0)</f>
        <v>0</v>
      </c>
      <c r="K711" s="51">
        <f>IF(OR(H711="RSD", H711="RFS", H711="CRS",H711="MRBD"), 1,0)</f>
        <v>1</v>
      </c>
      <c r="L711" s="51">
        <f>IF(OR(H711="RSD", H711="RFS", H711="CRS",H711="MRBD",H711="WS",H711="SR"), 1,0)</f>
        <v>1</v>
      </c>
    </row>
    <row r="712" spans="1:12" s="5" customFormat="1" x14ac:dyDescent="0.35">
      <c r="A712" s="5" t="s">
        <v>588</v>
      </c>
      <c r="B712" s="5" t="s">
        <v>715</v>
      </c>
      <c r="C712" s="51" t="s">
        <v>1</v>
      </c>
      <c r="D712" s="51" t="s">
        <v>2542</v>
      </c>
      <c r="E712" s="51" t="s">
        <v>716</v>
      </c>
      <c r="F712" s="51" t="s">
        <v>2543</v>
      </c>
      <c r="G712" s="5" t="s">
        <v>717</v>
      </c>
      <c r="H712" s="51" t="s">
        <v>52</v>
      </c>
      <c r="I712" s="51">
        <f>IF(H712="BHC", 1, 0)</f>
        <v>0</v>
      </c>
      <c r="J712" s="51">
        <f>IF(OR(H712="BHC", H712="WS", H712="SR"), 1,0)</f>
        <v>1</v>
      </c>
      <c r="K712" s="51">
        <f>IF(OR(H712="RSD", H712="RFS", H712="CRS",H712="MRBD"), 1,0)</f>
        <v>0</v>
      </c>
      <c r="L712" s="51">
        <f>IF(OR(H712="RSD", H712="RFS", H712="CRS",H712="MRBD",H712="WS",H712="SR"), 1,0)</f>
        <v>1</v>
      </c>
    </row>
    <row r="713" spans="1:12" s="5" customFormat="1" x14ac:dyDescent="0.35">
      <c r="A713" s="5" t="s">
        <v>588</v>
      </c>
      <c r="B713" s="5" t="s">
        <v>718</v>
      </c>
      <c r="C713" s="51" t="s">
        <v>1</v>
      </c>
      <c r="D713" s="51" t="s">
        <v>2542</v>
      </c>
      <c r="E713" s="51" t="s">
        <v>719</v>
      </c>
      <c r="F713" s="51" t="s">
        <v>2543</v>
      </c>
      <c r="G713" s="5" t="s">
        <v>720</v>
      </c>
      <c r="H713" s="51" t="s">
        <v>35</v>
      </c>
      <c r="I713" s="51">
        <f>IF(H713="BHC", 1, 0)</f>
        <v>0</v>
      </c>
      <c r="J713" s="51">
        <f>IF(OR(H713="BHC", H713="WS", H713="SR"), 1,0)</f>
        <v>0</v>
      </c>
      <c r="K713" s="51">
        <f>IF(OR(H713="RSD", H713="RFS", H713="CRS",H713="MRBD"), 1,0)</f>
        <v>1</v>
      </c>
      <c r="L713" s="51">
        <f>IF(OR(H713="RSD", H713="RFS", H713="CRS",H713="MRBD",H713="WS",H713="SR"), 1,0)</f>
        <v>1</v>
      </c>
    </row>
    <row r="714" spans="1:12" s="5" customFormat="1" x14ac:dyDescent="0.35">
      <c r="A714" s="5" t="s">
        <v>588</v>
      </c>
      <c r="B714" s="5" t="s">
        <v>721</v>
      </c>
      <c r="C714" s="51" t="s">
        <v>1</v>
      </c>
      <c r="D714" s="51" t="s">
        <v>2542</v>
      </c>
      <c r="E714" s="51" t="s">
        <v>722</v>
      </c>
      <c r="F714" s="51" t="s">
        <v>2543</v>
      </c>
      <c r="G714" s="5" t="s">
        <v>723</v>
      </c>
      <c r="H714" s="51" t="s">
        <v>52</v>
      </c>
      <c r="I714" s="51">
        <f>IF(H714="BHC", 1, 0)</f>
        <v>0</v>
      </c>
      <c r="J714" s="51">
        <f>IF(OR(H714="BHC", H714="WS", H714="SR"), 1,0)</f>
        <v>1</v>
      </c>
      <c r="K714" s="51">
        <f>IF(OR(H714="RSD", H714="RFS", H714="CRS",H714="MRBD"), 1,0)</f>
        <v>0</v>
      </c>
      <c r="L714" s="51">
        <f>IF(OR(H714="RSD", H714="RFS", H714="CRS",H714="MRBD",H714="WS",H714="SR"), 1,0)</f>
        <v>1</v>
      </c>
    </row>
    <row r="715" spans="1:12" s="5" customFormat="1" x14ac:dyDescent="0.35">
      <c r="A715" s="5" t="s">
        <v>588</v>
      </c>
      <c r="B715" s="5" t="s">
        <v>724</v>
      </c>
      <c r="C715" s="51" t="s">
        <v>1</v>
      </c>
      <c r="D715" s="51" t="s">
        <v>2542</v>
      </c>
      <c r="E715" s="51" t="s">
        <v>725</v>
      </c>
      <c r="F715" s="51" t="s">
        <v>2543</v>
      </c>
      <c r="G715" s="5" t="s">
        <v>726</v>
      </c>
      <c r="H715" s="51" t="s">
        <v>52</v>
      </c>
      <c r="I715" s="51">
        <f>IF(H715="BHC", 1, 0)</f>
        <v>0</v>
      </c>
      <c r="J715" s="51">
        <f>IF(OR(H715="BHC", H715="WS", H715="SR"), 1,0)</f>
        <v>1</v>
      </c>
      <c r="K715" s="51">
        <f>IF(OR(H715="RSD", H715="RFS", H715="CRS",H715="MRBD"), 1,0)</f>
        <v>0</v>
      </c>
      <c r="L715" s="51">
        <f>IF(OR(H715="RSD", H715="RFS", H715="CRS",H715="MRBD",H715="WS",H715="SR"), 1,0)</f>
        <v>1</v>
      </c>
    </row>
    <row r="716" spans="1:12" s="5" customFormat="1" x14ac:dyDescent="0.35">
      <c r="A716" s="5" t="s">
        <v>588</v>
      </c>
      <c r="B716" s="5" t="s">
        <v>727</v>
      </c>
      <c r="C716" s="51" t="s">
        <v>1</v>
      </c>
      <c r="D716" s="51" t="s">
        <v>2542</v>
      </c>
      <c r="E716" s="51" t="s">
        <v>728</v>
      </c>
      <c r="F716" s="51" t="s">
        <v>2543</v>
      </c>
      <c r="G716" s="5" t="s">
        <v>729</v>
      </c>
      <c r="H716" s="51" t="s">
        <v>52</v>
      </c>
      <c r="I716" s="51">
        <f>IF(H716="BHC", 1, 0)</f>
        <v>0</v>
      </c>
      <c r="J716" s="51">
        <f>IF(OR(H716="BHC", H716="WS", H716="SR"), 1,0)</f>
        <v>1</v>
      </c>
      <c r="K716" s="51">
        <f>IF(OR(H716="RSD", H716="RFS", H716="CRS",H716="MRBD"), 1,0)</f>
        <v>0</v>
      </c>
      <c r="L716" s="51">
        <f>IF(OR(H716="RSD", H716="RFS", H716="CRS",H716="MRBD",H716="WS",H716="SR"), 1,0)</f>
        <v>1</v>
      </c>
    </row>
    <row r="717" spans="1:12" s="5" customFormat="1" x14ac:dyDescent="0.35">
      <c r="A717" s="5" t="s">
        <v>588</v>
      </c>
      <c r="B717" s="5" t="s">
        <v>730</v>
      </c>
      <c r="C717" s="51" t="s">
        <v>1</v>
      </c>
      <c r="D717" s="51" t="s">
        <v>2542</v>
      </c>
      <c r="E717" s="51" t="s">
        <v>731</v>
      </c>
      <c r="F717" s="51" t="s">
        <v>2543</v>
      </c>
      <c r="G717" s="5" t="s">
        <v>732</v>
      </c>
      <c r="H717" s="51" t="s">
        <v>52</v>
      </c>
      <c r="I717" s="51">
        <f>IF(H717="BHC", 1, 0)</f>
        <v>0</v>
      </c>
      <c r="J717" s="51">
        <f>IF(OR(H717="BHC", H717="WS", H717="SR"), 1,0)</f>
        <v>1</v>
      </c>
      <c r="K717" s="51">
        <f>IF(OR(H717="RSD", H717="RFS", H717="CRS",H717="MRBD"), 1,0)</f>
        <v>0</v>
      </c>
      <c r="L717" s="51">
        <f>IF(OR(H717="RSD", H717="RFS", H717="CRS",H717="MRBD",H717="WS",H717="SR"), 1,0)</f>
        <v>1</v>
      </c>
    </row>
    <row r="718" spans="1:12" s="5" customFormat="1" x14ac:dyDescent="0.35">
      <c r="A718" s="5" t="s">
        <v>588</v>
      </c>
      <c r="B718" s="5" t="s">
        <v>733</v>
      </c>
      <c r="C718" s="51" t="s">
        <v>1</v>
      </c>
      <c r="D718" s="51" t="s">
        <v>2542</v>
      </c>
      <c r="E718" s="51" t="s">
        <v>734</v>
      </c>
      <c r="F718" s="51" t="s">
        <v>2543</v>
      </c>
      <c r="G718" s="5" t="s">
        <v>735</v>
      </c>
      <c r="H718" s="51" t="s">
        <v>35</v>
      </c>
      <c r="I718" s="51">
        <f>IF(H718="BHC", 1, 0)</f>
        <v>0</v>
      </c>
      <c r="J718" s="51">
        <f>IF(OR(H718="BHC", H718="WS", H718="SR"), 1,0)</f>
        <v>0</v>
      </c>
      <c r="K718" s="51">
        <f>IF(OR(H718="RSD", H718="RFS", H718="CRS",H718="MRBD"), 1,0)</f>
        <v>1</v>
      </c>
      <c r="L718" s="51">
        <f>IF(OR(H718="RSD", H718="RFS", H718="CRS",H718="MRBD",H718="WS",H718="SR"), 1,0)</f>
        <v>1</v>
      </c>
    </row>
    <row r="719" spans="1:12" s="5" customFormat="1" x14ac:dyDescent="0.35">
      <c r="A719" s="5" t="s">
        <v>588</v>
      </c>
      <c r="B719" s="5" t="s">
        <v>736</v>
      </c>
      <c r="C719" s="51" t="s">
        <v>4</v>
      </c>
      <c r="D719" s="51" t="s">
        <v>2542</v>
      </c>
      <c r="E719" s="51" t="s">
        <v>737</v>
      </c>
      <c r="F719" s="51" t="s">
        <v>2543</v>
      </c>
      <c r="G719" s="5" t="s">
        <v>738</v>
      </c>
      <c r="H719" s="51" t="s">
        <v>21</v>
      </c>
      <c r="I719" s="51">
        <f>IF(H719="BHC", 1, 0)</f>
        <v>1</v>
      </c>
      <c r="J719" s="51">
        <f>IF(OR(H719="BHC", H719="WS", H719="SR"), 1,0)</f>
        <v>1</v>
      </c>
      <c r="K719" s="51">
        <f>IF(OR(H719="RSD", H719="RFS", H719="CRS",H719="MRBD"), 1,0)</f>
        <v>0</v>
      </c>
      <c r="L719" s="51">
        <f>IF(OR(H719="RSD", H719="RFS", H719="CRS",H719="MRBD",H719="WS",H719="SR"), 1,0)</f>
        <v>0</v>
      </c>
    </row>
    <row r="720" spans="1:12" s="5" customFormat="1" x14ac:dyDescent="0.35">
      <c r="A720" s="5" t="s">
        <v>588</v>
      </c>
      <c r="B720" s="5" t="s">
        <v>739</v>
      </c>
      <c r="C720" s="51" t="s">
        <v>4</v>
      </c>
      <c r="D720" s="51" t="s">
        <v>2542</v>
      </c>
      <c r="E720" s="51" t="s">
        <v>740</v>
      </c>
      <c r="F720" s="51" t="s">
        <v>2543</v>
      </c>
      <c r="G720" s="5" t="s">
        <v>741</v>
      </c>
      <c r="H720" s="51" t="s">
        <v>21</v>
      </c>
      <c r="I720" s="51">
        <f>IF(H720="BHC", 1, 0)</f>
        <v>1</v>
      </c>
      <c r="J720" s="51">
        <f>IF(OR(H720="BHC", H720="WS", H720="SR"), 1,0)</f>
        <v>1</v>
      </c>
      <c r="K720" s="51">
        <f>IF(OR(H720="RSD", H720="RFS", H720="CRS",H720="MRBD"), 1,0)</f>
        <v>0</v>
      </c>
      <c r="L720" s="51">
        <f>IF(OR(H720="RSD", H720="RFS", H720="CRS",H720="MRBD",H720="WS",H720="SR"), 1,0)</f>
        <v>0</v>
      </c>
    </row>
    <row r="721" spans="1:12" s="5" customFormat="1" x14ac:dyDescent="0.35">
      <c r="A721" s="5" t="s">
        <v>588</v>
      </c>
      <c r="B721" s="5" t="s">
        <v>742</v>
      </c>
      <c r="C721" s="51" t="s">
        <v>4</v>
      </c>
      <c r="D721" s="51" t="s">
        <v>2542</v>
      </c>
      <c r="E721" s="51" t="s">
        <v>743</v>
      </c>
      <c r="F721" s="51" t="s">
        <v>2543</v>
      </c>
      <c r="G721" s="5" t="s">
        <v>744</v>
      </c>
      <c r="H721" s="51" t="s">
        <v>21</v>
      </c>
      <c r="I721" s="51">
        <f>IF(H721="BHC", 1, 0)</f>
        <v>1</v>
      </c>
      <c r="J721" s="51">
        <f>IF(OR(H721="BHC", H721="WS", H721="SR"), 1,0)</f>
        <v>1</v>
      </c>
      <c r="K721" s="51">
        <f>IF(OR(H721="RSD", H721="RFS", H721="CRS",H721="MRBD"), 1,0)</f>
        <v>0</v>
      </c>
      <c r="L721" s="51">
        <f>IF(OR(H721="RSD", H721="RFS", H721="CRS",H721="MRBD",H721="WS",H721="SR"), 1,0)</f>
        <v>0</v>
      </c>
    </row>
    <row r="722" spans="1:12" s="5" customFormat="1" x14ac:dyDescent="0.35">
      <c r="A722" s="5" t="s">
        <v>588</v>
      </c>
      <c r="B722" s="5" t="s">
        <v>745</v>
      </c>
      <c r="C722" s="51" t="s">
        <v>4</v>
      </c>
      <c r="D722" s="51" t="s">
        <v>2542</v>
      </c>
      <c r="E722" s="51" t="s">
        <v>746</v>
      </c>
      <c r="F722" s="51" t="s">
        <v>2543</v>
      </c>
      <c r="G722" s="5" t="s">
        <v>747</v>
      </c>
      <c r="H722" s="51" t="s">
        <v>52</v>
      </c>
      <c r="I722" s="51">
        <f>IF(H722="BHC", 1, 0)</f>
        <v>0</v>
      </c>
      <c r="J722" s="51">
        <f>IF(OR(H722="BHC", H722="WS", H722="SR"), 1,0)</f>
        <v>1</v>
      </c>
      <c r="K722" s="51">
        <f>IF(OR(H722="RSD", H722="RFS", H722="CRS",H722="MRBD"), 1,0)</f>
        <v>0</v>
      </c>
      <c r="L722" s="51">
        <f>IF(OR(H722="RSD", H722="RFS", H722="CRS",H722="MRBD",H722="WS",H722="SR"), 1,0)</f>
        <v>1</v>
      </c>
    </row>
    <row r="723" spans="1:12" s="5" customFormat="1" x14ac:dyDescent="0.35">
      <c r="A723" s="5" t="s">
        <v>588</v>
      </c>
      <c r="B723" s="5" t="s">
        <v>748</v>
      </c>
      <c r="C723" s="51" t="s">
        <v>4</v>
      </c>
      <c r="D723" s="51" t="s">
        <v>2542</v>
      </c>
      <c r="E723" s="51" t="s">
        <v>749</v>
      </c>
      <c r="F723" s="51" t="s">
        <v>2543</v>
      </c>
      <c r="G723" s="5" t="s">
        <v>750</v>
      </c>
      <c r="H723" s="51" t="s">
        <v>52</v>
      </c>
      <c r="I723" s="51">
        <f>IF(H723="BHC", 1, 0)</f>
        <v>0</v>
      </c>
      <c r="J723" s="51">
        <f>IF(OR(H723="BHC", H723="WS", H723="SR"), 1,0)</f>
        <v>1</v>
      </c>
      <c r="K723" s="51">
        <f>IF(OR(H723="RSD", H723="RFS", H723="CRS",H723="MRBD"), 1,0)</f>
        <v>0</v>
      </c>
      <c r="L723" s="51">
        <f>IF(OR(H723="RSD", H723="RFS", H723="CRS",H723="MRBD",H723="WS",H723="SR"), 1,0)</f>
        <v>1</v>
      </c>
    </row>
    <row r="724" spans="1:12" s="5" customFormat="1" x14ac:dyDescent="0.35">
      <c r="A724" s="5" t="s">
        <v>588</v>
      </c>
      <c r="B724" s="5" t="s">
        <v>751</v>
      </c>
      <c r="C724" s="51" t="s">
        <v>4</v>
      </c>
      <c r="D724" s="51" t="s">
        <v>2542</v>
      </c>
      <c r="E724" s="51" t="s">
        <v>752</v>
      </c>
      <c r="F724" s="51" t="s">
        <v>2543</v>
      </c>
      <c r="G724" s="5" t="s">
        <v>753</v>
      </c>
      <c r="H724" s="51" t="s">
        <v>35</v>
      </c>
      <c r="I724" s="51">
        <f>IF(H724="BHC", 1, 0)</f>
        <v>0</v>
      </c>
      <c r="J724" s="51">
        <f>IF(OR(H724="BHC", H724="WS", H724="SR"), 1,0)</f>
        <v>0</v>
      </c>
      <c r="K724" s="51">
        <f>IF(OR(H724="RSD", H724="RFS", H724="CRS",H724="MRBD"), 1,0)</f>
        <v>1</v>
      </c>
      <c r="L724" s="51">
        <f>IF(OR(H724="RSD", H724="RFS", H724="CRS",H724="MRBD",H724="WS",H724="SR"), 1,0)</f>
        <v>1</v>
      </c>
    </row>
    <row r="725" spans="1:12" s="5" customFormat="1" x14ac:dyDescent="0.35">
      <c r="A725" s="5" t="s">
        <v>588</v>
      </c>
      <c r="B725" s="5" t="s">
        <v>754</v>
      </c>
      <c r="C725" s="51" t="s">
        <v>4</v>
      </c>
      <c r="D725" s="51" t="s">
        <v>2542</v>
      </c>
      <c r="E725" s="51" t="s">
        <v>755</v>
      </c>
      <c r="F725" s="51" t="s">
        <v>2543</v>
      </c>
      <c r="G725" s="5" t="s">
        <v>756</v>
      </c>
      <c r="H725" s="51" t="s">
        <v>35</v>
      </c>
      <c r="I725" s="51">
        <f>IF(H725="BHC", 1, 0)</f>
        <v>0</v>
      </c>
      <c r="J725" s="51">
        <f>IF(OR(H725="BHC", H725="WS", H725="SR"), 1,0)</f>
        <v>0</v>
      </c>
      <c r="K725" s="51">
        <f>IF(OR(H725="RSD", H725="RFS", H725="CRS",H725="MRBD"), 1,0)</f>
        <v>1</v>
      </c>
      <c r="L725" s="51">
        <f>IF(OR(H725="RSD", H725="RFS", H725="CRS",H725="MRBD",H725="WS",H725="SR"), 1,0)</f>
        <v>1</v>
      </c>
    </row>
    <row r="726" spans="1:12" s="5" customFormat="1" x14ac:dyDescent="0.35">
      <c r="A726" s="5" t="s">
        <v>588</v>
      </c>
      <c r="B726" s="5" t="s">
        <v>757</v>
      </c>
      <c r="C726" s="51" t="s">
        <v>4</v>
      </c>
      <c r="D726" s="51" t="s">
        <v>2542</v>
      </c>
      <c r="E726" s="51" t="s">
        <v>758</v>
      </c>
      <c r="F726" s="51" t="s">
        <v>2543</v>
      </c>
      <c r="G726" s="5" t="s">
        <v>759</v>
      </c>
      <c r="H726" s="51" t="s">
        <v>35</v>
      </c>
      <c r="I726" s="51">
        <f>IF(H726="BHC", 1, 0)</f>
        <v>0</v>
      </c>
      <c r="J726" s="51">
        <f>IF(OR(H726="BHC", H726="WS", H726="SR"), 1,0)</f>
        <v>0</v>
      </c>
      <c r="K726" s="51">
        <f>IF(OR(H726="RSD", H726="RFS", H726="CRS",H726="MRBD"), 1,0)</f>
        <v>1</v>
      </c>
      <c r="L726" s="51">
        <f>IF(OR(H726="RSD", H726="RFS", H726="CRS",H726="MRBD",H726="WS",H726="SR"), 1,0)</f>
        <v>1</v>
      </c>
    </row>
    <row r="727" spans="1:12" s="5" customFormat="1" x14ac:dyDescent="0.35">
      <c r="A727" s="5" t="s">
        <v>588</v>
      </c>
      <c r="B727" s="5" t="s">
        <v>760</v>
      </c>
      <c r="C727" s="51" t="s">
        <v>4</v>
      </c>
      <c r="D727" s="51" t="s">
        <v>2542</v>
      </c>
      <c r="E727" s="51" t="s">
        <v>761</v>
      </c>
      <c r="F727" s="51" t="s">
        <v>2543</v>
      </c>
      <c r="G727" s="5" t="s">
        <v>762</v>
      </c>
      <c r="H727" s="51" t="s">
        <v>35</v>
      </c>
      <c r="I727" s="51">
        <f>IF(H727="BHC", 1, 0)</f>
        <v>0</v>
      </c>
      <c r="J727" s="51">
        <f>IF(OR(H727="BHC", H727="WS", H727="SR"), 1,0)</f>
        <v>0</v>
      </c>
      <c r="K727" s="51">
        <f>IF(OR(H727="RSD", H727="RFS", H727="CRS",H727="MRBD"), 1,0)</f>
        <v>1</v>
      </c>
      <c r="L727" s="51">
        <f>IF(OR(H727="RSD", H727="RFS", H727="CRS",H727="MRBD",H727="WS",H727="SR"), 1,0)</f>
        <v>1</v>
      </c>
    </row>
    <row r="728" spans="1:12" s="5" customFormat="1" x14ac:dyDescent="0.35">
      <c r="A728" s="5" t="s">
        <v>588</v>
      </c>
      <c r="B728" s="5" t="s">
        <v>763</v>
      </c>
      <c r="C728" s="51" t="s">
        <v>4</v>
      </c>
      <c r="D728" s="51" t="s">
        <v>2542</v>
      </c>
      <c r="E728" s="51" t="s">
        <v>764</v>
      </c>
      <c r="F728" s="51" t="s">
        <v>2543</v>
      </c>
      <c r="G728" s="5" t="s">
        <v>765</v>
      </c>
      <c r="H728" s="51" t="s">
        <v>52</v>
      </c>
      <c r="I728" s="51">
        <f>IF(H728="BHC", 1, 0)</f>
        <v>0</v>
      </c>
      <c r="J728" s="51">
        <f>IF(OR(H728="BHC", H728="WS", H728="SR"), 1,0)</f>
        <v>1</v>
      </c>
      <c r="K728" s="51">
        <f>IF(OR(H728="RSD", H728="RFS", H728="CRS",H728="MRBD"), 1,0)</f>
        <v>0</v>
      </c>
      <c r="L728" s="51">
        <f>IF(OR(H728="RSD", H728="RFS", H728="CRS",H728="MRBD",H728="WS",H728="SR"), 1,0)</f>
        <v>1</v>
      </c>
    </row>
    <row r="729" spans="1:12" s="69" customFormat="1" x14ac:dyDescent="0.35">
      <c r="A729" s="69" t="s">
        <v>56</v>
      </c>
      <c r="B729" s="69" t="s">
        <v>2961</v>
      </c>
      <c r="C729" s="70" t="s">
        <v>3</v>
      </c>
      <c r="D729" s="70" t="s">
        <v>2542</v>
      </c>
      <c r="E729" s="70" t="s">
        <v>298</v>
      </c>
      <c r="F729" s="70" t="s">
        <v>2543</v>
      </c>
      <c r="G729" s="69" t="s">
        <v>299</v>
      </c>
      <c r="H729" s="70" t="s">
        <v>35</v>
      </c>
      <c r="I729" s="70">
        <f>IF(H729="BHC", 1, 0)</f>
        <v>0</v>
      </c>
      <c r="J729" s="70">
        <f>IF(OR(H729="BHC", H729="WS", H729="SR"), 1,0)</f>
        <v>0</v>
      </c>
      <c r="K729" s="70">
        <f>IF(OR(H729="RSD", H729="RFS", H729="CRS",H729="MRBD"), 1,0)</f>
        <v>1</v>
      </c>
      <c r="L729" s="70">
        <f>IF(OR(H729="RSD", H729="RFS", H729="CRS",H729="MRBD",H729="WS",H729="SR"), 1,0)</f>
        <v>1</v>
      </c>
    </row>
    <row r="730" spans="1:12" s="69" customFormat="1" x14ac:dyDescent="0.35">
      <c r="A730" s="69" t="s">
        <v>56</v>
      </c>
      <c r="B730" s="69" t="s">
        <v>2961</v>
      </c>
      <c r="C730" s="70" t="s">
        <v>3</v>
      </c>
      <c r="D730" s="70" t="s">
        <v>2542</v>
      </c>
      <c r="E730" s="70" t="s">
        <v>300</v>
      </c>
      <c r="F730" s="70" t="s">
        <v>2543</v>
      </c>
      <c r="G730" s="69" t="s">
        <v>301</v>
      </c>
      <c r="H730" s="70" t="s">
        <v>21</v>
      </c>
      <c r="I730" s="70">
        <f>IF(H730="BHC", 1, 0)</f>
        <v>1</v>
      </c>
      <c r="J730" s="70">
        <f>IF(OR(H730="BHC", H730="WS", H730="SR"), 1,0)</f>
        <v>1</v>
      </c>
      <c r="K730" s="70">
        <f>IF(OR(H730="RSD", H730="RFS", H730="CRS",H730="MRBD"), 1,0)</f>
        <v>0</v>
      </c>
      <c r="L730" s="70">
        <f>IF(OR(H730="RSD", H730="RFS", H730="CRS",H730="MRBD",H730="WS",H730="SR"), 1,0)</f>
        <v>0</v>
      </c>
    </row>
    <row r="731" spans="1:12" s="69" customFormat="1" x14ac:dyDescent="0.35">
      <c r="A731" s="69" t="s">
        <v>56</v>
      </c>
      <c r="B731" s="69" t="s">
        <v>2962</v>
      </c>
      <c r="C731" s="70" t="s">
        <v>3</v>
      </c>
      <c r="D731" s="70" t="s">
        <v>2542</v>
      </c>
      <c r="E731" s="70" t="s">
        <v>302</v>
      </c>
      <c r="F731" s="70" t="s">
        <v>2543</v>
      </c>
      <c r="G731" s="69" t="s">
        <v>303</v>
      </c>
      <c r="H731" s="70" t="s">
        <v>17</v>
      </c>
      <c r="I731" s="70">
        <f>IF(H731="BHC", 1, 0)</f>
        <v>0</v>
      </c>
      <c r="J731" s="70">
        <f>IF(OR(H731="BHC", H731="WS", H731="SR"), 1,0)</f>
        <v>0</v>
      </c>
      <c r="K731" s="70">
        <f>IF(OR(H731="RSD", H731="RFS", H731="CRS",H731="MRBD"), 1,0)</f>
        <v>1</v>
      </c>
      <c r="L731" s="70">
        <f>IF(OR(H731="RSD", H731="RFS", H731="CRS",H731="MRBD",H731="WS",H731="SR"), 1,0)</f>
        <v>1</v>
      </c>
    </row>
    <row r="732" spans="1:12" s="69" customFormat="1" x14ac:dyDescent="0.35">
      <c r="A732" s="69" t="s">
        <v>56</v>
      </c>
      <c r="B732" s="69" t="s">
        <v>2963</v>
      </c>
      <c r="C732" s="70" t="s">
        <v>3</v>
      </c>
      <c r="D732" s="70" t="s">
        <v>2542</v>
      </c>
      <c r="E732" s="70" t="s">
        <v>304</v>
      </c>
      <c r="F732" s="70" t="s">
        <v>2543</v>
      </c>
      <c r="G732" s="69" t="s">
        <v>305</v>
      </c>
      <c r="H732" s="70" t="s">
        <v>17</v>
      </c>
      <c r="I732" s="70">
        <f>IF(H732="BHC", 1, 0)</f>
        <v>0</v>
      </c>
      <c r="J732" s="70">
        <f>IF(OR(H732="BHC", H732="WS", H732="SR"), 1,0)</f>
        <v>0</v>
      </c>
      <c r="K732" s="70">
        <f>IF(OR(H732="RSD", H732="RFS", H732="CRS",H732="MRBD"), 1,0)</f>
        <v>1</v>
      </c>
      <c r="L732" s="70">
        <f>IF(OR(H732="RSD", H732="RFS", H732="CRS",H732="MRBD",H732="WS",H732="SR"), 1,0)</f>
        <v>1</v>
      </c>
    </row>
    <row r="733" spans="1:12" s="69" customFormat="1" x14ac:dyDescent="0.35">
      <c r="A733" s="69" t="s">
        <v>56</v>
      </c>
      <c r="B733" s="69" t="s">
        <v>2964</v>
      </c>
      <c r="C733" s="70" t="s">
        <v>3</v>
      </c>
      <c r="D733" s="70" t="s">
        <v>2542</v>
      </c>
      <c r="E733" s="70" t="s">
        <v>306</v>
      </c>
      <c r="F733" s="70" t="s">
        <v>2543</v>
      </c>
      <c r="G733" s="69" t="s">
        <v>307</v>
      </c>
      <c r="H733" s="70" t="s">
        <v>21</v>
      </c>
      <c r="I733" s="70">
        <f>IF(H733="BHC", 1, 0)</f>
        <v>1</v>
      </c>
      <c r="J733" s="70">
        <f>IF(OR(H733="BHC", H733="WS", H733="SR"), 1,0)</f>
        <v>1</v>
      </c>
      <c r="K733" s="70">
        <f>IF(OR(H733="RSD", H733="RFS", H733="CRS",H733="MRBD"), 1,0)</f>
        <v>0</v>
      </c>
      <c r="L733" s="70">
        <f>IF(OR(H733="RSD", H733="RFS", H733="CRS",H733="MRBD",H733="WS",H733="SR"), 1,0)</f>
        <v>0</v>
      </c>
    </row>
    <row r="734" spans="1:12" s="69" customFormat="1" x14ac:dyDescent="0.35">
      <c r="A734" s="69" t="s">
        <v>56</v>
      </c>
      <c r="B734" s="69" t="s">
        <v>2965</v>
      </c>
      <c r="C734" s="70" t="s">
        <v>3</v>
      </c>
      <c r="D734" s="70" t="s">
        <v>2542</v>
      </c>
      <c r="E734" s="70" t="s">
        <v>308</v>
      </c>
      <c r="F734" s="70" t="s">
        <v>2543</v>
      </c>
      <c r="G734" s="69" t="s">
        <v>309</v>
      </c>
      <c r="H734" s="70" t="s">
        <v>17</v>
      </c>
      <c r="I734" s="70">
        <f>IF(H734="BHC", 1, 0)</f>
        <v>0</v>
      </c>
      <c r="J734" s="70">
        <f>IF(OR(H734="BHC", H734="WS", H734="SR"), 1,0)</f>
        <v>0</v>
      </c>
      <c r="K734" s="70">
        <f>IF(OR(H734="RSD", H734="RFS", H734="CRS",H734="MRBD"), 1,0)</f>
        <v>1</v>
      </c>
      <c r="L734" s="70">
        <f>IF(OR(H734="RSD", H734="RFS", H734="CRS",H734="MRBD",H734="WS",H734="SR"), 1,0)</f>
        <v>1</v>
      </c>
    </row>
    <row r="735" spans="1:12" s="69" customFormat="1" x14ac:dyDescent="0.35">
      <c r="A735" s="69" t="s">
        <v>56</v>
      </c>
      <c r="B735" s="69" t="s">
        <v>2966</v>
      </c>
      <c r="C735" s="70" t="s">
        <v>3</v>
      </c>
      <c r="D735" s="70" t="s">
        <v>2542</v>
      </c>
      <c r="E735" s="70" t="s">
        <v>310</v>
      </c>
      <c r="F735" s="70" t="s">
        <v>2543</v>
      </c>
      <c r="G735" s="69" t="s">
        <v>311</v>
      </c>
      <c r="H735" s="70" t="s">
        <v>17</v>
      </c>
      <c r="I735" s="70">
        <f>IF(H735="BHC", 1, 0)</f>
        <v>0</v>
      </c>
      <c r="J735" s="70">
        <f>IF(OR(H735="BHC", H735="WS", H735="SR"), 1,0)</f>
        <v>0</v>
      </c>
      <c r="K735" s="70">
        <f>IF(OR(H735="RSD", H735="RFS", H735="CRS",H735="MRBD"), 1,0)</f>
        <v>1</v>
      </c>
      <c r="L735" s="70">
        <f>IF(OR(H735="RSD", H735="RFS", H735="CRS",H735="MRBD",H735="WS",H735="SR"), 1,0)</f>
        <v>1</v>
      </c>
    </row>
    <row r="736" spans="1:12" s="69" customFormat="1" x14ac:dyDescent="0.35">
      <c r="A736" s="69" t="s">
        <v>56</v>
      </c>
      <c r="B736" s="69" t="s">
        <v>2967</v>
      </c>
      <c r="C736" s="70" t="s">
        <v>3</v>
      </c>
      <c r="D736" s="70" t="s">
        <v>2542</v>
      </c>
      <c r="E736" s="70" t="s">
        <v>312</v>
      </c>
      <c r="F736" s="70" t="s">
        <v>2543</v>
      </c>
      <c r="G736" s="69" t="s">
        <v>313</v>
      </c>
      <c r="H736" s="70" t="s">
        <v>35</v>
      </c>
      <c r="I736" s="70">
        <f>IF(H736="BHC", 1, 0)</f>
        <v>0</v>
      </c>
      <c r="J736" s="70">
        <f>IF(OR(H736="BHC", H736="WS", H736="SR"), 1,0)</f>
        <v>0</v>
      </c>
      <c r="K736" s="70">
        <f>IF(OR(H736="RSD", H736="RFS", H736="CRS",H736="MRBD"), 1,0)</f>
        <v>1</v>
      </c>
      <c r="L736" s="70">
        <f>IF(OR(H736="RSD", H736="RFS", H736="CRS",H736="MRBD",H736="WS",H736="SR"), 1,0)</f>
        <v>1</v>
      </c>
    </row>
    <row r="737" spans="1:12" s="69" customFormat="1" x14ac:dyDescent="0.35">
      <c r="A737" s="69" t="s">
        <v>56</v>
      </c>
      <c r="B737" s="69" t="s">
        <v>2968</v>
      </c>
      <c r="C737" s="70" t="s">
        <v>3</v>
      </c>
      <c r="D737" s="70" t="s">
        <v>2542</v>
      </c>
      <c r="E737" s="70" t="s">
        <v>314</v>
      </c>
      <c r="F737" s="70" t="s">
        <v>2543</v>
      </c>
      <c r="G737" s="69" t="s">
        <v>315</v>
      </c>
      <c r="H737" s="70" t="s">
        <v>35</v>
      </c>
      <c r="I737" s="70">
        <f>IF(H737="BHC", 1, 0)</f>
        <v>0</v>
      </c>
      <c r="J737" s="70">
        <f>IF(OR(H737="BHC", H737="WS", H737="SR"), 1,0)</f>
        <v>0</v>
      </c>
      <c r="K737" s="70">
        <f>IF(OR(H737="RSD", H737="RFS", H737="CRS",H737="MRBD"), 1,0)</f>
        <v>1</v>
      </c>
      <c r="L737" s="70">
        <f>IF(OR(H737="RSD", H737="RFS", H737="CRS",H737="MRBD",H737="WS",H737="SR"), 1,0)</f>
        <v>1</v>
      </c>
    </row>
    <row r="738" spans="1:12" s="69" customFormat="1" x14ac:dyDescent="0.35">
      <c r="A738" s="69" t="s">
        <v>56</v>
      </c>
      <c r="B738" s="69" t="s">
        <v>2969</v>
      </c>
      <c r="C738" s="70" t="s">
        <v>3</v>
      </c>
      <c r="D738" s="70" t="s">
        <v>2542</v>
      </c>
      <c r="E738" s="70" t="s">
        <v>316</v>
      </c>
      <c r="F738" s="70" t="s">
        <v>2543</v>
      </c>
      <c r="G738" s="69" t="s">
        <v>317</v>
      </c>
      <c r="H738" s="70" t="s">
        <v>35</v>
      </c>
      <c r="I738" s="70">
        <f>IF(H738="BHC", 1, 0)</f>
        <v>0</v>
      </c>
      <c r="J738" s="70">
        <f>IF(OR(H738="BHC", H738="WS", H738="SR"), 1,0)</f>
        <v>0</v>
      </c>
      <c r="K738" s="70">
        <f>IF(OR(H738="RSD", H738="RFS", H738="CRS",H738="MRBD"), 1,0)</f>
        <v>1</v>
      </c>
      <c r="L738" s="70">
        <f>IF(OR(H738="RSD", H738="RFS", H738="CRS",H738="MRBD",H738="WS",H738="SR"), 1,0)</f>
        <v>1</v>
      </c>
    </row>
    <row r="739" spans="1:12" s="69" customFormat="1" x14ac:dyDescent="0.35">
      <c r="A739" s="69" t="s">
        <v>56</v>
      </c>
      <c r="B739" s="69" t="s">
        <v>2970</v>
      </c>
      <c r="C739" s="70" t="s">
        <v>6</v>
      </c>
      <c r="D739" s="70" t="s">
        <v>2542</v>
      </c>
      <c r="E739" s="70" t="s">
        <v>318</v>
      </c>
      <c r="F739" s="70" t="s">
        <v>2543</v>
      </c>
      <c r="G739" s="69" t="s">
        <v>319</v>
      </c>
      <c r="H739" s="70" t="s">
        <v>21</v>
      </c>
      <c r="I739" s="70">
        <f>IF(H739="BHC", 1, 0)</f>
        <v>1</v>
      </c>
      <c r="J739" s="70">
        <f>IF(OR(H739="BHC", H739="WS", H739="SR"), 1,0)</f>
        <v>1</v>
      </c>
      <c r="K739" s="70">
        <f>IF(OR(H739="RSD", H739="RFS", H739="CRS",H739="MRBD"), 1,0)</f>
        <v>0</v>
      </c>
      <c r="L739" s="70">
        <f>IF(OR(H739="RSD", H739="RFS", H739="CRS",H739="MRBD",H739="WS",H739="SR"), 1,0)</f>
        <v>0</v>
      </c>
    </row>
    <row r="740" spans="1:12" s="69" customFormat="1" x14ac:dyDescent="0.35">
      <c r="A740" s="69" t="s">
        <v>56</v>
      </c>
      <c r="B740" s="69" t="s">
        <v>2971</v>
      </c>
      <c r="C740" s="70" t="s">
        <v>6</v>
      </c>
      <c r="D740" s="70" t="s">
        <v>2542</v>
      </c>
      <c r="E740" s="70" t="s">
        <v>320</v>
      </c>
      <c r="F740" s="70" t="s">
        <v>2543</v>
      </c>
      <c r="G740" s="69" t="s">
        <v>321</v>
      </c>
      <c r="H740" s="70" t="s">
        <v>21</v>
      </c>
      <c r="I740" s="70">
        <f>IF(H740="BHC", 1, 0)</f>
        <v>1</v>
      </c>
      <c r="J740" s="70">
        <f>IF(OR(H740="BHC", H740="WS", H740="SR"), 1,0)</f>
        <v>1</v>
      </c>
      <c r="K740" s="70">
        <f>IF(OR(H740="RSD", H740="RFS", H740="CRS",H740="MRBD"), 1,0)</f>
        <v>0</v>
      </c>
      <c r="L740" s="70">
        <f>IF(OR(H740="RSD", H740="RFS", H740="CRS",H740="MRBD",H740="WS",H740="SR"), 1,0)</f>
        <v>0</v>
      </c>
    </row>
    <row r="741" spans="1:12" s="69" customFormat="1" x14ac:dyDescent="0.35">
      <c r="A741" s="69" t="s">
        <v>56</v>
      </c>
      <c r="B741" s="69" t="s">
        <v>2972</v>
      </c>
      <c r="C741" s="70" t="s">
        <v>6</v>
      </c>
      <c r="D741" s="70" t="s">
        <v>2542</v>
      </c>
      <c r="E741" s="70" t="s">
        <v>322</v>
      </c>
      <c r="F741" s="70" t="s">
        <v>2543</v>
      </c>
      <c r="G741" s="69" t="s">
        <v>323</v>
      </c>
      <c r="H741" s="70" t="s">
        <v>21</v>
      </c>
      <c r="I741" s="70">
        <f>IF(H741="BHC", 1, 0)</f>
        <v>1</v>
      </c>
      <c r="J741" s="70">
        <f>IF(OR(H741="BHC", H741="WS", H741="SR"), 1,0)</f>
        <v>1</v>
      </c>
      <c r="K741" s="70">
        <f>IF(OR(H741="RSD", H741="RFS", H741="CRS",H741="MRBD"), 1,0)</f>
        <v>0</v>
      </c>
      <c r="L741" s="70">
        <f>IF(OR(H741="RSD", H741="RFS", H741="CRS",H741="MRBD",H741="WS",H741="SR"), 1,0)</f>
        <v>0</v>
      </c>
    </row>
    <row r="742" spans="1:12" s="69" customFormat="1" x14ac:dyDescent="0.35">
      <c r="A742" s="69" t="s">
        <v>56</v>
      </c>
      <c r="B742" s="69" t="s">
        <v>2973</v>
      </c>
      <c r="C742" s="70" t="s">
        <v>6</v>
      </c>
      <c r="D742" s="70" t="s">
        <v>2542</v>
      </c>
      <c r="E742" s="70" t="s">
        <v>324</v>
      </c>
      <c r="F742" s="70" t="s">
        <v>2543</v>
      </c>
      <c r="G742" s="69" t="s">
        <v>325</v>
      </c>
      <c r="H742" s="70" t="s">
        <v>52</v>
      </c>
      <c r="I742" s="70">
        <f>IF(H742="BHC", 1, 0)</f>
        <v>0</v>
      </c>
      <c r="J742" s="70">
        <f>IF(OR(H742="BHC", H742="WS", H742="SR"), 1,0)</f>
        <v>1</v>
      </c>
      <c r="K742" s="70">
        <f>IF(OR(H742="RSD", H742="RFS", H742="CRS",H742="MRBD"), 1,0)</f>
        <v>0</v>
      </c>
      <c r="L742" s="70">
        <f>IF(OR(H742="RSD", H742="RFS", H742="CRS",H742="MRBD",H742="WS",H742="SR"), 1,0)</f>
        <v>1</v>
      </c>
    </row>
    <row r="743" spans="1:12" s="69" customFormat="1" x14ac:dyDescent="0.35">
      <c r="A743" s="69" t="s">
        <v>56</v>
      </c>
      <c r="B743" s="69" t="s">
        <v>2974</v>
      </c>
      <c r="C743" s="70" t="s">
        <v>6</v>
      </c>
      <c r="D743" s="70" t="s">
        <v>2542</v>
      </c>
      <c r="E743" s="70" t="s">
        <v>326</v>
      </c>
      <c r="F743" s="70" t="s">
        <v>2543</v>
      </c>
      <c r="G743" s="69" t="s">
        <v>327</v>
      </c>
      <c r="H743" s="70" t="s">
        <v>21</v>
      </c>
      <c r="I743" s="70">
        <f>IF(H743="BHC", 1, 0)</f>
        <v>1</v>
      </c>
      <c r="J743" s="70">
        <f>IF(OR(H743="BHC", H743="WS", H743="SR"), 1,0)</f>
        <v>1</v>
      </c>
      <c r="K743" s="70">
        <f>IF(OR(H743="RSD", H743="RFS", H743="CRS",H743="MRBD"), 1,0)</f>
        <v>0</v>
      </c>
      <c r="L743" s="70">
        <f>IF(OR(H743="RSD", H743="RFS", H743="CRS",H743="MRBD",H743="WS",H743="SR"), 1,0)</f>
        <v>0</v>
      </c>
    </row>
    <row r="744" spans="1:12" s="69" customFormat="1" x14ac:dyDescent="0.35">
      <c r="A744" s="69" t="s">
        <v>56</v>
      </c>
      <c r="B744" s="69" t="s">
        <v>2975</v>
      </c>
      <c r="C744" s="70" t="s">
        <v>6</v>
      </c>
      <c r="D744" s="70" t="s">
        <v>2542</v>
      </c>
      <c r="E744" s="70" t="s">
        <v>328</v>
      </c>
      <c r="F744" s="70" t="s">
        <v>2543</v>
      </c>
      <c r="G744" s="69" t="s">
        <v>329</v>
      </c>
      <c r="H744" s="70" t="s">
        <v>21</v>
      </c>
      <c r="I744" s="70">
        <f>IF(H744="BHC", 1, 0)</f>
        <v>1</v>
      </c>
      <c r="J744" s="70">
        <f>IF(OR(H744="BHC", H744="WS", H744="SR"), 1,0)</f>
        <v>1</v>
      </c>
      <c r="K744" s="70">
        <f>IF(OR(H744="RSD", H744="RFS", H744="CRS",H744="MRBD"), 1,0)</f>
        <v>0</v>
      </c>
      <c r="L744" s="70">
        <f>IF(OR(H744="RSD", H744="RFS", H744="CRS",H744="MRBD",H744="WS",H744="SR"), 1,0)</f>
        <v>0</v>
      </c>
    </row>
    <row r="745" spans="1:12" s="69" customFormat="1" x14ac:dyDescent="0.35">
      <c r="A745" s="69" t="s">
        <v>56</v>
      </c>
      <c r="B745" s="69" t="s">
        <v>2976</v>
      </c>
      <c r="C745" s="70" t="s">
        <v>6</v>
      </c>
      <c r="D745" s="70" t="s">
        <v>2542</v>
      </c>
      <c r="E745" s="70" t="s">
        <v>330</v>
      </c>
      <c r="F745" s="70" t="s">
        <v>2543</v>
      </c>
      <c r="G745" s="69" t="s">
        <v>331</v>
      </c>
      <c r="H745" s="70" t="s">
        <v>35</v>
      </c>
      <c r="I745" s="70">
        <f>IF(H745="BHC", 1, 0)</f>
        <v>0</v>
      </c>
      <c r="J745" s="70">
        <f>IF(OR(H745="BHC", H745="WS", H745="SR"), 1,0)</f>
        <v>0</v>
      </c>
      <c r="K745" s="70">
        <f>IF(OR(H745="RSD", H745="RFS", H745="CRS",H745="MRBD"), 1,0)</f>
        <v>1</v>
      </c>
      <c r="L745" s="70">
        <f>IF(OR(H745="RSD", H745="RFS", H745="CRS",H745="MRBD",H745="WS",H745="SR"), 1,0)</f>
        <v>1</v>
      </c>
    </row>
    <row r="746" spans="1:12" s="69" customFormat="1" x14ac:dyDescent="0.35">
      <c r="A746" s="69" t="s">
        <v>56</v>
      </c>
      <c r="B746" s="69" t="s">
        <v>2977</v>
      </c>
      <c r="C746" s="70" t="s">
        <v>6</v>
      </c>
      <c r="D746" s="70" t="s">
        <v>2542</v>
      </c>
      <c r="E746" s="70" t="s">
        <v>332</v>
      </c>
      <c r="F746" s="70" t="s">
        <v>2543</v>
      </c>
      <c r="G746" s="69" t="s">
        <v>333</v>
      </c>
      <c r="H746" s="70" t="s">
        <v>35</v>
      </c>
      <c r="I746" s="70">
        <f>IF(H746="BHC", 1, 0)</f>
        <v>0</v>
      </c>
      <c r="J746" s="70">
        <f>IF(OR(H746="BHC", H746="WS", H746="SR"), 1,0)</f>
        <v>0</v>
      </c>
      <c r="K746" s="70">
        <f>IF(OR(H746="RSD", H746="RFS", H746="CRS",H746="MRBD"), 1,0)</f>
        <v>1</v>
      </c>
      <c r="L746" s="70">
        <f>IF(OR(H746="RSD", H746="RFS", H746="CRS",H746="MRBD",H746="WS",H746="SR"), 1,0)</f>
        <v>1</v>
      </c>
    </row>
    <row r="747" spans="1:12" s="69" customFormat="1" x14ac:dyDescent="0.35">
      <c r="A747" s="69" t="s">
        <v>56</v>
      </c>
      <c r="B747" s="69" t="s">
        <v>2978</v>
      </c>
      <c r="C747" s="70" t="s">
        <v>6</v>
      </c>
      <c r="D747" s="70" t="s">
        <v>2542</v>
      </c>
      <c r="E747" s="70" t="s">
        <v>334</v>
      </c>
      <c r="F747" s="70" t="s">
        <v>2543</v>
      </c>
      <c r="G747" s="69" t="s">
        <v>335</v>
      </c>
      <c r="H747" s="70" t="s">
        <v>17</v>
      </c>
      <c r="I747" s="70">
        <f>IF(H747="BHC", 1, 0)</f>
        <v>0</v>
      </c>
      <c r="J747" s="70">
        <f>IF(OR(H747="BHC", H747="WS", H747="SR"), 1,0)</f>
        <v>0</v>
      </c>
      <c r="K747" s="70">
        <f>IF(OR(H747="RSD", H747="RFS", H747="CRS",H747="MRBD"), 1,0)</f>
        <v>1</v>
      </c>
      <c r="L747" s="70">
        <f>IF(OR(H747="RSD", H747="RFS", H747="CRS",H747="MRBD",H747="WS",H747="SR"), 1,0)</f>
        <v>1</v>
      </c>
    </row>
    <row r="748" spans="1:12" s="69" customFormat="1" x14ac:dyDescent="0.35">
      <c r="A748" s="69" t="s">
        <v>56</v>
      </c>
      <c r="B748" s="69" t="s">
        <v>336</v>
      </c>
      <c r="C748" s="70" t="s">
        <v>2</v>
      </c>
      <c r="D748" s="70" t="s">
        <v>2542</v>
      </c>
      <c r="E748" s="70" t="s">
        <v>337</v>
      </c>
      <c r="F748" s="70" t="s">
        <v>2543</v>
      </c>
      <c r="G748" s="69" t="s">
        <v>338</v>
      </c>
      <c r="H748" s="70" t="s">
        <v>35</v>
      </c>
      <c r="I748" s="70">
        <f>IF(H748="BHC", 1, 0)</f>
        <v>0</v>
      </c>
      <c r="J748" s="70">
        <f>IF(OR(H748="BHC", H748="WS", H748="SR"), 1,0)</f>
        <v>0</v>
      </c>
      <c r="K748" s="70">
        <f>IF(OR(H748="RSD", H748="RFS", H748="CRS",H748="MRBD"), 1,0)</f>
        <v>1</v>
      </c>
      <c r="L748" s="70">
        <f>IF(OR(H748="RSD", H748="RFS", H748="CRS",H748="MRBD",H748="WS",H748="SR"), 1,0)</f>
        <v>1</v>
      </c>
    </row>
    <row r="749" spans="1:12" s="69" customFormat="1" x14ac:dyDescent="0.35">
      <c r="A749" s="69" t="s">
        <v>56</v>
      </c>
      <c r="B749" s="69" t="s">
        <v>339</v>
      </c>
      <c r="C749" s="70" t="s">
        <v>2</v>
      </c>
      <c r="D749" s="70" t="s">
        <v>2542</v>
      </c>
      <c r="E749" s="70" t="s">
        <v>340</v>
      </c>
      <c r="F749" s="70" t="s">
        <v>2543</v>
      </c>
      <c r="G749" s="69" t="s">
        <v>341</v>
      </c>
      <c r="H749" s="70" t="s">
        <v>17</v>
      </c>
      <c r="I749" s="70">
        <f>IF(H749="BHC", 1, 0)</f>
        <v>0</v>
      </c>
      <c r="J749" s="70">
        <f>IF(OR(H749="BHC", H749="WS", H749="SR"), 1,0)</f>
        <v>0</v>
      </c>
      <c r="K749" s="70">
        <f>IF(OR(H749="RSD", H749="RFS", H749="CRS",H749="MRBD"), 1,0)</f>
        <v>1</v>
      </c>
      <c r="L749" s="70">
        <f>IF(OR(H749="RSD", H749="RFS", H749="CRS",H749="MRBD",H749="WS",H749="SR"), 1,0)</f>
        <v>1</v>
      </c>
    </row>
    <row r="750" spans="1:12" s="69" customFormat="1" x14ac:dyDescent="0.35">
      <c r="A750" s="69" t="s">
        <v>56</v>
      </c>
      <c r="B750" s="69" t="s">
        <v>339</v>
      </c>
      <c r="C750" s="70" t="s">
        <v>2</v>
      </c>
      <c r="D750" s="70" t="s">
        <v>2542</v>
      </c>
      <c r="E750" s="70" t="s">
        <v>342</v>
      </c>
      <c r="F750" s="70" t="s">
        <v>2543</v>
      </c>
      <c r="G750" s="69" t="s">
        <v>343</v>
      </c>
      <c r="H750" s="70" t="s">
        <v>35</v>
      </c>
      <c r="I750" s="70">
        <f>IF(H750="BHC", 1, 0)</f>
        <v>0</v>
      </c>
      <c r="J750" s="70">
        <f>IF(OR(H750="BHC", H750="WS", H750="SR"), 1,0)</f>
        <v>0</v>
      </c>
      <c r="K750" s="70">
        <f>IF(OR(H750="RSD", H750="RFS", H750="CRS",H750="MRBD"), 1,0)</f>
        <v>1</v>
      </c>
      <c r="L750" s="70">
        <f>IF(OR(H750="RSD", H750="RFS", H750="CRS",H750="MRBD",H750="WS",H750="SR"), 1,0)</f>
        <v>1</v>
      </c>
    </row>
    <row r="751" spans="1:12" s="69" customFormat="1" x14ac:dyDescent="0.35">
      <c r="A751" s="69" t="s">
        <v>56</v>
      </c>
      <c r="B751" s="69" t="s">
        <v>344</v>
      </c>
      <c r="C751" s="70" t="s">
        <v>2</v>
      </c>
      <c r="D751" s="70" t="s">
        <v>2542</v>
      </c>
      <c r="E751" s="70" t="s">
        <v>345</v>
      </c>
      <c r="F751" s="70" t="s">
        <v>2543</v>
      </c>
      <c r="G751" s="69" t="s">
        <v>346</v>
      </c>
      <c r="H751" s="70" t="s">
        <v>17</v>
      </c>
      <c r="I751" s="70">
        <f>IF(H751="BHC", 1, 0)</f>
        <v>0</v>
      </c>
      <c r="J751" s="70">
        <f>IF(OR(H751="BHC", H751="WS", H751="SR"), 1,0)</f>
        <v>0</v>
      </c>
      <c r="K751" s="70">
        <f>IF(OR(H751="RSD", H751="RFS", H751="CRS",H751="MRBD"), 1,0)</f>
        <v>1</v>
      </c>
      <c r="L751" s="70">
        <f>IF(OR(H751="RSD", H751="RFS", H751="CRS",H751="MRBD",H751="WS",H751="SR"), 1,0)</f>
        <v>1</v>
      </c>
    </row>
    <row r="752" spans="1:12" s="69" customFormat="1" x14ac:dyDescent="0.35">
      <c r="A752" s="69" t="s">
        <v>56</v>
      </c>
      <c r="B752" s="69" t="s">
        <v>347</v>
      </c>
      <c r="C752" s="70" t="s">
        <v>2</v>
      </c>
      <c r="D752" s="70" t="s">
        <v>2542</v>
      </c>
      <c r="E752" s="70" t="s">
        <v>348</v>
      </c>
      <c r="F752" s="70" t="s">
        <v>2543</v>
      </c>
      <c r="G752" s="69" t="s">
        <v>349</v>
      </c>
      <c r="H752" s="70" t="s">
        <v>17</v>
      </c>
      <c r="I752" s="70">
        <f>IF(H752="BHC", 1, 0)</f>
        <v>0</v>
      </c>
      <c r="J752" s="70">
        <f>IF(OR(H752="BHC", H752="WS", H752="SR"), 1,0)</f>
        <v>0</v>
      </c>
      <c r="K752" s="70">
        <f>IF(OR(H752="RSD", H752="RFS", H752="CRS",H752="MRBD"), 1,0)</f>
        <v>1</v>
      </c>
      <c r="L752" s="70">
        <f>IF(OR(H752="RSD", H752="RFS", H752="CRS",H752="MRBD",H752="WS",H752="SR"), 1,0)</f>
        <v>1</v>
      </c>
    </row>
    <row r="753" spans="1:12" s="69" customFormat="1" x14ac:dyDescent="0.35">
      <c r="A753" s="69" t="s">
        <v>56</v>
      </c>
      <c r="B753" s="69" t="s">
        <v>350</v>
      </c>
      <c r="C753" s="70" t="s">
        <v>2</v>
      </c>
      <c r="D753" s="70" t="s">
        <v>2542</v>
      </c>
      <c r="E753" s="70" t="s">
        <v>351</v>
      </c>
      <c r="F753" s="70" t="s">
        <v>2543</v>
      </c>
      <c r="G753" s="69" t="s">
        <v>352</v>
      </c>
      <c r="H753" s="70" t="s">
        <v>17</v>
      </c>
      <c r="I753" s="70">
        <f>IF(H753="BHC", 1, 0)</f>
        <v>0</v>
      </c>
      <c r="J753" s="70">
        <f>IF(OR(H753="BHC", H753="WS", H753="SR"), 1,0)</f>
        <v>0</v>
      </c>
      <c r="K753" s="70">
        <f>IF(OR(H753="RSD", H753="RFS", H753="CRS",H753="MRBD"), 1,0)</f>
        <v>1</v>
      </c>
      <c r="L753" s="70">
        <f>IF(OR(H753="RSD", H753="RFS", H753="CRS",H753="MRBD",H753="WS",H753="SR"), 1,0)</f>
        <v>1</v>
      </c>
    </row>
    <row r="754" spans="1:12" s="69" customFormat="1" x14ac:dyDescent="0.35">
      <c r="A754" s="69" t="s">
        <v>56</v>
      </c>
      <c r="B754" s="69" t="s">
        <v>350</v>
      </c>
      <c r="C754" s="70" t="s">
        <v>2</v>
      </c>
      <c r="D754" s="70" t="s">
        <v>2542</v>
      </c>
      <c r="E754" s="70" t="s">
        <v>353</v>
      </c>
      <c r="F754" s="70" t="s">
        <v>2543</v>
      </c>
      <c r="G754" s="69" t="s">
        <v>354</v>
      </c>
      <c r="H754" s="70" t="s">
        <v>35</v>
      </c>
      <c r="I754" s="70">
        <f>IF(H754="BHC", 1, 0)</f>
        <v>0</v>
      </c>
      <c r="J754" s="70">
        <f>IF(OR(H754="BHC", H754="WS", H754="SR"), 1,0)</f>
        <v>0</v>
      </c>
      <c r="K754" s="70">
        <f>IF(OR(H754="RSD", H754="RFS", H754="CRS",H754="MRBD"), 1,0)</f>
        <v>1</v>
      </c>
      <c r="L754" s="70">
        <f>IF(OR(H754="RSD", H754="RFS", H754="CRS",H754="MRBD",H754="WS",H754="SR"), 1,0)</f>
        <v>1</v>
      </c>
    </row>
    <row r="755" spans="1:12" s="69" customFormat="1" x14ac:dyDescent="0.35">
      <c r="A755" s="69" t="s">
        <v>56</v>
      </c>
      <c r="B755" s="69" t="s">
        <v>355</v>
      </c>
      <c r="C755" s="70" t="s">
        <v>2</v>
      </c>
      <c r="D755" s="70" t="s">
        <v>2542</v>
      </c>
      <c r="E755" s="70" t="s">
        <v>356</v>
      </c>
      <c r="F755" s="70" t="s">
        <v>2543</v>
      </c>
      <c r="G755" s="69" t="s">
        <v>357</v>
      </c>
      <c r="H755" s="70" t="s">
        <v>17</v>
      </c>
      <c r="I755" s="70">
        <f>IF(H755="BHC", 1, 0)</f>
        <v>0</v>
      </c>
      <c r="J755" s="70">
        <f>IF(OR(H755="BHC", H755="WS", H755="SR"), 1,0)</f>
        <v>0</v>
      </c>
      <c r="K755" s="70">
        <f>IF(OR(H755="RSD", H755="RFS", H755="CRS",H755="MRBD"), 1,0)</f>
        <v>1</v>
      </c>
      <c r="L755" s="70">
        <f>IF(OR(H755="RSD", H755="RFS", H755="CRS",H755="MRBD",H755="WS",H755="SR"), 1,0)</f>
        <v>1</v>
      </c>
    </row>
    <row r="756" spans="1:12" s="69" customFormat="1" x14ac:dyDescent="0.35">
      <c r="A756" s="69" t="s">
        <v>56</v>
      </c>
      <c r="B756" s="69" t="s">
        <v>358</v>
      </c>
      <c r="C756" s="70" t="s">
        <v>2</v>
      </c>
      <c r="D756" s="70" t="s">
        <v>2542</v>
      </c>
      <c r="E756" s="70" t="s">
        <v>359</v>
      </c>
      <c r="F756" s="70" t="s">
        <v>2543</v>
      </c>
      <c r="G756" s="69" t="s">
        <v>360</v>
      </c>
      <c r="H756" s="70" t="s">
        <v>17</v>
      </c>
      <c r="I756" s="70">
        <f>IF(H756="BHC", 1, 0)</f>
        <v>0</v>
      </c>
      <c r="J756" s="70">
        <f>IF(OR(H756="BHC", H756="WS", H756="SR"), 1,0)</f>
        <v>0</v>
      </c>
      <c r="K756" s="70">
        <f>IF(OR(H756="RSD", H756="RFS", H756="CRS",H756="MRBD"), 1,0)</f>
        <v>1</v>
      </c>
      <c r="L756" s="70">
        <f>IF(OR(H756="RSD", H756="RFS", H756="CRS",H756="MRBD",H756="WS",H756="SR"), 1,0)</f>
        <v>1</v>
      </c>
    </row>
    <row r="757" spans="1:12" s="69" customFormat="1" x14ac:dyDescent="0.35">
      <c r="A757" s="69" t="s">
        <v>56</v>
      </c>
      <c r="B757" s="69" t="s">
        <v>361</v>
      </c>
      <c r="C757" s="70" t="s">
        <v>2</v>
      </c>
      <c r="D757" s="70" t="s">
        <v>2542</v>
      </c>
      <c r="E757" s="70" t="s">
        <v>362</v>
      </c>
      <c r="F757" s="70" t="s">
        <v>2543</v>
      </c>
      <c r="G757" s="69" t="s">
        <v>363</v>
      </c>
      <c r="H757" s="70" t="s">
        <v>17</v>
      </c>
      <c r="I757" s="70">
        <f>IF(H757="BHC", 1, 0)</f>
        <v>0</v>
      </c>
      <c r="J757" s="70">
        <f>IF(OR(H757="BHC", H757="WS", H757="SR"), 1,0)</f>
        <v>0</v>
      </c>
      <c r="K757" s="70">
        <f>IF(OR(H757="RSD", H757="RFS", H757="CRS",H757="MRBD"), 1,0)</f>
        <v>1</v>
      </c>
      <c r="L757" s="70">
        <f>IF(OR(H757="RSD", H757="RFS", H757="CRS",H757="MRBD",H757="WS",H757="SR"), 1,0)</f>
        <v>1</v>
      </c>
    </row>
    <row r="758" spans="1:12" s="69" customFormat="1" x14ac:dyDescent="0.35">
      <c r="A758" s="69" t="s">
        <v>56</v>
      </c>
      <c r="B758" s="69" t="s">
        <v>364</v>
      </c>
      <c r="C758" s="70" t="s">
        <v>2</v>
      </c>
      <c r="D758" s="70" t="s">
        <v>2542</v>
      </c>
      <c r="E758" s="70" t="s">
        <v>365</v>
      </c>
      <c r="F758" s="70" t="s">
        <v>2543</v>
      </c>
      <c r="G758" s="69" t="s">
        <v>366</v>
      </c>
      <c r="H758" s="70" t="s">
        <v>98</v>
      </c>
      <c r="I758" s="70">
        <f>IF(H758="BHC", 1, 0)</f>
        <v>0</v>
      </c>
      <c r="J758" s="70">
        <f>IF(OR(H758="BHC", H758="WS", H758="SR"), 1,0)</f>
        <v>0</v>
      </c>
      <c r="K758" s="70">
        <f>IF(OR(H758="RSD", H758="RFS", H758="CRS",H758="MRBD"), 1,0)</f>
        <v>1</v>
      </c>
      <c r="L758" s="70">
        <f>IF(OR(H758="RSD", H758="RFS", H758="CRS",H758="MRBD",H758="WS",H758="SR"), 1,0)</f>
        <v>1</v>
      </c>
    </row>
    <row r="759" spans="1:12" s="69" customFormat="1" x14ac:dyDescent="0.35">
      <c r="A759" s="69" t="s">
        <v>56</v>
      </c>
      <c r="B759" s="69" t="s">
        <v>367</v>
      </c>
      <c r="C759" s="70" t="s">
        <v>2</v>
      </c>
      <c r="D759" s="70" t="s">
        <v>2542</v>
      </c>
      <c r="E759" s="70" t="s">
        <v>368</v>
      </c>
      <c r="F759" s="70" t="s">
        <v>2543</v>
      </c>
      <c r="G759" s="69" t="s">
        <v>369</v>
      </c>
      <c r="H759" s="70" t="s">
        <v>17</v>
      </c>
      <c r="I759" s="70">
        <f>IF(H759="BHC", 1, 0)</f>
        <v>0</v>
      </c>
      <c r="J759" s="70">
        <f>IF(OR(H759="BHC", H759="WS", H759="SR"), 1,0)</f>
        <v>0</v>
      </c>
      <c r="K759" s="70">
        <f>IF(OR(H759="RSD", H759="RFS", H759="CRS",H759="MRBD"), 1,0)</f>
        <v>1</v>
      </c>
      <c r="L759" s="70">
        <f>IF(OR(H759="RSD", H759="RFS", H759="CRS",H759="MRBD",H759="WS",H759="SR"), 1,0)</f>
        <v>1</v>
      </c>
    </row>
    <row r="760" spans="1:12" s="69" customFormat="1" x14ac:dyDescent="0.35">
      <c r="A760" s="69" t="s">
        <v>56</v>
      </c>
      <c r="B760" s="69" t="s">
        <v>370</v>
      </c>
      <c r="C760" s="70" t="s">
        <v>5</v>
      </c>
      <c r="D760" s="70" t="s">
        <v>2542</v>
      </c>
      <c r="E760" s="70" t="s">
        <v>371</v>
      </c>
      <c r="F760" s="70" t="s">
        <v>2543</v>
      </c>
      <c r="G760" s="69" t="s">
        <v>372</v>
      </c>
      <c r="H760" s="70" t="s">
        <v>35</v>
      </c>
      <c r="I760" s="70">
        <f>IF(H760="BHC", 1, 0)</f>
        <v>0</v>
      </c>
      <c r="J760" s="70">
        <f>IF(OR(H760="BHC", H760="WS", H760="SR"), 1,0)</f>
        <v>0</v>
      </c>
      <c r="K760" s="70">
        <f>IF(OR(H760="RSD", H760="RFS", H760="CRS",H760="MRBD"), 1,0)</f>
        <v>1</v>
      </c>
      <c r="L760" s="70">
        <f>IF(OR(H760="RSD", H760="RFS", H760="CRS",H760="MRBD",H760="WS",H760="SR"), 1,0)</f>
        <v>1</v>
      </c>
    </row>
    <row r="761" spans="1:12" s="69" customFormat="1" x14ac:dyDescent="0.35">
      <c r="A761" s="69" t="s">
        <v>56</v>
      </c>
      <c r="B761" s="69" t="s">
        <v>373</v>
      </c>
      <c r="C761" s="70" t="s">
        <v>5</v>
      </c>
      <c r="D761" s="70" t="s">
        <v>2542</v>
      </c>
      <c r="E761" s="70" t="s">
        <v>374</v>
      </c>
      <c r="F761" s="70" t="s">
        <v>2543</v>
      </c>
      <c r="G761" s="69" t="s">
        <v>375</v>
      </c>
      <c r="H761" s="70" t="s">
        <v>21</v>
      </c>
      <c r="I761" s="70">
        <f>IF(H761="BHC", 1, 0)</f>
        <v>1</v>
      </c>
      <c r="J761" s="70">
        <f>IF(OR(H761="BHC", H761="WS", H761="SR"), 1,0)</f>
        <v>1</v>
      </c>
      <c r="K761" s="70">
        <f>IF(OR(H761="RSD", H761="RFS", H761="CRS",H761="MRBD"), 1,0)</f>
        <v>0</v>
      </c>
      <c r="L761" s="70">
        <f>IF(OR(H761="RSD", H761="RFS", H761="CRS",H761="MRBD",H761="WS",H761="SR"), 1,0)</f>
        <v>0</v>
      </c>
    </row>
    <row r="762" spans="1:12" s="69" customFormat="1" x14ac:dyDescent="0.35">
      <c r="A762" s="69" t="s">
        <v>56</v>
      </c>
      <c r="B762" s="69" t="s">
        <v>376</v>
      </c>
      <c r="C762" s="70" t="s">
        <v>5</v>
      </c>
      <c r="D762" s="70" t="s">
        <v>2542</v>
      </c>
      <c r="E762" s="70" t="s">
        <v>377</v>
      </c>
      <c r="F762" s="70" t="s">
        <v>2543</v>
      </c>
      <c r="G762" s="69" t="s">
        <v>378</v>
      </c>
      <c r="H762" s="70" t="s">
        <v>35</v>
      </c>
      <c r="I762" s="70">
        <f>IF(H762="BHC", 1, 0)</f>
        <v>0</v>
      </c>
      <c r="J762" s="70">
        <f>IF(OR(H762="BHC", H762="WS", H762="SR"), 1,0)</f>
        <v>0</v>
      </c>
      <c r="K762" s="70">
        <f>IF(OR(H762="RSD", H762="RFS", H762="CRS",H762="MRBD"), 1,0)</f>
        <v>1</v>
      </c>
      <c r="L762" s="70">
        <f>IF(OR(H762="RSD", H762="RFS", H762="CRS",H762="MRBD",H762="WS",H762="SR"), 1,0)</f>
        <v>1</v>
      </c>
    </row>
    <row r="763" spans="1:12" s="69" customFormat="1" x14ac:dyDescent="0.35">
      <c r="A763" s="69" t="s">
        <v>56</v>
      </c>
      <c r="B763" s="69" t="s">
        <v>379</v>
      </c>
      <c r="C763" s="70" t="s">
        <v>5</v>
      </c>
      <c r="D763" s="70" t="s">
        <v>2542</v>
      </c>
      <c r="E763" s="70" t="s">
        <v>380</v>
      </c>
      <c r="F763" s="70" t="s">
        <v>2543</v>
      </c>
      <c r="G763" s="69" t="s">
        <v>381</v>
      </c>
      <c r="H763" s="70" t="s">
        <v>21</v>
      </c>
      <c r="I763" s="70">
        <f>IF(H763="BHC", 1, 0)</f>
        <v>1</v>
      </c>
      <c r="J763" s="70">
        <f>IF(OR(H763="BHC", H763="WS", H763="SR"), 1,0)</f>
        <v>1</v>
      </c>
      <c r="K763" s="70">
        <f>IF(OR(H763="RSD", H763="RFS", H763="CRS",H763="MRBD"), 1,0)</f>
        <v>0</v>
      </c>
      <c r="L763" s="70">
        <f>IF(OR(H763="RSD", H763="RFS", H763="CRS",H763="MRBD",H763="WS",H763="SR"), 1,0)</f>
        <v>0</v>
      </c>
    </row>
    <row r="764" spans="1:12" s="69" customFormat="1" x14ac:dyDescent="0.35">
      <c r="A764" s="69" t="s">
        <v>56</v>
      </c>
      <c r="B764" s="69" t="s">
        <v>382</v>
      </c>
      <c r="C764" s="70" t="s">
        <v>5</v>
      </c>
      <c r="D764" s="70" t="s">
        <v>2542</v>
      </c>
      <c r="E764" s="70" t="s">
        <v>383</v>
      </c>
      <c r="F764" s="70" t="s">
        <v>2543</v>
      </c>
      <c r="G764" s="69" t="s">
        <v>384</v>
      </c>
      <c r="H764" s="70" t="s">
        <v>21</v>
      </c>
      <c r="I764" s="70">
        <f>IF(H764="BHC", 1, 0)</f>
        <v>1</v>
      </c>
      <c r="J764" s="70">
        <f>IF(OR(H764="BHC", H764="WS", H764="SR"), 1,0)</f>
        <v>1</v>
      </c>
      <c r="K764" s="70">
        <f>IF(OR(H764="RSD", H764="RFS", H764="CRS",H764="MRBD"), 1,0)</f>
        <v>0</v>
      </c>
      <c r="L764" s="70">
        <f>IF(OR(H764="RSD", H764="RFS", H764="CRS",H764="MRBD",H764="WS",H764="SR"), 1,0)</f>
        <v>0</v>
      </c>
    </row>
    <row r="765" spans="1:12" s="69" customFormat="1" x14ac:dyDescent="0.35">
      <c r="A765" s="69" t="s">
        <v>56</v>
      </c>
      <c r="B765" s="69" t="s">
        <v>385</v>
      </c>
      <c r="C765" s="70" t="s">
        <v>5</v>
      </c>
      <c r="D765" s="70" t="s">
        <v>2542</v>
      </c>
      <c r="E765" s="70" t="s">
        <v>386</v>
      </c>
      <c r="F765" s="70" t="s">
        <v>2543</v>
      </c>
      <c r="G765" s="69" t="s">
        <v>387</v>
      </c>
      <c r="H765" s="70" t="s">
        <v>21</v>
      </c>
      <c r="I765" s="70">
        <f>IF(H765="BHC", 1, 0)</f>
        <v>1</v>
      </c>
      <c r="J765" s="70">
        <f>IF(OR(H765="BHC", H765="WS", H765="SR"), 1,0)</f>
        <v>1</v>
      </c>
      <c r="K765" s="70">
        <f>IF(OR(H765="RSD", H765="RFS", H765="CRS",H765="MRBD"), 1,0)</f>
        <v>0</v>
      </c>
      <c r="L765" s="70">
        <f>IF(OR(H765="RSD", H765="RFS", H765="CRS",H765="MRBD",H765="WS",H765="SR"), 1,0)</f>
        <v>0</v>
      </c>
    </row>
    <row r="766" spans="1:12" s="69" customFormat="1" x14ac:dyDescent="0.35">
      <c r="A766" s="69" t="s">
        <v>56</v>
      </c>
      <c r="B766" s="69" t="s">
        <v>388</v>
      </c>
      <c r="C766" s="70" t="s">
        <v>5</v>
      </c>
      <c r="D766" s="70" t="s">
        <v>2542</v>
      </c>
      <c r="E766" s="70" t="s">
        <v>389</v>
      </c>
      <c r="F766" s="70" t="s">
        <v>2543</v>
      </c>
      <c r="G766" s="69" t="s">
        <v>390</v>
      </c>
      <c r="H766" s="70" t="s">
        <v>35</v>
      </c>
      <c r="I766" s="70">
        <f>IF(H766="BHC", 1, 0)</f>
        <v>0</v>
      </c>
      <c r="J766" s="70">
        <f>IF(OR(H766="BHC", H766="WS", H766="SR"), 1,0)</f>
        <v>0</v>
      </c>
      <c r="K766" s="70">
        <f>IF(OR(H766="RSD", H766="RFS", H766="CRS",H766="MRBD"), 1,0)</f>
        <v>1</v>
      </c>
      <c r="L766" s="70">
        <f>IF(OR(H766="RSD", H766="RFS", H766="CRS",H766="MRBD",H766="WS",H766="SR"), 1,0)</f>
        <v>1</v>
      </c>
    </row>
    <row r="767" spans="1:12" s="69" customFormat="1" x14ac:dyDescent="0.35">
      <c r="A767" s="69" t="s">
        <v>56</v>
      </c>
      <c r="B767" s="69" t="s">
        <v>391</v>
      </c>
      <c r="C767" s="70" t="s">
        <v>5</v>
      </c>
      <c r="D767" s="70" t="s">
        <v>2542</v>
      </c>
      <c r="E767" s="70" t="s">
        <v>392</v>
      </c>
      <c r="F767" s="70" t="s">
        <v>2543</v>
      </c>
      <c r="G767" s="69" t="s">
        <v>393</v>
      </c>
      <c r="H767" s="70" t="s">
        <v>21</v>
      </c>
      <c r="I767" s="70">
        <f>IF(H767="BHC", 1, 0)</f>
        <v>1</v>
      </c>
      <c r="J767" s="70">
        <f>IF(OR(H767="BHC", H767="WS", H767="SR"), 1,0)</f>
        <v>1</v>
      </c>
      <c r="K767" s="70">
        <f>IF(OR(H767="RSD", H767="RFS", H767="CRS",H767="MRBD"), 1,0)</f>
        <v>0</v>
      </c>
      <c r="L767" s="70">
        <f>IF(OR(H767="RSD", H767="RFS", H767="CRS",H767="MRBD",H767="WS",H767="SR"), 1,0)</f>
        <v>0</v>
      </c>
    </row>
    <row r="768" spans="1:12" s="69" customFormat="1" x14ac:dyDescent="0.35">
      <c r="A768" s="69" t="s">
        <v>56</v>
      </c>
      <c r="B768" s="69" t="s">
        <v>394</v>
      </c>
      <c r="C768" s="70" t="s">
        <v>5</v>
      </c>
      <c r="D768" s="70" t="s">
        <v>2542</v>
      </c>
      <c r="E768" s="70" t="s">
        <v>395</v>
      </c>
      <c r="F768" s="70" t="s">
        <v>2543</v>
      </c>
      <c r="G768" s="69" t="s">
        <v>396</v>
      </c>
      <c r="H768" s="70" t="s">
        <v>17</v>
      </c>
      <c r="I768" s="70">
        <f>IF(H768="BHC", 1, 0)</f>
        <v>0</v>
      </c>
      <c r="J768" s="70">
        <f>IF(OR(H768="BHC", H768="WS", H768="SR"), 1,0)</f>
        <v>0</v>
      </c>
      <c r="K768" s="70">
        <f>IF(OR(H768="RSD", H768="RFS", H768="CRS",H768="MRBD"), 1,0)</f>
        <v>1</v>
      </c>
      <c r="L768" s="70">
        <f>IF(OR(H768="RSD", H768="RFS", H768="CRS",H768="MRBD",H768="WS",H768="SR"), 1,0)</f>
        <v>1</v>
      </c>
    </row>
    <row r="769" spans="1:12" s="69" customFormat="1" x14ac:dyDescent="0.35">
      <c r="A769" s="69" t="s">
        <v>56</v>
      </c>
      <c r="B769" s="69" t="s">
        <v>397</v>
      </c>
      <c r="C769" s="70" t="s">
        <v>5</v>
      </c>
      <c r="D769" s="70" t="s">
        <v>2542</v>
      </c>
      <c r="E769" s="70" t="s">
        <v>398</v>
      </c>
      <c r="F769" s="70" t="s">
        <v>2543</v>
      </c>
      <c r="G769" s="69" t="s">
        <v>399</v>
      </c>
      <c r="H769" s="70" t="s">
        <v>35</v>
      </c>
      <c r="I769" s="70">
        <f>IF(H769="BHC", 1, 0)</f>
        <v>0</v>
      </c>
      <c r="J769" s="70">
        <f>IF(OR(H769="BHC", H769="WS", H769="SR"), 1,0)</f>
        <v>0</v>
      </c>
      <c r="K769" s="70">
        <f>IF(OR(H769="RSD", H769="RFS", H769="CRS",H769="MRBD"), 1,0)</f>
        <v>1</v>
      </c>
      <c r="L769" s="70">
        <f>IF(OR(H769="RSD", H769="RFS", H769="CRS",H769="MRBD",H769="WS",H769="SR"), 1,0)</f>
        <v>1</v>
      </c>
    </row>
    <row r="770" spans="1:12" s="69" customFormat="1" x14ac:dyDescent="0.35">
      <c r="A770" s="69" t="s">
        <v>56</v>
      </c>
      <c r="B770" s="69" t="s">
        <v>3017</v>
      </c>
      <c r="C770" s="70" t="s">
        <v>1</v>
      </c>
      <c r="D770" s="70" t="s">
        <v>2542</v>
      </c>
      <c r="E770" s="70" t="s">
        <v>400</v>
      </c>
      <c r="F770" s="70" t="s">
        <v>2543</v>
      </c>
      <c r="G770" s="69" t="s">
        <v>401</v>
      </c>
      <c r="H770" s="70" t="s">
        <v>35</v>
      </c>
      <c r="I770" s="70">
        <f>IF(H770="BHC", 1, 0)</f>
        <v>0</v>
      </c>
      <c r="J770" s="70">
        <f>IF(OR(H770="BHC", H770="WS", H770="SR"), 1,0)</f>
        <v>0</v>
      </c>
      <c r="K770" s="70">
        <f>IF(OR(H770="RSD", H770="RFS", H770="CRS",H770="MRBD"), 1,0)</f>
        <v>1</v>
      </c>
      <c r="L770" s="70">
        <f>IF(OR(H770="RSD", H770="RFS", H770="CRS",H770="MRBD",H770="WS",H770="SR"), 1,0)</f>
        <v>1</v>
      </c>
    </row>
    <row r="771" spans="1:12" s="69" customFormat="1" x14ac:dyDescent="0.35">
      <c r="A771" s="69" t="s">
        <v>56</v>
      </c>
      <c r="B771" s="69" t="s">
        <v>3018</v>
      </c>
      <c r="C771" s="70" t="s">
        <v>1</v>
      </c>
      <c r="D771" s="70" t="s">
        <v>2542</v>
      </c>
      <c r="E771" s="70" t="s">
        <v>402</v>
      </c>
      <c r="F771" s="70" t="s">
        <v>2543</v>
      </c>
      <c r="G771" s="69" t="s">
        <v>403</v>
      </c>
      <c r="H771" s="70" t="s">
        <v>35</v>
      </c>
      <c r="I771" s="70">
        <f>IF(H771="BHC", 1, 0)</f>
        <v>0</v>
      </c>
      <c r="J771" s="70">
        <f>IF(OR(H771="BHC", H771="WS", H771="SR"), 1,0)</f>
        <v>0</v>
      </c>
      <c r="K771" s="70">
        <f>IF(OR(H771="RSD", H771="RFS", H771="CRS",H771="MRBD"), 1,0)</f>
        <v>1</v>
      </c>
      <c r="L771" s="70">
        <f>IF(OR(H771="RSD", H771="RFS", H771="CRS",H771="MRBD",H771="WS",H771="SR"), 1,0)</f>
        <v>1</v>
      </c>
    </row>
    <row r="772" spans="1:12" s="69" customFormat="1" x14ac:dyDescent="0.35">
      <c r="A772" s="69" t="s">
        <v>56</v>
      </c>
      <c r="B772" s="69" t="s">
        <v>3018</v>
      </c>
      <c r="C772" s="70" t="s">
        <v>1</v>
      </c>
      <c r="D772" s="70" t="s">
        <v>2542</v>
      </c>
      <c r="E772" s="70" t="s">
        <v>404</v>
      </c>
      <c r="F772" s="70" t="s">
        <v>2543</v>
      </c>
      <c r="G772" s="69" t="s">
        <v>405</v>
      </c>
      <c r="H772" s="70" t="s">
        <v>35</v>
      </c>
      <c r="I772" s="70">
        <f>IF(H772="BHC", 1, 0)</f>
        <v>0</v>
      </c>
      <c r="J772" s="70">
        <f>IF(OR(H772="BHC", H772="WS", H772="SR"), 1,0)</f>
        <v>0</v>
      </c>
      <c r="K772" s="70">
        <f>IF(OR(H772="RSD", H772="RFS", H772="CRS",H772="MRBD"), 1,0)</f>
        <v>1</v>
      </c>
      <c r="L772" s="70">
        <f>IF(OR(H772="RSD", H772="RFS", H772="CRS",H772="MRBD",H772="WS",H772="SR"), 1,0)</f>
        <v>1</v>
      </c>
    </row>
    <row r="773" spans="1:12" s="69" customFormat="1" x14ac:dyDescent="0.35">
      <c r="A773" s="69" t="s">
        <v>56</v>
      </c>
      <c r="B773" s="69" t="s">
        <v>3019</v>
      </c>
      <c r="C773" s="70" t="s">
        <v>1</v>
      </c>
      <c r="D773" s="70" t="s">
        <v>2542</v>
      </c>
      <c r="E773" s="70" t="s">
        <v>406</v>
      </c>
      <c r="F773" s="70" t="s">
        <v>2543</v>
      </c>
      <c r="G773" s="69" t="s">
        <v>407</v>
      </c>
      <c r="H773" s="70" t="s">
        <v>35</v>
      </c>
      <c r="I773" s="70">
        <f>IF(H773="BHC", 1, 0)</f>
        <v>0</v>
      </c>
      <c r="J773" s="70">
        <f>IF(OR(H773="BHC", H773="WS", H773="SR"), 1,0)</f>
        <v>0</v>
      </c>
      <c r="K773" s="70">
        <f>IF(OR(H773="RSD", H773="RFS", H773="CRS",H773="MRBD"), 1,0)</f>
        <v>1</v>
      </c>
      <c r="L773" s="70">
        <f>IF(OR(H773="RSD", H773="RFS", H773="CRS",H773="MRBD",H773="WS",H773="SR"), 1,0)</f>
        <v>1</v>
      </c>
    </row>
    <row r="774" spans="1:12" s="69" customFormat="1" x14ac:dyDescent="0.35">
      <c r="A774" s="69" t="s">
        <v>56</v>
      </c>
      <c r="B774" s="69" t="s">
        <v>3020</v>
      </c>
      <c r="C774" s="70" t="s">
        <v>1</v>
      </c>
      <c r="D774" s="70" t="s">
        <v>2542</v>
      </c>
      <c r="E774" s="70" t="s">
        <v>408</v>
      </c>
      <c r="F774" s="70" t="s">
        <v>2543</v>
      </c>
      <c r="G774" s="69" t="s">
        <v>409</v>
      </c>
      <c r="H774" s="70" t="s">
        <v>35</v>
      </c>
      <c r="I774" s="70">
        <f>IF(H774="BHC", 1, 0)</f>
        <v>0</v>
      </c>
      <c r="J774" s="70">
        <f>IF(OR(H774="BHC", H774="WS", H774="SR"), 1,0)</f>
        <v>0</v>
      </c>
      <c r="K774" s="70">
        <f>IF(OR(H774="RSD", H774="RFS", H774="CRS",H774="MRBD"), 1,0)</f>
        <v>1</v>
      </c>
      <c r="L774" s="70">
        <f>IF(OR(H774="RSD", H774="RFS", H774="CRS",H774="MRBD",H774="WS",H774="SR"), 1,0)</f>
        <v>1</v>
      </c>
    </row>
    <row r="775" spans="1:12" s="69" customFormat="1" x14ac:dyDescent="0.35">
      <c r="A775" s="69" t="s">
        <v>56</v>
      </c>
      <c r="B775" s="69" t="s">
        <v>3021</v>
      </c>
      <c r="C775" s="70" t="s">
        <v>1</v>
      </c>
      <c r="D775" s="70" t="s">
        <v>2542</v>
      </c>
      <c r="E775" s="70" t="s">
        <v>410</v>
      </c>
      <c r="F775" s="70" t="s">
        <v>2543</v>
      </c>
      <c r="G775" s="69" t="s">
        <v>411</v>
      </c>
      <c r="H775" s="70" t="s">
        <v>35</v>
      </c>
      <c r="I775" s="70">
        <f>IF(H775="BHC", 1, 0)</f>
        <v>0</v>
      </c>
      <c r="J775" s="70">
        <f>IF(OR(H775="BHC", H775="WS", H775="SR"), 1,0)</f>
        <v>0</v>
      </c>
      <c r="K775" s="70">
        <f>IF(OR(H775="RSD", H775="RFS", H775="CRS",H775="MRBD"), 1,0)</f>
        <v>1</v>
      </c>
      <c r="L775" s="70">
        <f>IF(OR(H775="RSD", H775="RFS", H775="CRS",H775="MRBD",H775="WS",H775="SR"), 1,0)</f>
        <v>1</v>
      </c>
    </row>
    <row r="776" spans="1:12" s="69" customFormat="1" x14ac:dyDescent="0.35">
      <c r="A776" s="69" t="s">
        <v>56</v>
      </c>
      <c r="B776" s="69" t="s">
        <v>3022</v>
      </c>
      <c r="C776" s="70" t="s">
        <v>1</v>
      </c>
      <c r="D776" s="70" t="s">
        <v>2542</v>
      </c>
      <c r="E776" s="70" t="s">
        <v>412</v>
      </c>
      <c r="F776" s="70" t="s">
        <v>2543</v>
      </c>
      <c r="G776" s="69" t="s">
        <v>413</v>
      </c>
      <c r="H776" s="70" t="s">
        <v>21</v>
      </c>
      <c r="I776" s="70">
        <f>IF(H776="BHC", 1, 0)</f>
        <v>1</v>
      </c>
      <c r="J776" s="70">
        <f>IF(OR(H776="BHC", H776="WS", H776="SR"), 1,0)</f>
        <v>1</v>
      </c>
      <c r="K776" s="70">
        <f>IF(OR(H776="RSD", H776="RFS", H776="CRS",H776="MRBD"), 1,0)</f>
        <v>0</v>
      </c>
      <c r="L776" s="70">
        <f>IF(OR(H776="RSD", H776="RFS", H776="CRS",H776="MRBD",H776="WS",H776="SR"), 1,0)</f>
        <v>0</v>
      </c>
    </row>
    <row r="777" spans="1:12" s="69" customFormat="1" x14ac:dyDescent="0.35">
      <c r="A777" s="69" t="s">
        <v>56</v>
      </c>
      <c r="B777" s="69" t="s">
        <v>3023</v>
      </c>
      <c r="C777" s="70" t="s">
        <v>1</v>
      </c>
      <c r="D777" s="70" t="s">
        <v>2542</v>
      </c>
      <c r="E777" s="70" t="s">
        <v>414</v>
      </c>
      <c r="F777" s="70" t="s">
        <v>2543</v>
      </c>
      <c r="G777" s="69" t="s">
        <v>415</v>
      </c>
      <c r="H777" s="70" t="s">
        <v>35</v>
      </c>
      <c r="I777" s="70">
        <f>IF(H777="BHC", 1, 0)</f>
        <v>0</v>
      </c>
      <c r="J777" s="70">
        <f>IF(OR(H777="BHC", H777="WS", H777="SR"), 1,0)</f>
        <v>0</v>
      </c>
      <c r="K777" s="70">
        <f>IF(OR(H777="RSD", H777="RFS", H777="CRS",H777="MRBD"), 1,0)</f>
        <v>1</v>
      </c>
      <c r="L777" s="70">
        <f>IF(OR(H777="RSD", H777="RFS", H777="CRS",H777="MRBD",H777="WS",H777="SR"), 1,0)</f>
        <v>1</v>
      </c>
    </row>
    <row r="778" spans="1:12" s="69" customFormat="1" x14ac:dyDescent="0.35">
      <c r="A778" s="69" t="s">
        <v>56</v>
      </c>
      <c r="B778" s="69" t="s">
        <v>3024</v>
      </c>
      <c r="C778" s="70" t="s">
        <v>4</v>
      </c>
      <c r="D778" s="70" t="s">
        <v>2542</v>
      </c>
      <c r="E778" s="70" t="s">
        <v>416</v>
      </c>
      <c r="F778" s="70" t="s">
        <v>2543</v>
      </c>
      <c r="G778" s="69" t="s">
        <v>417</v>
      </c>
      <c r="H778" s="70" t="s">
        <v>35</v>
      </c>
      <c r="I778" s="70">
        <f>IF(H778="BHC", 1, 0)</f>
        <v>0</v>
      </c>
      <c r="J778" s="70">
        <f>IF(OR(H778="BHC", H778="WS", H778="SR"), 1,0)</f>
        <v>0</v>
      </c>
      <c r="K778" s="70">
        <f>IF(OR(H778="RSD", H778="RFS", H778="CRS",H778="MRBD"), 1,0)</f>
        <v>1</v>
      </c>
      <c r="L778" s="70">
        <f>IF(OR(H778="RSD", H778="RFS", H778="CRS",H778="MRBD",H778="WS",H778="SR"), 1,0)</f>
        <v>1</v>
      </c>
    </row>
    <row r="779" spans="1:12" s="69" customFormat="1" x14ac:dyDescent="0.35">
      <c r="A779" s="69" t="s">
        <v>56</v>
      </c>
      <c r="B779" s="69" t="s">
        <v>3025</v>
      </c>
      <c r="C779" s="70" t="s">
        <v>4</v>
      </c>
      <c r="D779" s="70" t="s">
        <v>2542</v>
      </c>
      <c r="E779" s="70" t="s">
        <v>418</v>
      </c>
      <c r="F779" s="70" t="s">
        <v>2543</v>
      </c>
      <c r="G779" s="69" t="s">
        <v>419</v>
      </c>
      <c r="H779" s="70" t="s">
        <v>35</v>
      </c>
      <c r="I779" s="70">
        <f>IF(H779="BHC", 1, 0)</f>
        <v>0</v>
      </c>
      <c r="J779" s="70">
        <f>IF(OR(H779="BHC", H779="WS", H779="SR"), 1,0)</f>
        <v>0</v>
      </c>
      <c r="K779" s="70">
        <f>IF(OR(H779="RSD", H779="RFS", H779="CRS",H779="MRBD"), 1,0)</f>
        <v>1</v>
      </c>
      <c r="L779" s="70">
        <f>IF(OR(H779="RSD", H779="RFS", H779="CRS",H779="MRBD",H779="WS",H779="SR"), 1,0)</f>
        <v>1</v>
      </c>
    </row>
    <row r="780" spans="1:12" s="69" customFormat="1" x14ac:dyDescent="0.35">
      <c r="A780" s="69" t="s">
        <v>56</v>
      </c>
      <c r="B780" s="69" t="s">
        <v>3026</v>
      </c>
      <c r="C780" s="70" t="s">
        <v>4</v>
      </c>
      <c r="D780" s="70" t="s">
        <v>2542</v>
      </c>
      <c r="E780" s="70" t="s">
        <v>420</v>
      </c>
      <c r="F780" s="70" t="s">
        <v>2543</v>
      </c>
      <c r="G780" s="69" t="s">
        <v>421</v>
      </c>
      <c r="H780" s="70" t="s">
        <v>21</v>
      </c>
      <c r="I780" s="70">
        <f>IF(H780="BHC", 1, 0)</f>
        <v>1</v>
      </c>
      <c r="J780" s="70">
        <f>IF(OR(H780="BHC", H780="WS", H780="SR"), 1,0)</f>
        <v>1</v>
      </c>
      <c r="K780" s="70">
        <f>IF(OR(H780="RSD", H780="RFS", H780="CRS",H780="MRBD"), 1,0)</f>
        <v>0</v>
      </c>
      <c r="L780" s="70">
        <f>IF(OR(H780="RSD", H780="RFS", H780="CRS",H780="MRBD",H780="WS",H780="SR"), 1,0)</f>
        <v>0</v>
      </c>
    </row>
    <row r="781" spans="1:12" s="69" customFormat="1" x14ac:dyDescent="0.35">
      <c r="A781" s="69" t="s">
        <v>56</v>
      </c>
      <c r="B781" s="69" t="s">
        <v>3027</v>
      </c>
      <c r="C781" s="70" t="s">
        <v>4</v>
      </c>
      <c r="D781" s="70" t="s">
        <v>2542</v>
      </c>
      <c r="E781" s="70" t="s">
        <v>422</v>
      </c>
      <c r="F781" s="70" t="s">
        <v>2543</v>
      </c>
      <c r="G781" s="69" t="s">
        <v>423</v>
      </c>
      <c r="H781" s="70" t="s">
        <v>52</v>
      </c>
      <c r="I781" s="70">
        <f>IF(H781="BHC", 1, 0)</f>
        <v>0</v>
      </c>
      <c r="J781" s="70">
        <f>IF(OR(H781="BHC", H781="WS", H781="SR"), 1,0)</f>
        <v>1</v>
      </c>
      <c r="K781" s="70">
        <f>IF(OR(H781="RSD", H781="RFS", H781="CRS",H781="MRBD"), 1,0)</f>
        <v>0</v>
      </c>
      <c r="L781" s="70">
        <f>IF(OR(H781="RSD", H781="RFS", H781="CRS",H781="MRBD",H781="WS",H781="SR"), 1,0)</f>
        <v>1</v>
      </c>
    </row>
    <row r="782" spans="1:12" s="69" customFormat="1" x14ac:dyDescent="0.35">
      <c r="A782" s="69" t="s">
        <v>56</v>
      </c>
      <c r="B782" s="69" t="s">
        <v>3028</v>
      </c>
      <c r="C782" s="70" t="s">
        <v>4</v>
      </c>
      <c r="D782" s="70" t="s">
        <v>2542</v>
      </c>
      <c r="E782" s="70" t="s">
        <v>424</v>
      </c>
      <c r="F782" s="70" t="s">
        <v>2543</v>
      </c>
      <c r="G782" s="69" t="s">
        <v>425</v>
      </c>
      <c r="H782" s="70" t="s">
        <v>21</v>
      </c>
      <c r="I782" s="70">
        <f>IF(H782="BHC", 1, 0)</f>
        <v>1</v>
      </c>
      <c r="J782" s="70">
        <f>IF(OR(H782="BHC", H782="WS", H782="SR"), 1,0)</f>
        <v>1</v>
      </c>
      <c r="K782" s="70">
        <f>IF(OR(H782="RSD", H782="RFS", H782="CRS",H782="MRBD"), 1,0)</f>
        <v>0</v>
      </c>
      <c r="L782" s="70">
        <f>IF(OR(H782="RSD", H782="RFS", H782="CRS",H782="MRBD",H782="WS",H782="SR"), 1,0)</f>
        <v>0</v>
      </c>
    </row>
    <row r="783" spans="1:12" s="69" customFormat="1" x14ac:dyDescent="0.35">
      <c r="A783" s="69" t="s">
        <v>56</v>
      </c>
      <c r="B783" s="69" t="s">
        <v>3029</v>
      </c>
      <c r="C783" s="70" t="s">
        <v>4</v>
      </c>
      <c r="D783" s="70" t="s">
        <v>2542</v>
      </c>
      <c r="E783" s="70" t="s">
        <v>426</v>
      </c>
      <c r="F783" s="70" t="s">
        <v>2543</v>
      </c>
      <c r="G783" s="69" t="s">
        <v>427</v>
      </c>
      <c r="H783" s="70" t="s">
        <v>35</v>
      </c>
      <c r="I783" s="70">
        <f>IF(H783="BHC", 1, 0)</f>
        <v>0</v>
      </c>
      <c r="J783" s="70">
        <f>IF(OR(H783="BHC", H783="WS", H783="SR"), 1,0)</f>
        <v>0</v>
      </c>
      <c r="K783" s="70">
        <f>IF(OR(H783="RSD", H783="RFS", H783="CRS",H783="MRBD"), 1,0)</f>
        <v>1</v>
      </c>
      <c r="L783" s="70">
        <f>IF(OR(H783="RSD", H783="RFS", H783="CRS",H783="MRBD",H783="WS",H783="SR"), 1,0)</f>
        <v>1</v>
      </c>
    </row>
    <row r="784" spans="1:12" s="69" customFormat="1" x14ac:dyDescent="0.35">
      <c r="A784" s="69" t="s">
        <v>56</v>
      </c>
      <c r="B784" s="69" t="s">
        <v>3030</v>
      </c>
      <c r="C784" s="70" t="s">
        <v>4</v>
      </c>
      <c r="D784" s="70" t="s">
        <v>2542</v>
      </c>
      <c r="E784" s="70" t="s">
        <v>428</v>
      </c>
      <c r="F784" s="70" t="s">
        <v>2543</v>
      </c>
      <c r="G784" s="69" t="s">
        <v>429</v>
      </c>
      <c r="H784" s="70" t="s">
        <v>21</v>
      </c>
      <c r="I784" s="70">
        <f>IF(H784="BHC", 1, 0)</f>
        <v>1</v>
      </c>
      <c r="J784" s="70">
        <f>IF(OR(H784="BHC", H784="WS", H784="SR"), 1,0)</f>
        <v>1</v>
      </c>
      <c r="K784" s="70">
        <f>IF(OR(H784="RSD", H784="RFS", H784="CRS",H784="MRBD"), 1,0)</f>
        <v>0</v>
      </c>
      <c r="L784" s="70">
        <f>IF(OR(H784="RSD", H784="RFS", H784="CRS",H784="MRBD",H784="WS",H784="SR"), 1,0)</f>
        <v>0</v>
      </c>
    </row>
    <row r="785" spans="1:12" s="69" customFormat="1" x14ac:dyDescent="0.35">
      <c r="A785" s="69" t="s">
        <v>56</v>
      </c>
      <c r="B785" s="69" t="s">
        <v>3031</v>
      </c>
      <c r="C785" s="70" t="s">
        <v>4</v>
      </c>
      <c r="D785" s="70" t="s">
        <v>2542</v>
      </c>
      <c r="E785" s="70" t="s">
        <v>430</v>
      </c>
      <c r="F785" s="70" t="s">
        <v>2543</v>
      </c>
      <c r="G785" s="69" t="s">
        <v>431</v>
      </c>
      <c r="H785" s="70" t="s">
        <v>21</v>
      </c>
      <c r="I785" s="70">
        <f>IF(H785="BHC", 1, 0)</f>
        <v>1</v>
      </c>
      <c r="J785" s="70">
        <f>IF(OR(H785="BHC", H785="WS", H785="SR"), 1,0)</f>
        <v>1</v>
      </c>
      <c r="K785" s="70">
        <f>IF(OR(H785="RSD", H785="RFS", H785="CRS",H785="MRBD"), 1,0)</f>
        <v>0</v>
      </c>
      <c r="L785" s="70">
        <f>IF(OR(H785="RSD", H785="RFS", H785="CRS",H785="MRBD",H785="WS",H785="SR"), 1,0)</f>
        <v>0</v>
      </c>
    </row>
    <row r="786" spans="1:12" s="7" customFormat="1" x14ac:dyDescent="0.35">
      <c r="A786" s="7" t="s">
        <v>115</v>
      </c>
      <c r="B786" s="7" t="s">
        <v>919</v>
      </c>
      <c r="C786" s="72" t="s">
        <v>3</v>
      </c>
      <c r="D786" s="72" t="s">
        <v>2542</v>
      </c>
      <c r="E786" s="72" t="s">
        <v>920</v>
      </c>
      <c r="F786" s="72" t="s">
        <v>2543</v>
      </c>
      <c r="G786" s="7" t="s">
        <v>921</v>
      </c>
      <c r="H786" s="72" t="s">
        <v>21</v>
      </c>
      <c r="I786" s="72">
        <f>IF(H786="BHC", 1, 0)</f>
        <v>1</v>
      </c>
      <c r="J786" s="72">
        <f>IF(OR(H786="BHC", H786="WS", H786="SR"), 1,0)</f>
        <v>1</v>
      </c>
      <c r="K786" s="72">
        <f>IF(OR(H786="RSD", H786="RFS", H786="CRS",H786="MRBD"), 1,0)</f>
        <v>0</v>
      </c>
      <c r="L786" s="72">
        <f>IF(OR(H786="RSD", H786="RFS", H786="CRS",H786="MRBD",H786="WS",H786="SR"), 1,0)</f>
        <v>0</v>
      </c>
    </row>
    <row r="787" spans="1:12" s="7" customFormat="1" x14ac:dyDescent="0.35">
      <c r="A787" s="7" t="s">
        <v>115</v>
      </c>
      <c r="B787" s="7" t="s">
        <v>922</v>
      </c>
      <c r="C787" s="72" t="s">
        <v>3</v>
      </c>
      <c r="D787" s="72" t="s">
        <v>2542</v>
      </c>
      <c r="E787" s="72" t="s">
        <v>923</v>
      </c>
      <c r="F787" s="72" t="s">
        <v>2543</v>
      </c>
      <c r="G787" s="7" t="s">
        <v>924</v>
      </c>
      <c r="H787" s="72" t="s">
        <v>21</v>
      </c>
      <c r="I787" s="72">
        <f>IF(H787="BHC", 1, 0)</f>
        <v>1</v>
      </c>
      <c r="J787" s="72">
        <f>IF(OR(H787="BHC", H787="WS", H787="SR"), 1,0)</f>
        <v>1</v>
      </c>
      <c r="K787" s="72">
        <f>IF(OR(H787="RSD", H787="RFS", H787="CRS",H787="MRBD"), 1,0)</f>
        <v>0</v>
      </c>
      <c r="L787" s="72">
        <f>IF(OR(H787="RSD", H787="RFS", H787="CRS",H787="MRBD",H787="WS",H787="SR"), 1,0)</f>
        <v>0</v>
      </c>
    </row>
    <row r="788" spans="1:12" s="7" customFormat="1" x14ac:dyDescent="0.35">
      <c r="A788" s="7" t="s">
        <v>115</v>
      </c>
      <c r="B788" s="7" t="s">
        <v>925</v>
      </c>
      <c r="C788" s="72" t="s">
        <v>3</v>
      </c>
      <c r="D788" s="72" t="s">
        <v>2542</v>
      </c>
      <c r="E788" s="72" t="s">
        <v>926</v>
      </c>
      <c r="F788" s="72" t="s">
        <v>2543</v>
      </c>
      <c r="G788" s="7" t="s">
        <v>927</v>
      </c>
      <c r="H788" s="72" t="s">
        <v>17</v>
      </c>
      <c r="I788" s="72">
        <f>IF(H788="BHC", 1, 0)</f>
        <v>0</v>
      </c>
      <c r="J788" s="72">
        <f>IF(OR(H788="BHC", H788="WS", H788="SR"), 1,0)</f>
        <v>0</v>
      </c>
      <c r="K788" s="72">
        <f>IF(OR(H788="RSD", H788="RFS", H788="CRS",H788="MRBD"), 1,0)</f>
        <v>1</v>
      </c>
      <c r="L788" s="72">
        <f>IF(OR(H788="RSD", H788="RFS", H788="CRS",H788="MRBD",H788="WS",H788="SR"), 1,0)</f>
        <v>1</v>
      </c>
    </row>
    <row r="789" spans="1:12" s="7" customFormat="1" x14ac:dyDescent="0.35">
      <c r="A789" s="7" t="s">
        <v>115</v>
      </c>
      <c r="B789" s="7" t="s">
        <v>928</v>
      </c>
      <c r="C789" s="72" t="s">
        <v>3</v>
      </c>
      <c r="D789" s="72" t="s">
        <v>2542</v>
      </c>
      <c r="E789" s="72" t="s">
        <v>929</v>
      </c>
      <c r="F789" s="72" t="s">
        <v>2543</v>
      </c>
      <c r="G789" s="7" t="s">
        <v>930</v>
      </c>
      <c r="H789" s="72" t="s">
        <v>17</v>
      </c>
      <c r="I789" s="72">
        <f>IF(H789="BHC", 1, 0)</f>
        <v>0</v>
      </c>
      <c r="J789" s="72">
        <f>IF(OR(H789="BHC", H789="WS", H789="SR"), 1,0)</f>
        <v>0</v>
      </c>
      <c r="K789" s="72">
        <f>IF(OR(H789="RSD", H789="RFS", H789="CRS",H789="MRBD"), 1,0)</f>
        <v>1</v>
      </c>
      <c r="L789" s="72">
        <f>IF(OR(H789="RSD", H789="RFS", H789="CRS",H789="MRBD",H789="WS",H789="SR"), 1,0)</f>
        <v>1</v>
      </c>
    </row>
    <row r="790" spans="1:12" s="7" customFormat="1" x14ac:dyDescent="0.35">
      <c r="A790" s="7" t="s">
        <v>115</v>
      </c>
      <c r="B790" s="7" t="s">
        <v>931</v>
      </c>
      <c r="C790" s="72" t="s">
        <v>3</v>
      </c>
      <c r="D790" s="72" t="s">
        <v>2542</v>
      </c>
      <c r="E790" s="72" t="s">
        <v>932</v>
      </c>
      <c r="F790" s="72" t="s">
        <v>2543</v>
      </c>
      <c r="G790" s="7" t="s">
        <v>933</v>
      </c>
      <c r="H790" s="72" t="s">
        <v>17</v>
      </c>
      <c r="I790" s="72">
        <f>IF(H790="BHC", 1, 0)</f>
        <v>0</v>
      </c>
      <c r="J790" s="72">
        <f>IF(OR(H790="BHC", H790="WS", H790="SR"), 1,0)</f>
        <v>0</v>
      </c>
      <c r="K790" s="72">
        <f>IF(OR(H790="RSD", H790="RFS", H790="CRS",H790="MRBD"), 1,0)</f>
        <v>1</v>
      </c>
      <c r="L790" s="72">
        <f>IF(OR(H790="RSD", H790="RFS", H790="CRS",H790="MRBD",H790="WS",H790="SR"), 1,0)</f>
        <v>1</v>
      </c>
    </row>
    <row r="791" spans="1:12" s="7" customFormat="1" x14ac:dyDescent="0.35">
      <c r="A791" s="7" t="s">
        <v>115</v>
      </c>
      <c r="B791" s="7" t="s">
        <v>934</v>
      </c>
      <c r="C791" s="72" t="s">
        <v>3</v>
      </c>
      <c r="D791" s="72" t="s">
        <v>2542</v>
      </c>
      <c r="E791" s="72" t="s">
        <v>935</v>
      </c>
      <c r="F791" s="72" t="s">
        <v>2543</v>
      </c>
      <c r="G791" s="7" t="s">
        <v>936</v>
      </c>
      <c r="H791" s="72" t="s">
        <v>17</v>
      </c>
      <c r="I791" s="72">
        <f>IF(H791="BHC", 1, 0)</f>
        <v>0</v>
      </c>
      <c r="J791" s="72">
        <f>IF(OR(H791="BHC", H791="WS", H791="SR"), 1,0)</f>
        <v>0</v>
      </c>
      <c r="K791" s="72">
        <f>IF(OR(H791="RSD", H791="RFS", H791="CRS",H791="MRBD"), 1,0)</f>
        <v>1</v>
      </c>
      <c r="L791" s="72">
        <f>IF(OR(H791="RSD", H791="RFS", H791="CRS",H791="MRBD",H791="WS",H791="SR"), 1,0)</f>
        <v>1</v>
      </c>
    </row>
    <row r="792" spans="1:12" s="7" customFormat="1" x14ac:dyDescent="0.35">
      <c r="A792" s="7" t="s">
        <v>115</v>
      </c>
      <c r="B792" s="7" t="s">
        <v>937</v>
      </c>
      <c r="C792" s="72" t="s">
        <v>3</v>
      </c>
      <c r="D792" s="72" t="s">
        <v>2542</v>
      </c>
      <c r="E792" s="72" t="s">
        <v>938</v>
      </c>
      <c r="F792" s="72" t="s">
        <v>2543</v>
      </c>
      <c r="G792" s="7" t="s">
        <v>939</v>
      </c>
      <c r="H792" s="72" t="s">
        <v>17</v>
      </c>
      <c r="I792" s="72">
        <f>IF(H792="BHC", 1, 0)</f>
        <v>0</v>
      </c>
      <c r="J792" s="72">
        <f>IF(OR(H792="BHC", H792="WS", H792="SR"), 1,0)</f>
        <v>0</v>
      </c>
      <c r="K792" s="72">
        <f>IF(OR(H792="RSD", H792="RFS", H792="CRS",H792="MRBD"), 1,0)</f>
        <v>1</v>
      </c>
      <c r="L792" s="72">
        <f>IF(OR(H792="RSD", H792="RFS", H792="CRS",H792="MRBD",H792="WS",H792="SR"), 1,0)</f>
        <v>1</v>
      </c>
    </row>
    <row r="793" spans="1:12" s="7" customFormat="1" x14ac:dyDescent="0.35">
      <c r="A793" s="7" t="s">
        <v>115</v>
      </c>
      <c r="B793" s="7" t="s">
        <v>940</v>
      </c>
      <c r="C793" s="72" t="s">
        <v>3</v>
      </c>
      <c r="D793" s="72" t="s">
        <v>2542</v>
      </c>
      <c r="E793" s="72" t="s">
        <v>941</v>
      </c>
      <c r="F793" s="72" t="s">
        <v>2543</v>
      </c>
      <c r="G793" s="7" t="s">
        <v>942</v>
      </c>
      <c r="H793" s="72" t="s">
        <v>21</v>
      </c>
      <c r="I793" s="72">
        <f>IF(H793="BHC", 1, 0)</f>
        <v>1</v>
      </c>
      <c r="J793" s="72">
        <f>IF(OR(H793="BHC", H793="WS", H793="SR"), 1,0)</f>
        <v>1</v>
      </c>
      <c r="K793" s="72">
        <f>IF(OR(H793="RSD", H793="RFS", H793="CRS",H793="MRBD"), 1,0)</f>
        <v>0</v>
      </c>
      <c r="L793" s="72">
        <f>IF(OR(H793="RSD", H793="RFS", H793="CRS",H793="MRBD",H793="WS",H793="SR"), 1,0)</f>
        <v>0</v>
      </c>
    </row>
    <row r="794" spans="1:12" s="7" customFormat="1" x14ac:dyDescent="0.35">
      <c r="A794" s="7" t="s">
        <v>115</v>
      </c>
      <c r="B794" s="7" t="s">
        <v>943</v>
      </c>
      <c r="C794" s="72" t="s">
        <v>3</v>
      </c>
      <c r="D794" s="72" t="s">
        <v>2542</v>
      </c>
      <c r="E794" s="72" t="s">
        <v>944</v>
      </c>
      <c r="F794" s="72" t="s">
        <v>2543</v>
      </c>
      <c r="G794" s="7" t="s">
        <v>945</v>
      </c>
      <c r="H794" s="72" t="s">
        <v>17</v>
      </c>
      <c r="I794" s="72">
        <f>IF(H794="BHC", 1, 0)</f>
        <v>0</v>
      </c>
      <c r="J794" s="72">
        <f>IF(OR(H794="BHC", H794="WS", H794="SR"), 1,0)</f>
        <v>0</v>
      </c>
      <c r="K794" s="72">
        <f>IF(OR(H794="RSD", H794="RFS", H794="CRS",H794="MRBD"), 1,0)</f>
        <v>1</v>
      </c>
      <c r="L794" s="72">
        <f>IF(OR(H794="RSD", H794="RFS", H794="CRS",H794="MRBD",H794="WS",H794="SR"), 1,0)</f>
        <v>1</v>
      </c>
    </row>
    <row r="795" spans="1:12" s="7" customFormat="1" x14ac:dyDescent="0.35">
      <c r="A795" s="7" t="s">
        <v>115</v>
      </c>
      <c r="B795" s="7" t="s">
        <v>946</v>
      </c>
      <c r="C795" s="72" t="s">
        <v>3</v>
      </c>
      <c r="D795" s="72" t="s">
        <v>2542</v>
      </c>
      <c r="E795" s="72" t="s">
        <v>947</v>
      </c>
      <c r="F795" s="72" t="s">
        <v>2543</v>
      </c>
      <c r="G795" s="7" t="s">
        <v>948</v>
      </c>
      <c r="H795" s="72" t="s">
        <v>17</v>
      </c>
      <c r="I795" s="72">
        <f>IF(H795="BHC", 1, 0)</f>
        <v>0</v>
      </c>
      <c r="J795" s="72">
        <f>IF(OR(H795="BHC", H795="WS", H795="SR"), 1,0)</f>
        <v>0</v>
      </c>
      <c r="K795" s="72">
        <f>IF(OR(H795="RSD", H795="RFS", H795="CRS",H795="MRBD"), 1,0)</f>
        <v>1</v>
      </c>
      <c r="L795" s="72">
        <f>IF(OR(H795="RSD", H795="RFS", H795="CRS",H795="MRBD",H795="WS",H795="SR"), 1,0)</f>
        <v>1</v>
      </c>
    </row>
    <row r="796" spans="1:12" s="7" customFormat="1" x14ac:dyDescent="0.35">
      <c r="A796" s="7" t="s">
        <v>115</v>
      </c>
      <c r="B796" s="7" t="s">
        <v>949</v>
      </c>
      <c r="C796" s="72" t="s">
        <v>6</v>
      </c>
      <c r="D796" s="72" t="s">
        <v>2542</v>
      </c>
      <c r="E796" s="72" t="s">
        <v>950</v>
      </c>
      <c r="F796" s="72" t="s">
        <v>2543</v>
      </c>
      <c r="G796" s="7" t="s">
        <v>951</v>
      </c>
      <c r="H796" s="72" t="s">
        <v>17</v>
      </c>
      <c r="I796" s="72">
        <f>IF(H796="BHC", 1, 0)</f>
        <v>0</v>
      </c>
      <c r="J796" s="72">
        <f>IF(OR(H796="BHC", H796="WS", H796="SR"), 1,0)</f>
        <v>0</v>
      </c>
      <c r="K796" s="72">
        <f>IF(OR(H796="RSD", H796="RFS", H796="CRS",H796="MRBD"), 1,0)</f>
        <v>1</v>
      </c>
      <c r="L796" s="72">
        <f>IF(OR(H796="RSD", H796="RFS", H796="CRS",H796="MRBD",H796="WS",H796="SR"), 1,0)</f>
        <v>1</v>
      </c>
    </row>
    <row r="797" spans="1:12" s="7" customFormat="1" x14ac:dyDescent="0.35">
      <c r="A797" s="7" t="s">
        <v>115</v>
      </c>
      <c r="B797" s="7" t="s">
        <v>952</v>
      </c>
      <c r="C797" s="72" t="s">
        <v>6</v>
      </c>
      <c r="D797" s="72" t="s">
        <v>2542</v>
      </c>
      <c r="E797" s="72" t="s">
        <v>953</v>
      </c>
      <c r="F797" s="72" t="s">
        <v>2543</v>
      </c>
      <c r="G797" s="7" t="s">
        <v>954</v>
      </c>
      <c r="H797" s="72" t="s">
        <v>17</v>
      </c>
      <c r="I797" s="72">
        <f>IF(H797="BHC", 1, 0)</f>
        <v>0</v>
      </c>
      <c r="J797" s="72">
        <f>IF(OR(H797="BHC", H797="WS", H797="SR"), 1,0)</f>
        <v>0</v>
      </c>
      <c r="K797" s="72">
        <f>IF(OR(H797="RSD", H797="RFS", H797="CRS",H797="MRBD"), 1,0)</f>
        <v>1</v>
      </c>
      <c r="L797" s="72">
        <f>IF(OR(H797="RSD", H797="RFS", H797="CRS",H797="MRBD",H797="WS",H797="SR"), 1,0)</f>
        <v>1</v>
      </c>
    </row>
    <row r="798" spans="1:12" s="7" customFormat="1" x14ac:dyDescent="0.35">
      <c r="A798" s="7" t="s">
        <v>115</v>
      </c>
      <c r="B798" s="7" t="s">
        <v>955</v>
      </c>
      <c r="C798" s="72" t="s">
        <v>6</v>
      </c>
      <c r="D798" s="72" t="s">
        <v>2542</v>
      </c>
      <c r="E798" s="72" t="s">
        <v>956</v>
      </c>
      <c r="F798" s="72" t="s">
        <v>2543</v>
      </c>
      <c r="G798" s="7" t="s">
        <v>957</v>
      </c>
      <c r="H798" s="72" t="s">
        <v>17</v>
      </c>
      <c r="I798" s="72">
        <f>IF(H798="BHC", 1, 0)</f>
        <v>0</v>
      </c>
      <c r="J798" s="72">
        <f>IF(OR(H798="BHC", H798="WS", H798="SR"), 1,0)</f>
        <v>0</v>
      </c>
      <c r="K798" s="72">
        <f>IF(OR(H798="RSD", H798="RFS", H798="CRS",H798="MRBD"), 1,0)</f>
        <v>1</v>
      </c>
      <c r="L798" s="72">
        <f>IF(OR(H798="RSD", H798="RFS", H798="CRS",H798="MRBD",H798="WS",H798="SR"), 1,0)</f>
        <v>1</v>
      </c>
    </row>
    <row r="799" spans="1:12" s="7" customFormat="1" x14ac:dyDescent="0.35">
      <c r="A799" s="7" t="s">
        <v>115</v>
      </c>
      <c r="B799" s="7" t="s">
        <v>958</v>
      </c>
      <c r="C799" s="72" t="s">
        <v>6</v>
      </c>
      <c r="D799" s="72" t="s">
        <v>2542</v>
      </c>
      <c r="E799" s="72" t="s">
        <v>959</v>
      </c>
      <c r="F799" s="72" t="s">
        <v>2543</v>
      </c>
      <c r="G799" s="7" t="s">
        <v>960</v>
      </c>
      <c r="H799" s="72" t="s">
        <v>17</v>
      </c>
      <c r="I799" s="72">
        <f>IF(H799="BHC", 1, 0)</f>
        <v>0</v>
      </c>
      <c r="J799" s="72">
        <f>IF(OR(H799="BHC", H799="WS", H799="SR"), 1,0)</f>
        <v>0</v>
      </c>
      <c r="K799" s="72">
        <f>IF(OR(H799="RSD", H799="RFS", H799="CRS",H799="MRBD"), 1,0)</f>
        <v>1</v>
      </c>
      <c r="L799" s="72">
        <f>IF(OR(H799="RSD", H799="RFS", H799="CRS",H799="MRBD",H799="WS",H799="SR"), 1,0)</f>
        <v>1</v>
      </c>
    </row>
    <row r="800" spans="1:12" s="7" customFormat="1" x14ac:dyDescent="0.35">
      <c r="A800" s="7" t="s">
        <v>115</v>
      </c>
      <c r="B800" s="7" t="s">
        <v>961</v>
      </c>
      <c r="C800" s="72" t="s">
        <v>6</v>
      </c>
      <c r="D800" s="72" t="s">
        <v>2542</v>
      </c>
      <c r="E800" s="72" t="s">
        <v>962</v>
      </c>
      <c r="F800" s="72" t="s">
        <v>2543</v>
      </c>
      <c r="G800" s="7" t="s">
        <v>963</v>
      </c>
      <c r="H800" s="72" t="s">
        <v>17</v>
      </c>
      <c r="I800" s="72">
        <f>IF(H800="BHC", 1, 0)</f>
        <v>0</v>
      </c>
      <c r="J800" s="72">
        <f>IF(OR(H800="BHC", H800="WS", H800="SR"), 1,0)</f>
        <v>0</v>
      </c>
      <c r="K800" s="72">
        <f>IF(OR(H800="RSD", H800="RFS", H800="CRS",H800="MRBD"), 1,0)</f>
        <v>1</v>
      </c>
      <c r="L800" s="72">
        <f>IF(OR(H800="RSD", H800="RFS", H800="CRS",H800="MRBD",H800="WS",H800="SR"), 1,0)</f>
        <v>1</v>
      </c>
    </row>
    <row r="801" spans="1:12" s="7" customFormat="1" x14ac:dyDescent="0.35">
      <c r="A801" s="7" t="s">
        <v>115</v>
      </c>
      <c r="B801" s="7" t="s">
        <v>964</v>
      </c>
      <c r="C801" s="72" t="s">
        <v>6</v>
      </c>
      <c r="D801" s="72" t="s">
        <v>2542</v>
      </c>
      <c r="E801" s="72" t="s">
        <v>965</v>
      </c>
      <c r="F801" s="72" t="s">
        <v>2543</v>
      </c>
      <c r="G801" s="7" t="s">
        <v>966</v>
      </c>
      <c r="H801" s="72" t="s">
        <v>17</v>
      </c>
      <c r="I801" s="72">
        <f>IF(H801="BHC", 1, 0)</f>
        <v>0</v>
      </c>
      <c r="J801" s="72">
        <f>IF(OR(H801="BHC", H801="WS", H801="SR"), 1,0)</f>
        <v>0</v>
      </c>
      <c r="K801" s="72">
        <f>IF(OR(H801="RSD", H801="RFS", H801="CRS",H801="MRBD"), 1,0)</f>
        <v>1</v>
      </c>
      <c r="L801" s="72">
        <f>IF(OR(H801="RSD", H801="RFS", H801="CRS",H801="MRBD",H801="WS",H801="SR"), 1,0)</f>
        <v>1</v>
      </c>
    </row>
    <row r="802" spans="1:12" s="7" customFormat="1" x14ac:dyDescent="0.35">
      <c r="A802" s="7" t="s">
        <v>115</v>
      </c>
      <c r="B802" s="7" t="s">
        <v>967</v>
      </c>
      <c r="C802" s="72" t="s">
        <v>6</v>
      </c>
      <c r="D802" s="72" t="s">
        <v>2542</v>
      </c>
      <c r="E802" s="72" t="s">
        <v>968</v>
      </c>
      <c r="F802" s="72" t="s">
        <v>2543</v>
      </c>
      <c r="G802" s="7" t="s">
        <v>969</v>
      </c>
      <c r="H802" s="72" t="s">
        <v>17</v>
      </c>
      <c r="I802" s="72">
        <f>IF(H802="BHC", 1, 0)</f>
        <v>0</v>
      </c>
      <c r="J802" s="72">
        <f>IF(OR(H802="BHC", H802="WS", H802="SR"), 1,0)</f>
        <v>0</v>
      </c>
      <c r="K802" s="72">
        <f>IF(OR(H802="RSD", H802="RFS", H802="CRS",H802="MRBD"), 1,0)</f>
        <v>1</v>
      </c>
      <c r="L802" s="72">
        <f>IF(OR(H802="RSD", H802="RFS", H802="CRS",H802="MRBD",H802="WS",H802="SR"), 1,0)</f>
        <v>1</v>
      </c>
    </row>
    <row r="803" spans="1:12" s="7" customFormat="1" x14ac:dyDescent="0.35">
      <c r="A803" s="7" t="s">
        <v>115</v>
      </c>
      <c r="B803" s="7" t="s">
        <v>970</v>
      </c>
      <c r="C803" s="72" t="s">
        <v>6</v>
      </c>
      <c r="D803" s="72" t="s">
        <v>2542</v>
      </c>
      <c r="E803" s="72" t="s">
        <v>971</v>
      </c>
      <c r="F803" s="72" t="s">
        <v>2543</v>
      </c>
      <c r="G803" s="7" t="s">
        <v>972</v>
      </c>
      <c r="H803" s="72" t="s">
        <v>17</v>
      </c>
      <c r="I803" s="72">
        <f>IF(H803="BHC", 1, 0)</f>
        <v>0</v>
      </c>
      <c r="J803" s="72">
        <f>IF(OR(H803="BHC", H803="WS", H803="SR"), 1,0)</f>
        <v>0</v>
      </c>
      <c r="K803" s="72">
        <f>IF(OR(H803="RSD", H803="RFS", H803="CRS",H803="MRBD"), 1,0)</f>
        <v>1</v>
      </c>
      <c r="L803" s="72">
        <f>IF(OR(H803="RSD", H803="RFS", H803="CRS",H803="MRBD",H803="WS",H803="SR"), 1,0)</f>
        <v>1</v>
      </c>
    </row>
    <row r="804" spans="1:12" s="7" customFormat="1" x14ac:dyDescent="0.35">
      <c r="A804" s="7" t="s">
        <v>115</v>
      </c>
      <c r="B804" s="7" t="s">
        <v>973</v>
      </c>
      <c r="C804" s="72" t="s">
        <v>6</v>
      </c>
      <c r="D804" s="72" t="s">
        <v>2542</v>
      </c>
      <c r="E804" s="72" t="s">
        <v>974</v>
      </c>
      <c r="F804" s="72" t="s">
        <v>2543</v>
      </c>
      <c r="G804" s="7" t="s">
        <v>975</v>
      </c>
      <c r="H804" s="72" t="s">
        <v>17</v>
      </c>
      <c r="I804" s="72">
        <f>IF(H804="BHC", 1, 0)</f>
        <v>0</v>
      </c>
      <c r="J804" s="72">
        <f>IF(OR(H804="BHC", H804="WS", H804="SR"), 1,0)</f>
        <v>0</v>
      </c>
      <c r="K804" s="72">
        <f>IF(OR(H804="RSD", H804="RFS", H804="CRS",H804="MRBD"), 1,0)</f>
        <v>1</v>
      </c>
      <c r="L804" s="72">
        <f>IF(OR(H804="RSD", H804="RFS", H804="CRS",H804="MRBD",H804="WS",H804="SR"), 1,0)</f>
        <v>1</v>
      </c>
    </row>
    <row r="805" spans="1:12" s="7" customFormat="1" x14ac:dyDescent="0.35">
      <c r="A805" s="7" t="s">
        <v>115</v>
      </c>
      <c r="B805" s="7" t="s">
        <v>976</v>
      </c>
      <c r="C805" s="72" t="s">
        <v>6</v>
      </c>
      <c r="D805" s="72" t="s">
        <v>2542</v>
      </c>
      <c r="E805" s="72" t="s">
        <v>977</v>
      </c>
      <c r="F805" s="72" t="s">
        <v>2543</v>
      </c>
      <c r="G805" s="7" t="s">
        <v>978</v>
      </c>
      <c r="H805" s="72" t="s">
        <v>17</v>
      </c>
      <c r="I805" s="72">
        <f>IF(H805="BHC", 1, 0)</f>
        <v>0</v>
      </c>
      <c r="J805" s="72">
        <f>IF(OR(H805="BHC", H805="WS", H805="SR"), 1,0)</f>
        <v>0</v>
      </c>
      <c r="K805" s="72">
        <f>IF(OR(H805="RSD", H805="RFS", H805="CRS",H805="MRBD"), 1,0)</f>
        <v>1</v>
      </c>
      <c r="L805" s="72">
        <f>IF(OR(H805="RSD", H805="RFS", H805="CRS",H805="MRBD",H805="WS",H805="SR"), 1,0)</f>
        <v>1</v>
      </c>
    </row>
    <row r="806" spans="1:12" s="7" customFormat="1" x14ac:dyDescent="0.35">
      <c r="A806" s="7" t="s">
        <v>115</v>
      </c>
      <c r="B806" s="7" t="s">
        <v>979</v>
      </c>
      <c r="C806" s="72" t="s">
        <v>2</v>
      </c>
      <c r="D806" s="72" t="s">
        <v>2542</v>
      </c>
      <c r="E806" s="72" t="s">
        <v>980</v>
      </c>
      <c r="F806" s="72" t="s">
        <v>2543</v>
      </c>
      <c r="G806" s="7" t="s">
        <v>981</v>
      </c>
      <c r="H806" s="72" t="s">
        <v>17</v>
      </c>
      <c r="I806" s="72">
        <f>IF(H806="BHC", 1, 0)</f>
        <v>0</v>
      </c>
      <c r="J806" s="72">
        <f>IF(OR(H806="BHC", H806="WS", H806="SR"), 1,0)</f>
        <v>0</v>
      </c>
      <c r="K806" s="72">
        <f>IF(OR(H806="RSD", H806="RFS", H806="CRS",H806="MRBD"), 1,0)</f>
        <v>1</v>
      </c>
      <c r="L806" s="72">
        <f>IF(OR(H806="RSD", H806="RFS", H806="CRS",H806="MRBD",H806="WS",H806="SR"), 1,0)</f>
        <v>1</v>
      </c>
    </row>
    <row r="807" spans="1:12" s="7" customFormat="1" x14ac:dyDescent="0.35">
      <c r="A807" s="7" t="s">
        <v>115</v>
      </c>
      <c r="B807" s="7" t="s">
        <v>982</v>
      </c>
      <c r="C807" s="72" t="s">
        <v>2</v>
      </c>
      <c r="D807" s="72" t="s">
        <v>2542</v>
      </c>
      <c r="E807" s="72" t="s">
        <v>983</v>
      </c>
      <c r="F807" s="72" t="s">
        <v>2543</v>
      </c>
      <c r="G807" s="7" t="s">
        <v>984</v>
      </c>
      <c r="H807" s="72" t="s">
        <v>17</v>
      </c>
      <c r="I807" s="72">
        <f>IF(H807="BHC", 1, 0)</f>
        <v>0</v>
      </c>
      <c r="J807" s="72">
        <f>IF(OR(H807="BHC", H807="WS", H807="SR"), 1,0)</f>
        <v>0</v>
      </c>
      <c r="K807" s="72">
        <f>IF(OR(H807="RSD", H807="RFS", H807="CRS",H807="MRBD"), 1,0)</f>
        <v>1</v>
      </c>
      <c r="L807" s="72">
        <f>IF(OR(H807="RSD", H807="RFS", H807="CRS",H807="MRBD",H807="WS",H807="SR"), 1,0)</f>
        <v>1</v>
      </c>
    </row>
    <row r="808" spans="1:12" s="7" customFormat="1" x14ac:dyDescent="0.35">
      <c r="A808" s="7" t="s">
        <v>115</v>
      </c>
      <c r="B808" s="7" t="s">
        <v>985</v>
      </c>
      <c r="C808" s="72" t="s">
        <v>2</v>
      </c>
      <c r="D808" s="72" t="s">
        <v>2542</v>
      </c>
      <c r="E808" s="72" t="s">
        <v>986</v>
      </c>
      <c r="F808" s="72" t="s">
        <v>2543</v>
      </c>
      <c r="G808" s="7" t="s">
        <v>987</v>
      </c>
      <c r="H808" s="72" t="s">
        <v>21</v>
      </c>
      <c r="I808" s="72">
        <f>IF(H808="BHC", 1, 0)</f>
        <v>1</v>
      </c>
      <c r="J808" s="72">
        <f>IF(OR(H808="BHC", H808="WS", H808="SR"), 1,0)</f>
        <v>1</v>
      </c>
      <c r="K808" s="72">
        <f>IF(OR(H808="RSD", H808="RFS", H808="CRS",H808="MRBD"), 1,0)</f>
        <v>0</v>
      </c>
      <c r="L808" s="72">
        <f>IF(OR(H808="RSD", H808="RFS", H808="CRS",H808="MRBD",H808="WS",H808="SR"), 1,0)</f>
        <v>0</v>
      </c>
    </row>
    <row r="809" spans="1:12" s="7" customFormat="1" x14ac:dyDescent="0.35">
      <c r="A809" s="7" t="s">
        <v>115</v>
      </c>
      <c r="B809" s="7" t="s">
        <v>988</v>
      </c>
      <c r="C809" s="72" t="s">
        <v>2</v>
      </c>
      <c r="D809" s="72" t="s">
        <v>2542</v>
      </c>
      <c r="E809" s="72" t="s">
        <v>989</v>
      </c>
      <c r="F809" s="72" t="s">
        <v>2543</v>
      </c>
      <c r="G809" s="7" t="s">
        <v>990</v>
      </c>
      <c r="H809" s="72" t="s">
        <v>17</v>
      </c>
      <c r="I809" s="72">
        <f>IF(H809="BHC", 1, 0)</f>
        <v>0</v>
      </c>
      <c r="J809" s="72">
        <f>IF(OR(H809="BHC", H809="WS", H809="SR"), 1,0)</f>
        <v>0</v>
      </c>
      <c r="K809" s="72">
        <f>IF(OR(H809="RSD", H809="RFS", H809="CRS",H809="MRBD"), 1,0)</f>
        <v>1</v>
      </c>
      <c r="L809" s="72">
        <f>IF(OR(H809="RSD", H809="RFS", H809="CRS",H809="MRBD",H809="WS",H809="SR"), 1,0)</f>
        <v>1</v>
      </c>
    </row>
    <row r="810" spans="1:12" s="7" customFormat="1" x14ac:dyDescent="0.35">
      <c r="A810" s="7" t="s">
        <v>115</v>
      </c>
      <c r="B810" s="7" t="s">
        <v>991</v>
      </c>
      <c r="C810" s="72" t="s">
        <v>2</v>
      </c>
      <c r="D810" s="72" t="s">
        <v>2542</v>
      </c>
      <c r="E810" s="72" t="s">
        <v>992</v>
      </c>
      <c r="F810" s="72" t="s">
        <v>2543</v>
      </c>
      <c r="G810" s="7" t="s">
        <v>993</v>
      </c>
      <c r="H810" s="72" t="s">
        <v>17</v>
      </c>
      <c r="I810" s="72">
        <f>IF(H810="BHC", 1, 0)</f>
        <v>0</v>
      </c>
      <c r="J810" s="72">
        <f>IF(OR(H810="BHC", H810="WS", H810="SR"), 1,0)</f>
        <v>0</v>
      </c>
      <c r="K810" s="72">
        <f>IF(OR(H810="RSD", H810="RFS", H810="CRS",H810="MRBD"), 1,0)</f>
        <v>1</v>
      </c>
      <c r="L810" s="72">
        <f>IF(OR(H810="RSD", H810="RFS", H810="CRS",H810="MRBD",H810="WS",H810="SR"), 1,0)</f>
        <v>1</v>
      </c>
    </row>
    <row r="811" spans="1:12" s="7" customFormat="1" x14ac:dyDescent="0.35">
      <c r="A811" s="7" t="s">
        <v>115</v>
      </c>
      <c r="B811" s="7" t="s">
        <v>994</v>
      </c>
      <c r="C811" s="72" t="s">
        <v>2</v>
      </c>
      <c r="D811" s="72" t="s">
        <v>2542</v>
      </c>
      <c r="E811" s="72" t="s">
        <v>995</v>
      </c>
      <c r="F811" s="72" t="s">
        <v>2543</v>
      </c>
      <c r="G811" s="7" t="s">
        <v>996</v>
      </c>
      <c r="H811" s="72" t="s">
        <v>21</v>
      </c>
      <c r="I811" s="72">
        <f>IF(H811="BHC", 1, 0)</f>
        <v>1</v>
      </c>
      <c r="J811" s="72">
        <f>IF(OR(H811="BHC", H811="WS", H811="SR"), 1,0)</f>
        <v>1</v>
      </c>
      <c r="K811" s="72">
        <f>IF(OR(H811="RSD", H811="RFS", H811="CRS",H811="MRBD"), 1,0)</f>
        <v>0</v>
      </c>
      <c r="L811" s="72">
        <f>IF(OR(H811="RSD", H811="RFS", H811="CRS",H811="MRBD",H811="WS",H811="SR"), 1,0)</f>
        <v>0</v>
      </c>
    </row>
    <row r="812" spans="1:12" s="7" customFormat="1" x14ac:dyDescent="0.35">
      <c r="A812" s="7" t="s">
        <v>115</v>
      </c>
      <c r="B812" s="7" t="s">
        <v>997</v>
      </c>
      <c r="C812" s="72" t="s">
        <v>2</v>
      </c>
      <c r="D812" s="72" t="s">
        <v>2542</v>
      </c>
      <c r="E812" s="72" t="s">
        <v>998</v>
      </c>
      <c r="F812" s="72" t="s">
        <v>2543</v>
      </c>
      <c r="G812" s="7" t="s">
        <v>999</v>
      </c>
      <c r="H812" s="72" t="s">
        <v>17</v>
      </c>
      <c r="I812" s="72">
        <f>IF(H812="BHC", 1, 0)</f>
        <v>0</v>
      </c>
      <c r="J812" s="72">
        <f>IF(OR(H812="BHC", H812="WS", H812="SR"), 1,0)</f>
        <v>0</v>
      </c>
      <c r="K812" s="72">
        <f>IF(OR(H812="RSD", H812="RFS", H812="CRS",H812="MRBD"), 1,0)</f>
        <v>1</v>
      </c>
      <c r="L812" s="72">
        <f>IF(OR(H812="RSD", H812="RFS", H812="CRS",H812="MRBD",H812="WS",H812="SR"), 1,0)</f>
        <v>1</v>
      </c>
    </row>
    <row r="813" spans="1:12" s="7" customFormat="1" x14ac:dyDescent="0.35">
      <c r="A813" s="7" t="s">
        <v>115</v>
      </c>
      <c r="B813" s="7" t="s">
        <v>1000</v>
      </c>
      <c r="C813" s="72" t="s">
        <v>2</v>
      </c>
      <c r="D813" s="72" t="s">
        <v>2542</v>
      </c>
      <c r="E813" s="72" t="s">
        <v>1001</v>
      </c>
      <c r="F813" s="72" t="s">
        <v>2543</v>
      </c>
      <c r="G813" s="7" t="s">
        <v>1002</v>
      </c>
      <c r="H813" s="72" t="s">
        <v>21</v>
      </c>
      <c r="I813" s="72">
        <f>IF(H813="BHC", 1, 0)</f>
        <v>1</v>
      </c>
      <c r="J813" s="72">
        <f>IF(OR(H813="BHC", H813="WS", H813="SR"), 1,0)</f>
        <v>1</v>
      </c>
      <c r="K813" s="72">
        <f>IF(OR(H813="RSD", H813="RFS", H813="CRS",H813="MRBD"), 1,0)</f>
        <v>0</v>
      </c>
      <c r="L813" s="72">
        <f>IF(OR(H813="RSD", H813="RFS", H813="CRS",H813="MRBD",H813="WS",H813="SR"), 1,0)</f>
        <v>0</v>
      </c>
    </row>
    <row r="814" spans="1:12" s="7" customFormat="1" x14ac:dyDescent="0.35">
      <c r="A814" s="7" t="s">
        <v>115</v>
      </c>
      <c r="B814" s="7" t="s">
        <v>1003</v>
      </c>
      <c r="C814" s="72" t="s">
        <v>2</v>
      </c>
      <c r="D814" s="72" t="s">
        <v>2542</v>
      </c>
      <c r="E814" s="72" t="s">
        <v>1004</v>
      </c>
      <c r="F814" s="72" t="s">
        <v>2543</v>
      </c>
      <c r="G814" s="7" t="s">
        <v>1005</v>
      </c>
      <c r="H814" s="72" t="s">
        <v>17</v>
      </c>
      <c r="I814" s="72">
        <f>IF(H814="BHC", 1, 0)</f>
        <v>0</v>
      </c>
      <c r="J814" s="72">
        <f>IF(OR(H814="BHC", H814="WS", H814="SR"), 1,0)</f>
        <v>0</v>
      </c>
      <c r="K814" s="72">
        <f>IF(OR(H814="RSD", H814="RFS", H814="CRS",H814="MRBD"), 1,0)</f>
        <v>1</v>
      </c>
      <c r="L814" s="72">
        <f>IF(OR(H814="RSD", H814="RFS", H814="CRS",H814="MRBD",H814="WS",H814="SR"), 1,0)</f>
        <v>1</v>
      </c>
    </row>
    <row r="815" spans="1:12" s="7" customFormat="1" x14ac:dyDescent="0.35">
      <c r="A815" s="7" t="s">
        <v>115</v>
      </c>
      <c r="B815" s="7" t="s">
        <v>1006</v>
      </c>
      <c r="C815" s="72" t="s">
        <v>2</v>
      </c>
      <c r="D815" s="72" t="s">
        <v>2542</v>
      </c>
      <c r="E815" s="72" t="s">
        <v>1007</v>
      </c>
      <c r="F815" s="72" t="s">
        <v>2543</v>
      </c>
      <c r="G815" s="7" t="s">
        <v>1008</v>
      </c>
      <c r="H815" s="72" t="s">
        <v>21</v>
      </c>
      <c r="I815" s="72">
        <f>IF(H815="BHC", 1, 0)</f>
        <v>1</v>
      </c>
      <c r="J815" s="72">
        <f>IF(OR(H815="BHC", H815="WS", H815="SR"), 1,0)</f>
        <v>1</v>
      </c>
      <c r="K815" s="72">
        <f>IF(OR(H815="RSD", H815="RFS", H815="CRS",H815="MRBD"), 1,0)</f>
        <v>0</v>
      </c>
      <c r="L815" s="72">
        <f>IF(OR(H815="RSD", H815="RFS", H815="CRS",H815="MRBD",H815="WS",H815="SR"), 1,0)</f>
        <v>0</v>
      </c>
    </row>
    <row r="816" spans="1:12" s="7" customFormat="1" x14ac:dyDescent="0.35">
      <c r="A816" s="7" t="s">
        <v>115</v>
      </c>
      <c r="B816" s="7" t="s">
        <v>1009</v>
      </c>
      <c r="C816" s="72" t="s">
        <v>5</v>
      </c>
      <c r="D816" s="72" t="s">
        <v>2542</v>
      </c>
      <c r="E816" s="72" t="s">
        <v>1010</v>
      </c>
      <c r="F816" s="72" t="s">
        <v>2543</v>
      </c>
      <c r="G816" s="7" t="s">
        <v>1011</v>
      </c>
      <c r="H816" s="72" t="s">
        <v>17</v>
      </c>
      <c r="I816" s="72">
        <f>IF(H816="BHC", 1, 0)</f>
        <v>0</v>
      </c>
      <c r="J816" s="72">
        <f>IF(OR(H816="BHC", H816="WS", H816="SR"), 1,0)</f>
        <v>0</v>
      </c>
      <c r="K816" s="72">
        <f>IF(OR(H816="RSD", H816="RFS", H816="CRS",H816="MRBD"), 1,0)</f>
        <v>1</v>
      </c>
      <c r="L816" s="72">
        <f>IF(OR(H816="RSD", H816="RFS", H816="CRS",H816="MRBD",H816="WS",H816="SR"), 1,0)</f>
        <v>1</v>
      </c>
    </row>
    <row r="817" spans="1:12" s="7" customFormat="1" x14ac:dyDescent="0.35">
      <c r="A817" s="7" t="s">
        <v>115</v>
      </c>
      <c r="B817" s="7" t="s">
        <v>1012</v>
      </c>
      <c r="C817" s="72" t="s">
        <v>5</v>
      </c>
      <c r="D817" s="72" t="s">
        <v>2542</v>
      </c>
      <c r="E817" s="72" t="s">
        <v>1013</v>
      </c>
      <c r="F817" s="72" t="s">
        <v>2543</v>
      </c>
      <c r="G817" s="7" t="s">
        <v>1014</v>
      </c>
      <c r="H817" s="72" t="s">
        <v>17</v>
      </c>
      <c r="I817" s="72">
        <f>IF(H817="BHC", 1, 0)</f>
        <v>0</v>
      </c>
      <c r="J817" s="72">
        <f>IF(OR(H817="BHC", H817="WS", H817="SR"), 1,0)</f>
        <v>0</v>
      </c>
      <c r="K817" s="72">
        <f>IF(OR(H817="RSD", H817="RFS", H817="CRS",H817="MRBD"), 1,0)</f>
        <v>1</v>
      </c>
      <c r="L817" s="72">
        <f>IF(OR(H817="RSD", H817="RFS", H817="CRS",H817="MRBD",H817="WS",H817="SR"), 1,0)</f>
        <v>1</v>
      </c>
    </row>
    <row r="818" spans="1:12" s="7" customFormat="1" x14ac:dyDescent="0.35">
      <c r="A818" s="7" t="s">
        <v>115</v>
      </c>
      <c r="B818" s="7" t="s">
        <v>1015</v>
      </c>
      <c r="C818" s="72" t="s">
        <v>5</v>
      </c>
      <c r="D818" s="72" t="s">
        <v>2542</v>
      </c>
      <c r="E818" s="72" t="s">
        <v>1016</v>
      </c>
      <c r="F818" s="72" t="s">
        <v>2543</v>
      </c>
      <c r="G818" s="7" t="s">
        <v>1017</v>
      </c>
      <c r="H818" s="72" t="s">
        <v>17</v>
      </c>
      <c r="I818" s="72">
        <f>IF(H818="BHC", 1, 0)</f>
        <v>0</v>
      </c>
      <c r="J818" s="72">
        <f>IF(OR(H818="BHC", H818="WS", H818="SR"), 1,0)</f>
        <v>0</v>
      </c>
      <c r="K818" s="72">
        <f>IF(OR(H818="RSD", H818="RFS", H818="CRS",H818="MRBD"), 1,0)</f>
        <v>1</v>
      </c>
      <c r="L818" s="72">
        <f>IF(OR(H818="RSD", H818="RFS", H818="CRS",H818="MRBD",H818="WS",H818="SR"), 1,0)</f>
        <v>1</v>
      </c>
    </row>
    <row r="819" spans="1:12" s="7" customFormat="1" x14ac:dyDescent="0.35">
      <c r="A819" s="7" t="s">
        <v>115</v>
      </c>
      <c r="B819" s="7" t="s">
        <v>1018</v>
      </c>
      <c r="C819" s="72" t="s">
        <v>5</v>
      </c>
      <c r="D819" s="72" t="s">
        <v>2542</v>
      </c>
      <c r="E819" s="72" t="s">
        <v>1019</v>
      </c>
      <c r="F819" s="72" t="s">
        <v>2543</v>
      </c>
      <c r="G819" s="7" t="s">
        <v>1020</v>
      </c>
      <c r="H819" s="72" t="s">
        <v>17</v>
      </c>
      <c r="I819" s="72">
        <f>IF(H819="BHC", 1, 0)</f>
        <v>0</v>
      </c>
      <c r="J819" s="72">
        <f>IF(OR(H819="BHC", H819="WS", H819="SR"), 1,0)</f>
        <v>0</v>
      </c>
      <c r="K819" s="72">
        <f>IF(OR(H819="RSD", H819="RFS", H819="CRS",H819="MRBD"), 1,0)</f>
        <v>1</v>
      </c>
      <c r="L819" s="72">
        <f>IF(OR(H819="RSD", H819="RFS", H819="CRS",H819="MRBD",H819="WS",H819="SR"), 1,0)</f>
        <v>1</v>
      </c>
    </row>
    <row r="820" spans="1:12" s="7" customFormat="1" x14ac:dyDescent="0.35">
      <c r="A820" s="7" t="s">
        <v>115</v>
      </c>
      <c r="B820" s="7" t="s">
        <v>1021</v>
      </c>
      <c r="C820" s="72" t="s">
        <v>5</v>
      </c>
      <c r="D820" s="72" t="s">
        <v>2542</v>
      </c>
      <c r="E820" s="72" t="s">
        <v>1022</v>
      </c>
      <c r="F820" s="72" t="s">
        <v>2543</v>
      </c>
      <c r="G820" s="7" t="s">
        <v>1023</v>
      </c>
      <c r="H820" s="72" t="s">
        <v>17</v>
      </c>
      <c r="I820" s="72">
        <f>IF(H820="BHC", 1, 0)</f>
        <v>0</v>
      </c>
      <c r="J820" s="72">
        <f>IF(OR(H820="BHC", H820="WS", H820="SR"), 1,0)</f>
        <v>0</v>
      </c>
      <c r="K820" s="72">
        <f>IF(OR(H820="RSD", H820="RFS", H820="CRS",H820="MRBD"), 1,0)</f>
        <v>1</v>
      </c>
      <c r="L820" s="72">
        <f>IF(OR(H820="RSD", H820="RFS", H820="CRS",H820="MRBD",H820="WS",H820="SR"), 1,0)</f>
        <v>1</v>
      </c>
    </row>
    <row r="821" spans="1:12" s="7" customFormat="1" x14ac:dyDescent="0.35">
      <c r="A821" s="7" t="s">
        <v>115</v>
      </c>
      <c r="B821" s="7" t="s">
        <v>1024</v>
      </c>
      <c r="C821" s="72" t="s">
        <v>5</v>
      </c>
      <c r="D821" s="72" t="s">
        <v>2542</v>
      </c>
      <c r="E821" s="72" t="s">
        <v>1025</v>
      </c>
      <c r="F821" s="72" t="s">
        <v>2543</v>
      </c>
      <c r="G821" s="7" t="s">
        <v>1026</v>
      </c>
      <c r="H821" s="72" t="s">
        <v>17</v>
      </c>
      <c r="I821" s="72">
        <f>IF(H821="BHC", 1, 0)</f>
        <v>0</v>
      </c>
      <c r="J821" s="72">
        <f>IF(OR(H821="BHC", H821="WS", H821="SR"), 1,0)</f>
        <v>0</v>
      </c>
      <c r="K821" s="72">
        <f>IF(OR(H821="RSD", H821="RFS", H821="CRS",H821="MRBD"), 1,0)</f>
        <v>1</v>
      </c>
      <c r="L821" s="72">
        <f>IF(OR(H821="RSD", H821="RFS", H821="CRS",H821="MRBD",H821="WS",H821="SR"), 1,0)</f>
        <v>1</v>
      </c>
    </row>
    <row r="822" spans="1:12" s="7" customFormat="1" x14ac:dyDescent="0.35">
      <c r="A822" s="7" t="s">
        <v>115</v>
      </c>
      <c r="B822" s="7" t="s">
        <v>1027</v>
      </c>
      <c r="C822" s="72" t="s">
        <v>5</v>
      </c>
      <c r="D822" s="72" t="s">
        <v>2542</v>
      </c>
      <c r="E822" s="72" t="s">
        <v>1028</v>
      </c>
      <c r="F822" s="72" t="s">
        <v>2543</v>
      </c>
      <c r="G822" s="7" t="s">
        <v>1029</v>
      </c>
      <c r="H822" s="72" t="s">
        <v>17</v>
      </c>
      <c r="I822" s="72">
        <f>IF(H822="BHC", 1, 0)</f>
        <v>0</v>
      </c>
      <c r="J822" s="72">
        <f>IF(OR(H822="BHC", H822="WS", H822="SR"), 1,0)</f>
        <v>0</v>
      </c>
      <c r="K822" s="72">
        <f>IF(OR(H822="RSD", H822="RFS", H822="CRS",H822="MRBD"), 1,0)</f>
        <v>1</v>
      </c>
      <c r="L822" s="72">
        <f>IF(OR(H822="RSD", H822="RFS", H822="CRS",H822="MRBD",H822="WS",H822="SR"), 1,0)</f>
        <v>1</v>
      </c>
    </row>
    <row r="823" spans="1:12" s="7" customFormat="1" x14ac:dyDescent="0.35">
      <c r="A823" s="7" t="s">
        <v>115</v>
      </c>
      <c r="B823" s="7" t="s">
        <v>1030</v>
      </c>
      <c r="C823" s="72" t="s">
        <v>5</v>
      </c>
      <c r="D823" s="72" t="s">
        <v>2542</v>
      </c>
      <c r="E823" s="72" t="s">
        <v>1031</v>
      </c>
      <c r="F823" s="72" t="s">
        <v>2543</v>
      </c>
      <c r="G823" s="7" t="s">
        <v>1032</v>
      </c>
      <c r="H823" s="72" t="s">
        <v>17</v>
      </c>
      <c r="I823" s="72">
        <f>IF(H823="BHC", 1, 0)</f>
        <v>0</v>
      </c>
      <c r="J823" s="72">
        <f>IF(OR(H823="BHC", H823="WS", H823="SR"), 1,0)</f>
        <v>0</v>
      </c>
      <c r="K823" s="72">
        <f>IF(OR(H823="RSD", H823="RFS", H823="CRS",H823="MRBD"), 1,0)</f>
        <v>1</v>
      </c>
      <c r="L823" s="72">
        <f>IF(OR(H823="RSD", H823="RFS", H823="CRS",H823="MRBD",H823="WS",H823="SR"), 1,0)</f>
        <v>1</v>
      </c>
    </row>
    <row r="824" spans="1:12" s="7" customFormat="1" x14ac:dyDescent="0.35">
      <c r="A824" s="7" t="s">
        <v>115</v>
      </c>
      <c r="B824" s="7" t="s">
        <v>1033</v>
      </c>
      <c r="C824" s="72" t="s">
        <v>5</v>
      </c>
      <c r="D824" s="72" t="s">
        <v>2542</v>
      </c>
      <c r="E824" s="72" t="s">
        <v>1034</v>
      </c>
      <c r="F824" s="72" t="s">
        <v>2543</v>
      </c>
      <c r="G824" s="7" t="s">
        <v>1035</v>
      </c>
      <c r="H824" s="72" t="s">
        <v>17</v>
      </c>
      <c r="I824" s="72">
        <f>IF(H824="BHC", 1, 0)</f>
        <v>0</v>
      </c>
      <c r="J824" s="72">
        <f>IF(OR(H824="BHC", H824="WS", H824="SR"), 1,0)</f>
        <v>0</v>
      </c>
      <c r="K824" s="72">
        <f>IF(OR(H824="RSD", H824="RFS", H824="CRS",H824="MRBD"), 1,0)</f>
        <v>1</v>
      </c>
      <c r="L824" s="72">
        <f>IF(OR(H824="RSD", H824="RFS", H824="CRS",H824="MRBD",H824="WS",H824="SR"), 1,0)</f>
        <v>1</v>
      </c>
    </row>
    <row r="825" spans="1:12" s="7" customFormat="1" x14ac:dyDescent="0.35">
      <c r="A825" s="7" t="s">
        <v>115</v>
      </c>
      <c r="B825" s="7" t="s">
        <v>1036</v>
      </c>
      <c r="C825" s="72" t="s">
        <v>5</v>
      </c>
      <c r="D825" s="72" t="s">
        <v>2542</v>
      </c>
      <c r="E825" s="72" t="s">
        <v>1037</v>
      </c>
      <c r="F825" s="72" t="s">
        <v>2543</v>
      </c>
      <c r="G825" s="7" t="s">
        <v>1038</v>
      </c>
      <c r="H825" s="72" t="s">
        <v>17</v>
      </c>
      <c r="I825" s="72">
        <f>IF(H825="BHC", 1, 0)</f>
        <v>0</v>
      </c>
      <c r="J825" s="72">
        <f>IF(OR(H825="BHC", H825="WS", H825="SR"), 1,0)</f>
        <v>0</v>
      </c>
      <c r="K825" s="72">
        <f>IF(OR(H825="RSD", H825="RFS", H825="CRS",H825="MRBD"), 1,0)</f>
        <v>1</v>
      </c>
      <c r="L825" s="72">
        <f>IF(OR(H825="RSD", H825="RFS", H825="CRS",H825="MRBD",H825="WS",H825="SR"), 1,0)</f>
        <v>1</v>
      </c>
    </row>
    <row r="826" spans="1:12" s="7" customFormat="1" x14ac:dyDescent="0.35">
      <c r="A826" s="7" t="s">
        <v>115</v>
      </c>
      <c r="B826" s="7" t="s">
        <v>1039</v>
      </c>
      <c r="C826" s="72" t="s">
        <v>1</v>
      </c>
      <c r="D826" s="72" t="s">
        <v>2542</v>
      </c>
      <c r="E826" s="72" t="s">
        <v>1040</v>
      </c>
      <c r="F826" s="72" t="s">
        <v>2543</v>
      </c>
      <c r="G826" s="7" t="s">
        <v>1041</v>
      </c>
      <c r="H826" s="72" t="s">
        <v>17</v>
      </c>
      <c r="I826" s="72">
        <f>IF(H826="BHC", 1, 0)</f>
        <v>0</v>
      </c>
      <c r="J826" s="72">
        <f>IF(OR(H826="BHC", H826="WS", H826="SR"), 1,0)</f>
        <v>0</v>
      </c>
      <c r="K826" s="72">
        <f>IF(OR(H826="RSD", H826="RFS", H826="CRS",H826="MRBD"), 1,0)</f>
        <v>1</v>
      </c>
      <c r="L826" s="72">
        <f>IF(OR(H826="RSD", H826="RFS", H826="CRS",H826="MRBD",H826="WS",H826="SR"), 1,0)</f>
        <v>1</v>
      </c>
    </row>
    <row r="827" spans="1:12" s="7" customFormat="1" x14ac:dyDescent="0.35">
      <c r="A827" s="7" t="s">
        <v>115</v>
      </c>
      <c r="B827" s="7" t="s">
        <v>1042</v>
      </c>
      <c r="C827" s="72" t="s">
        <v>1</v>
      </c>
      <c r="D827" s="72" t="s">
        <v>2542</v>
      </c>
      <c r="E827" s="72" t="s">
        <v>1043</v>
      </c>
      <c r="F827" s="72" t="s">
        <v>2543</v>
      </c>
      <c r="G827" s="7" t="s">
        <v>1044</v>
      </c>
      <c r="H827" s="72" t="s">
        <v>21</v>
      </c>
      <c r="I827" s="72">
        <f>IF(H827="BHC", 1, 0)</f>
        <v>1</v>
      </c>
      <c r="J827" s="72">
        <f>IF(OR(H827="BHC", H827="WS", H827="SR"), 1,0)</f>
        <v>1</v>
      </c>
      <c r="K827" s="72">
        <f>IF(OR(H827="RSD", H827="RFS", H827="CRS",H827="MRBD"), 1,0)</f>
        <v>0</v>
      </c>
      <c r="L827" s="72">
        <f>IF(OR(H827="RSD", H827="RFS", H827="CRS",H827="MRBD",H827="WS",H827="SR"), 1,0)</f>
        <v>0</v>
      </c>
    </row>
    <row r="828" spans="1:12" s="7" customFormat="1" x14ac:dyDescent="0.35">
      <c r="A828" s="7" t="s">
        <v>115</v>
      </c>
      <c r="B828" s="7" t="s">
        <v>1045</v>
      </c>
      <c r="C828" s="72" t="s">
        <v>1</v>
      </c>
      <c r="D828" s="72" t="s">
        <v>2542</v>
      </c>
      <c r="E828" s="72" t="s">
        <v>1046</v>
      </c>
      <c r="F828" s="72" t="s">
        <v>2543</v>
      </c>
      <c r="G828" s="7" t="s">
        <v>1047</v>
      </c>
      <c r="H828" s="72" t="s">
        <v>17</v>
      </c>
      <c r="I828" s="72">
        <f>IF(H828="BHC", 1, 0)</f>
        <v>0</v>
      </c>
      <c r="J828" s="72">
        <f>IF(OR(H828="BHC", H828="WS", H828="SR"), 1,0)</f>
        <v>0</v>
      </c>
      <c r="K828" s="72">
        <f>IF(OR(H828="RSD", H828="RFS", H828="CRS",H828="MRBD"), 1,0)</f>
        <v>1</v>
      </c>
      <c r="L828" s="72">
        <f>IF(OR(H828="RSD", H828="RFS", H828="CRS",H828="MRBD",H828="WS",H828="SR"), 1,0)</f>
        <v>1</v>
      </c>
    </row>
    <row r="829" spans="1:12" s="7" customFormat="1" x14ac:dyDescent="0.35">
      <c r="A829" s="7" t="s">
        <v>115</v>
      </c>
      <c r="B829" s="7" t="s">
        <v>1048</v>
      </c>
      <c r="C829" s="72" t="s">
        <v>1</v>
      </c>
      <c r="D829" s="72" t="s">
        <v>2542</v>
      </c>
      <c r="E829" s="72" t="s">
        <v>1049</v>
      </c>
      <c r="F829" s="72" t="s">
        <v>2543</v>
      </c>
      <c r="G829" s="7" t="s">
        <v>1050</v>
      </c>
      <c r="H829" s="72" t="s">
        <v>17</v>
      </c>
      <c r="I829" s="72">
        <f>IF(H829="BHC", 1, 0)</f>
        <v>0</v>
      </c>
      <c r="J829" s="72">
        <f>IF(OR(H829="BHC", H829="WS", H829="SR"), 1,0)</f>
        <v>0</v>
      </c>
      <c r="K829" s="72">
        <f>IF(OR(H829="RSD", H829="RFS", H829="CRS",H829="MRBD"), 1,0)</f>
        <v>1</v>
      </c>
      <c r="L829" s="72">
        <f>IF(OR(H829="RSD", H829="RFS", H829="CRS",H829="MRBD",H829="WS",H829="SR"), 1,0)</f>
        <v>1</v>
      </c>
    </row>
    <row r="830" spans="1:12" s="7" customFormat="1" x14ac:dyDescent="0.35">
      <c r="A830" s="7" t="s">
        <v>115</v>
      </c>
      <c r="B830" s="7" t="s">
        <v>1051</v>
      </c>
      <c r="C830" s="72" t="s">
        <v>1</v>
      </c>
      <c r="D830" s="72" t="s">
        <v>2542</v>
      </c>
      <c r="E830" s="72" t="s">
        <v>1052</v>
      </c>
      <c r="F830" s="72" t="s">
        <v>2543</v>
      </c>
      <c r="G830" s="7" t="s">
        <v>1053</v>
      </c>
      <c r="H830" s="72" t="s">
        <v>17</v>
      </c>
      <c r="I830" s="72">
        <f>IF(H830="BHC", 1, 0)</f>
        <v>0</v>
      </c>
      <c r="J830" s="72">
        <f>IF(OR(H830="BHC", H830="WS", H830="SR"), 1,0)</f>
        <v>0</v>
      </c>
      <c r="K830" s="72">
        <f>IF(OR(H830="RSD", H830="RFS", H830="CRS",H830="MRBD"), 1,0)</f>
        <v>1</v>
      </c>
      <c r="L830" s="72">
        <f>IF(OR(H830="RSD", H830="RFS", H830="CRS",H830="MRBD",H830="WS",H830="SR"), 1,0)</f>
        <v>1</v>
      </c>
    </row>
    <row r="831" spans="1:12" s="7" customFormat="1" x14ac:dyDescent="0.35">
      <c r="A831" s="7" t="s">
        <v>115</v>
      </c>
      <c r="B831" s="7" t="s">
        <v>1054</v>
      </c>
      <c r="C831" s="72" t="s">
        <v>1</v>
      </c>
      <c r="D831" s="72" t="s">
        <v>2542</v>
      </c>
      <c r="E831" s="72" t="s">
        <v>1055</v>
      </c>
      <c r="F831" s="72" t="s">
        <v>2543</v>
      </c>
      <c r="G831" s="7" t="s">
        <v>1056</v>
      </c>
      <c r="H831" s="72" t="s">
        <v>17</v>
      </c>
      <c r="I831" s="72">
        <f>IF(H831="BHC", 1, 0)</f>
        <v>0</v>
      </c>
      <c r="J831" s="72">
        <f>IF(OR(H831="BHC", H831="WS", H831="SR"), 1,0)</f>
        <v>0</v>
      </c>
      <c r="K831" s="72">
        <f>IF(OR(H831="RSD", H831="RFS", H831="CRS",H831="MRBD"), 1,0)</f>
        <v>1</v>
      </c>
      <c r="L831" s="72">
        <f>IF(OR(H831="RSD", H831="RFS", H831="CRS",H831="MRBD",H831="WS",H831="SR"), 1,0)</f>
        <v>1</v>
      </c>
    </row>
    <row r="832" spans="1:12" s="7" customFormat="1" x14ac:dyDescent="0.35">
      <c r="A832" s="7" t="s">
        <v>115</v>
      </c>
      <c r="B832" s="7" t="s">
        <v>1057</v>
      </c>
      <c r="C832" s="72" t="s">
        <v>1</v>
      </c>
      <c r="D832" s="72" t="s">
        <v>2542</v>
      </c>
      <c r="E832" s="72" t="s">
        <v>1058</v>
      </c>
      <c r="F832" s="72" t="s">
        <v>2543</v>
      </c>
      <c r="G832" s="7" t="s">
        <v>1059</v>
      </c>
      <c r="H832" s="72" t="s">
        <v>17</v>
      </c>
      <c r="I832" s="72">
        <f>IF(H832="BHC", 1, 0)</f>
        <v>0</v>
      </c>
      <c r="J832" s="72">
        <f>IF(OR(H832="BHC", H832="WS", H832="SR"), 1,0)</f>
        <v>0</v>
      </c>
      <c r="K832" s="72">
        <f>IF(OR(H832="RSD", H832="RFS", H832="CRS",H832="MRBD"), 1,0)</f>
        <v>1</v>
      </c>
      <c r="L832" s="72">
        <f>IF(OR(H832="RSD", H832="RFS", H832="CRS",H832="MRBD",H832="WS",H832="SR"), 1,0)</f>
        <v>1</v>
      </c>
    </row>
    <row r="833" spans="1:12" s="7" customFormat="1" x14ac:dyDescent="0.35">
      <c r="A833" s="7" t="s">
        <v>115</v>
      </c>
      <c r="B833" s="7" t="s">
        <v>1060</v>
      </c>
      <c r="C833" s="72" t="s">
        <v>1</v>
      </c>
      <c r="D833" s="72" t="s">
        <v>2542</v>
      </c>
      <c r="E833" s="72" t="s">
        <v>1061</v>
      </c>
      <c r="F833" s="72" t="s">
        <v>2543</v>
      </c>
      <c r="G833" s="7" t="s">
        <v>1062</v>
      </c>
      <c r="H833" s="72" t="s">
        <v>17</v>
      </c>
      <c r="I833" s="72">
        <f>IF(H833="BHC", 1, 0)</f>
        <v>0</v>
      </c>
      <c r="J833" s="72">
        <f>IF(OR(H833="BHC", H833="WS", H833="SR"), 1,0)</f>
        <v>0</v>
      </c>
      <c r="K833" s="72">
        <f>IF(OR(H833="RSD", H833="RFS", H833="CRS",H833="MRBD"), 1,0)</f>
        <v>1</v>
      </c>
      <c r="L833" s="72">
        <f>IF(OR(H833="RSD", H833="RFS", H833="CRS",H833="MRBD",H833="WS",H833="SR"), 1,0)</f>
        <v>1</v>
      </c>
    </row>
    <row r="834" spans="1:12" s="7" customFormat="1" x14ac:dyDescent="0.35">
      <c r="A834" s="7" t="s">
        <v>115</v>
      </c>
      <c r="B834" s="7" t="s">
        <v>1063</v>
      </c>
      <c r="C834" s="72" t="s">
        <v>1</v>
      </c>
      <c r="D834" s="72" t="s">
        <v>2542</v>
      </c>
      <c r="E834" s="72" t="s">
        <v>1064</v>
      </c>
      <c r="F834" s="72" t="s">
        <v>2543</v>
      </c>
      <c r="G834" s="7" t="s">
        <v>1065</v>
      </c>
      <c r="H834" s="72" t="s">
        <v>108</v>
      </c>
      <c r="I834" s="72">
        <f>IF(H834="BHC", 1, 0)</f>
        <v>0</v>
      </c>
      <c r="J834" s="72">
        <f>IF(OR(H834="BHC", H834="WS", H834="SR"), 1,0)</f>
        <v>1</v>
      </c>
      <c r="K834" s="72">
        <f>IF(OR(H834="RSD", H834="RFS", H834="CRS",H834="MRBD"), 1,0)</f>
        <v>0</v>
      </c>
      <c r="L834" s="72">
        <f>IF(OR(H834="RSD", H834="RFS", H834="CRS",H834="MRBD",H834="WS",H834="SR"), 1,0)</f>
        <v>1</v>
      </c>
    </row>
    <row r="835" spans="1:12" s="7" customFormat="1" x14ac:dyDescent="0.35">
      <c r="A835" s="7" t="s">
        <v>115</v>
      </c>
      <c r="B835" s="7" t="s">
        <v>1066</v>
      </c>
      <c r="C835" s="72" t="s">
        <v>1</v>
      </c>
      <c r="D835" s="72" t="s">
        <v>2542</v>
      </c>
      <c r="E835" s="72" t="s">
        <v>1067</v>
      </c>
      <c r="F835" s="72" t="s">
        <v>2543</v>
      </c>
      <c r="G835" s="7" t="s">
        <v>1068</v>
      </c>
      <c r="H835" s="72" t="s">
        <v>17</v>
      </c>
      <c r="I835" s="72">
        <f>IF(H835="BHC", 1, 0)</f>
        <v>0</v>
      </c>
      <c r="J835" s="72">
        <f>IF(OR(H835="BHC", H835="WS", H835="SR"), 1,0)</f>
        <v>0</v>
      </c>
      <c r="K835" s="72">
        <f>IF(OR(H835="RSD", H835="RFS", H835="CRS",H835="MRBD"), 1,0)</f>
        <v>1</v>
      </c>
      <c r="L835" s="72">
        <f>IF(OR(H835="RSD", H835="RFS", H835="CRS",H835="MRBD",H835="WS",H835="SR"), 1,0)</f>
        <v>1</v>
      </c>
    </row>
    <row r="836" spans="1:12" s="7" customFormat="1" x14ac:dyDescent="0.35">
      <c r="A836" s="7" t="s">
        <v>115</v>
      </c>
      <c r="B836" s="7" t="s">
        <v>1069</v>
      </c>
      <c r="C836" s="72" t="s">
        <v>4</v>
      </c>
      <c r="D836" s="72" t="s">
        <v>2542</v>
      </c>
      <c r="E836" s="72" t="s">
        <v>1070</v>
      </c>
      <c r="F836" s="72" t="s">
        <v>2543</v>
      </c>
      <c r="G836" s="7" t="s">
        <v>1071</v>
      </c>
      <c r="H836" s="72" t="s">
        <v>17</v>
      </c>
      <c r="I836" s="72">
        <f>IF(H836="BHC", 1, 0)</f>
        <v>0</v>
      </c>
      <c r="J836" s="72">
        <f>IF(OR(H836="BHC", H836="WS", H836="SR"), 1,0)</f>
        <v>0</v>
      </c>
      <c r="K836" s="72">
        <f>IF(OR(H836="RSD", H836="RFS", H836="CRS",H836="MRBD"), 1,0)</f>
        <v>1</v>
      </c>
      <c r="L836" s="72">
        <f>IF(OR(H836="RSD", H836="RFS", H836="CRS",H836="MRBD",H836="WS",H836="SR"), 1,0)</f>
        <v>1</v>
      </c>
    </row>
    <row r="837" spans="1:12" s="7" customFormat="1" x14ac:dyDescent="0.35">
      <c r="A837" s="7" t="s">
        <v>115</v>
      </c>
      <c r="B837" s="7" t="s">
        <v>1072</v>
      </c>
      <c r="C837" s="72" t="s">
        <v>4</v>
      </c>
      <c r="D837" s="72" t="s">
        <v>2542</v>
      </c>
      <c r="E837" s="72" t="s">
        <v>1073</v>
      </c>
      <c r="F837" s="72" t="s">
        <v>2543</v>
      </c>
      <c r="G837" s="7" t="s">
        <v>1074</v>
      </c>
      <c r="H837" s="72" t="s">
        <v>17</v>
      </c>
      <c r="I837" s="72">
        <f>IF(H837="BHC", 1, 0)</f>
        <v>0</v>
      </c>
      <c r="J837" s="72">
        <f>IF(OR(H837="BHC", H837="WS", H837="SR"), 1,0)</f>
        <v>0</v>
      </c>
      <c r="K837" s="72">
        <f>IF(OR(H837="RSD", H837="RFS", H837="CRS",H837="MRBD"), 1,0)</f>
        <v>1</v>
      </c>
      <c r="L837" s="72">
        <f>IF(OR(H837="RSD", H837="RFS", H837="CRS",H837="MRBD",H837="WS",H837="SR"), 1,0)</f>
        <v>1</v>
      </c>
    </row>
    <row r="838" spans="1:12" s="7" customFormat="1" x14ac:dyDescent="0.35">
      <c r="A838" s="7" t="s">
        <v>115</v>
      </c>
      <c r="B838" s="7" t="s">
        <v>1075</v>
      </c>
      <c r="C838" s="72" t="s">
        <v>4</v>
      </c>
      <c r="D838" s="72" t="s">
        <v>2542</v>
      </c>
      <c r="E838" s="72" t="s">
        <v>1076</v>
      </c>
      <c r="F838" s="72" t="s">
        <v>2543</v>
      </c>
      <c r="G838" s="7" t="s">
        <v>1077</v>
      </c>
      <c r="H838" s="72" t="s">
        <v>17</v>
      </c>
      <c r="I838" s="72">
        <f>IF(H838="BHC", 1, 0)</f>
        <v>0</v>
      </c>
      <c r="J838" s="72">
        <f>IF(OR(H838="BHC", H838="WS", H838="SR"), 1,0)</f>
        <v>0</v>
      </c>
      <c r="K838" s="72">
        <f>IF(OR(H838="RSD", H838="RFS", H838="CRS",H838="MRBD"), 1,0)</f>
        <v>1</v>
      </c>
      <c r="L838" s="72">
        <f>IF(OR(H838="RSD", H838="RFS", H838="CRS",H838="MRBD",H838="WS",H838="SR"), 1,0)</f>
        <v>1</v>
      </c>
    </row>
    <row r="839" spans="1:12" s="7" customFormat="1" x14ac:dyDescent="0.35">
      <c r="A839" s="7" t="s">
        <v>115</v>
      </c>
      <c r="B839" s="7" t="s">
        <v>1078</v>
      </c>
      <c r="C839" s="72" t="s">
        <v>4</v>
      </c>
      <c r="D839" s="72" t="s">
        <v>2542</v>
      </c>
      <c r="E839" s="72" t="s">
        <v>1079</v>
      </c>
      <c r="F839" s="72" t="s">
        <v>2543</v>
      </c>
      <c r="G839" s="7" t="s">
        <v>1080</v>
      </c>
      <c r="H839" s="72" t="s">
        <v>17</v>
      </c>
      <c r="I839" s="72">
        <f>IF(H839="BHC", 1, 0)</f>
        <v>0</v>
      </c>
      <c r="J839" s="72">
        <f>IF(OR(H839="BHC", H839="WS", H839="SR"), 1,0)</f>
        <v>0</v>
      </c>
      <c r="K839" s="72">
        <f>IF(OR(H839="RSD", H839="RFS", H839="CRS",H839="MRBD"), 1,0)</f>
        <v>1</v>
      </c>
      <c r="L839" s="72">
        <f>IF(OR(H839="RSD", H839="RFS", H839="CRS",H839="MRBD",H839="WS",H839="SR"), 1,0)</f>
        <v>1</v>
      </c>
    </row>
    <row r="840" spans="1:12" s="7" customFormat="1" x14ac:dyDescent="0.35">
      <c r="A840" s="7" t="s">
        <v>115</v>
      </c>
      <c r="B840" s="7" t="s">
        <v>1081</v>
      </c>
      <c r="C840" s="72" t="s">
        <v>4</v>
      </c>
      <c r="D840" s="72" t="s">
        <v>2542</v>
      </c>
      <c r="E840" s="72" t="s">
        <v>1082</v>
      </c>
      <c r="F840" s="72" t="s">
        <v>2543</v>
      </c>
      <c r="G840" s="7" t="s">
        <v>1083</v>
      </c>
      <c r="H840" s="72" t="s">
        <v>17</v>
      </c>
      <c r="I840" s="72">
        <f>IF(H840="BHC", 1, 0)</f>
        <v>0</v>
      </c>
      <c r="J840" s="72">
        <f>IF(OR(H840="BHC", H840="WS", H840="SR"), 1,0)</f>
        <v>0</v>
      </c>
      <c r="K840" s="72">
        <f>IF(OR(H840="RSD", H840="RFS", H840="CRS",H840="MRBD"), 1,0)</f>
        <v>1</v>
      </c>
      <c r="L840" s="72">
        <f>IF(OR(H840="RSD", H840="RFS", H840="CRS",H840="MRBD",H840="WS",H840="SR"), 1,0)</f>
        <v>1</v>
      </c>
    </row>
    <row r="841" spans="1:12" s="7" customFormat="1" x14ac:dyDescent="0.35">
      <c r="A841" s="7" t="s">
        <v>115</v>
      </c>
      <c r="B841" s="7" t="s">
        <v>1084</v>
      </c>
      <c r="C841" s="72" t="s">
        <v>4</v>
      </c>
      <c r="D841" s="72" t="s">
        <v>2542</v>
      </c>
      <c r="E841" s="72" t="s">
        <v>1085</v>
      </c>
      <c r="F841" s="72" t="s">
        <v>2543</v>
      </c>
      <c r="G841" s="7" t="s">
        <v>1086</v>
      </c>
      <c r="H841" s="72" t="s">
        <v>17</v>
      </c>
      <c r="I841" s="72">
        <f>IF(H841="BHC", 1, 0)</f>
        <v>0</v>
      </c>
      <c r="J841" s="72">
        <f>IF(OR(H841="BHC", H841="WS", H841="SR"), 1,0)</f>
        <v>0</v>
      </c>
      <c r="K841" s="72">
        <f>IF(OR(H841="RSD", H841="RFS", H841="CRS",H841="MRBD"), 1,0)</f>
        <v>1</v>
      </c>
      <c r="L841" s="72">
        <f>IF(OR(H841="RSD", H841="RFS", H841="CRS",H841="MRBD",H841="WS",H841="SR"), 1,0)</f>
        <v>1</v>
      </c>
    </row>
    <row r="842" spans="1:12" s="7" customFormat="1" x14ac:dyDescent="0.35">
      <c r="A842" s="7" t="s">
        <v>115</v>
      </c>
      <c r="B842" s="7" t="s">
        <v>1087</v>
      </c>
      <c r="C842" s="72" t="s">
        <v>4</v>
      </c>
      <c r="D842" s="72" t="s">
        <v>2542</v>
      </c>
      <c r="E842" s="72" t="s">
        <v>1088</v>
      </c>
      <c r="F842" s="72" t="s">
        <v>2543</v>
      </c>
      <c r="G842" s="7" t="s">
        <v>1089</v>
      </c>
      <c r="H842" s="72" t="s">
        <v>17</v>
      </c>
      <c r="I842" s="72">
        <f>IF(H842="BHC", 1, 0)</f>
        <v>0</v>
      </c>
      <c r="J842" s="72">
        <f>IF(OR(H842="BHC", H842="WS", H842="SR"), 1,0)</f>
        <v>0</v>
      </c>
      <c r="K842" s="72">
        <f>IF(OR(H842="RSD", H842="RFS", H842="CRS",H842="MRBD"), 1,0)</f>
        <v>1</v>
      </c>
      <c r="L842" s="72">
        <f>IF(OR(H842="RSD", H842="RFS", H842="CRS",H842="MRBD",H842="WS",H842="SR"), 1,0)</f>
        <v>1</v>
      </c>
    </row>
    <row r="843" spans="1:12" s="7" customFormat="1" x14ac:dyDescent="0.35">
      <c r="A843" s="7" t="s">
        <v>115</v>
      </c>
      <c r="B843" s="7" t="s">
        <v>1090</v>
      </c>
      <c r="C843" s="72" t="s">
        <v>4</v>
      </c>
      <c r="D843" s="72" t="s">
        <v>2542</v>
      </c>
      <c r="E843" s="72" t="s">
        <v>1091</v>
      </c>
      <c r="F843" s="72" t="s">
        <v>2543</v>
      </c>
      <c r="G843" s="7" t="s">
        <v>1092</v>
      </c>
      <c r="H843" s="72" t="s">
        <v>17</v>
      </c>
      <c r="I843" s="72">
        <f>IF(H843="BHC", 1, 0)</f>
        <v>0</v>
      </c>
      <c r="J843" s="72">
        <f>IF(OR(H843="BHC", H843="WS", H843="SR"), 1,0)</f>
        <v>0</v>
      </c>
      <c r="K843" s="72">
        <f>IF(OR(H843="RSD", H843="RFS", H843="CRS",H843="MRBD"), 1,0)</f>
        <v>1</v>
      </c>
      <c r="L843" s="72">
        <f>IF(OR(H843="RSD", H843="RFS", H843="CRS",H843="MRBD",H843="WS",H843="SR"), 1,0)</f>
        <v>1</v>
      </c>
    </row>
    <row r="844" spans="1:12" s="7" customFormat="1" x14ac:dyDescent="0.35">
      <c r="A844" s="7" t="s">
        <v>115</v>
      </c>
      <c r="B844" s="7" t="s">
        <v>1093</v>
      </c>
      <c r="C844" s="72" t="s">
        <v>4</v>
      </c>
      <c r="D844" s="72" t="s">
        <v>2542</v>
      </c>
      <c r="E844" s="72" t="s">
        <v>1094</v>
      </c>
      <c r="F844" s="72" t="s">
        <v>2543</v>
      </c>
      <c r="G844" s="7" t="s">
        <v>1095</v>
      </c>
      <c r="H844" s="72" t="s">
        <v>17</v>
      </c>
      <c r="I844" s="72">
        <f>IF(H844="BHC", 1, 0)</f>
        <v>0</v>
      </c>
      <c r="J844" s="72">
        <f>IF(OR(H844="BHC", H844="WS", H844="SR"), 1,0)</f>
        <v>0</v>
      </c>
      <c r="K844" s="72">
        <f>IF(OR(H844="RSD", H844="RFS", H844="CRS",H844="MRBD"), 1,0)</f>
        <v>1</v>
      </c>
      <c r="L844" s="72">
        <f>IF(OR(H844="RSD", H844="RFS", H844="CRS",H844="MRBD",H844="WS",H844="SR"), 1,0)</f>
        <v>1</v>
      </c>
    </row>
    <row r="845" spans="1:12" s="7" customFormat="1" x14ac:dyDescent="0.35">
      <c r="A845" s="7" t="s">
        <v>115</v>
      </c>
      <c r="B845" s="7" t="s">
        <v>1096</v>
      </c>
      <c r="C845" s="72" t="s">
        <v>4</v>
      </c>
      <c r="D845" s="72" t="s">
        <v>2542</v>
      </c>
      <c r="E845" s="72" t="s">
        <v>1097</v>
      </c>
      <c r="F845" s="72" t="s">
        <v>2543</v>
      </c>
      <c r="G845" s="7" t="s">
        <v>1098</v>
      </c>
      <c r="H845" s="72" t="s">
        <v>17</v>
      </c>
      <c r="I845" s="72">
        <f>IF(H845="BHC", 1, 0)</f>
        <v>0</v>
      </c>
      <c r="J845" s="72">
        <f>IF(OR(H845="BHC", H845="WS", H845="SR"), 1,0)</f>
        <v>0</v>
      </c>
      <c r="K845" s="72">
        <f>IF(OR(H845="RSD", H845="RFS", H845="CRS",H845="MRBD"), 1,0)</f>
        <v>1</v>
      </c>
      <c r="L845" s="72">
        <f>IF(OR(H845="RSD", H845="RFS", H845="CRS",H845="MRBD",H845="WS",H845="SR"), 1,0)</f>
        <v>1</v>
      </c>
    </row>
    <row r="846" spans="1:12" s="29" customFormat="1" x14ac:dyDescent="0.35">
      <c r="A846" s="29" t="s">
        <v>2695</v>
      </c>
      <c r="B846" s="29" t="s">
        <v>2696</v>
      </c>
      <c r="C846" s="30" t="s">
        <v>3</v>
      </c>
      <c r="D846" s="30" t="s">
        <v>2542</v>
      </c>
      <c r="E846" s="30" t="s">
        <v>2697</v>
      </c>
      <c r="F846" s="30" t="s">
        <v>2543</v>
      </c>
      <c r="G846" s="29" t="s">
        <v>2698</v>
      </c>
      <c r="H846" s="30" t="s">
        <v>17</v>
      </c>
      <c r="I846" s="30">
        <f>IF(H846="BHC", 1, 0)</f>
        <v>0</v>
      </c>
      <c r="J846" s="30">
        <f>IF(OR(H846="BHC", H846="WS", H846="SR"), 1,0)</f>
        <v>0</v>
      </c>
      <c r="K846" s="30">
        <f>IF(OR(H846="RSD", H846="RFS", H846="CRS",H846="MRBD"), 1,0)</f>
        <v>1</v>
      </c>
      <c r="L846" s="30">
        <f>IF(OR(H846="RSD", H846="RFS", H846="CRS",H846="MRBD",H846="WS",H846="SR"), 1,0)</f>
        <v>1</v>
      </c>
    </row>
    <row r="847" spans="1:12" s="29" customFormat="1" x14ac:dyDescent="0.35">
      <c r="A847" s="29" t="s">
        <v>2695</v>
      </c>
      <c r="B847" s="29" t="s">
        <v>2699</v>
      </c>
      <c r="C847" s="30" t="s">
        <v>3</v>
      </c>
      <c r="D847" s="30" t="s">
        <v>2542</v>
      </c>
      <c r="E847" s="30" t="s">
        <v>2700</v>
      </c>
      <c r="F847" s="30" t="s">
        <v>2543</v>
      </c>
      <c r="G847" s="29" t="s">
        <v>2701</v>
      </c>
      <c r="H847" s="30" t="s">
        <v>21</v>
      </c>
      <c r="I847" s="30">
        <f>IF(H847="BHC", 1, 0)</f>
        <v>1</v>
      </c>
      <c r="J847" s="30">
        <f>IF(OR(H847="BHC", H847="WS", H847="SR"), 1,0)</f>
        <v>1</v>
      </c>
      <c r="K847" s="30">
        <f>IF(OR(H847="RSD", H847="RFS", H847="CRS",H847="MRBD"), 1,0)</f>
        <v>0</v>
      </c>
      <c r="L847" s="30">
        <f>IF(OR(H847="RSD", H847="RFS", H847="CRS",H847="MRBD",H847="WS",H847="SR"), 1,0)</f>
        <v>0</v>
      </c>
    </row>
    <row r="848" spans="1:12" s="29" customFormat="1" x14ac:dyDescent="0.35">
      <c r="A848" s="29" t="s">
        <v>2695</v>
      </c>
      <c r="B848" s="29" t="s">
        <v>2702</v>
      </c>
      <c r="C848" s="30" t="s">
        <v>3</v>
      </c>
      <c r="D848" s="30" t="s">
        <v>2542</v>
      </c>
      <c r="E848" s="30" t="s">
        <v>2703</v>
      </c>
      <c r="F848" s="30" t="s">
        <v>2543</v>
      </c>
      <c r="G848" s="29" t="s">
        <v>2704</v>
      </c>
      <c r="H848" s="30" t="s">
        <v>17</v>
      </c>
      <c r="I848" s="30">
        <f>IF(H848="BHC", 1, 0)</f>
        <v>0</v>
      </c>
      <c r="J848" s="30">
        <f>IF(OR(H848="BHC", H848="WS", H848="SR"), 1,0)</f>
        <v>0</v>
      </c>
      <c r="K848" s="30">
        <f>IF(OR(H848="RSD", H848="RFS", H848="CRS",H848="MRBD"), 1,0)</f>
        <v>1</v>
      </c>
      <c r="L848" s="30">
        <f>IF(OR(H848="RSD", H848="RFS", H848="CRS",H848="MRBD",H848="WS",H848="SR"), 1,0)</f>
        <v>1</v>
      </c>
    </row>
    <row r="849" spans="1:12" s="29" customFormat="1" x14ac:dyDescent="0.35">
      <c r="A849" s="29" t="s">
        <v>2695</v>
      </c>
      <c r="B849" s="29" t="s">
        <v>2705</v>
      </c>
      <c r="C849" s="30" t="s">
        <v>3</v>
      </c>
      <c r="D849" s="30" t="s">
        <v>2542</v>
      </c>
      <c r="E849" s="30" t="s">
        <v>2706</v>
      </c>
      <c r="F849" s="30" t="s">
        <v>2543</v>
      </c>
      <c r="G849" s="29" t="s">
        <v>2707</v>
      </c>
      <c r="H849" s="30" t="s">
        <v>17</v>
      </c>
      <c r="I849" s="30">
        <f>IF(H849="BHC", 1, 0)</f>
        <v>0</v>
      </c>
      <c r="J849" s="30">
        <f>IF(OR(H849="BHC", H849="WS", H849="SR"), 1,0)</f>
        <v>0</v>
      </c>
      <c r="K849" s="30">
        <f>IF(OR(H849="RSD", H849="RFS", H849="CRS",H849="MRBD"), 1,0)</f>
        <v>1</v>
      </c>
      <c r="L849" s="30">
        <f>IF(OR(H849="RSD", H849="RFS", H849="CRS",H849="MRBD",H849="WS",H849="SR"), 1,0)</f>
        <v>1</v>
      </c>
    </row>
    <row r="850" spans="1:12" s="29" customFormat="1" x14ac:dyDescent="0.35">
      <c r="A850" s="29" t="s">
        <v>2695</v>
      </c>
      <c r="B850" s="29" t="s">
        <v>2708</v>
      </c>
      <c r="C850" s="30" t="s">
        <v>3</v>
      </c>
      <c r="D850" s="30" t="s">
        <v>2542</v>
      </c>
      <c r="E850" s="30" t="s">
        <v>2709</v>
      </c>
      <c r="F850" s="30" t="s">
        <v>2543</v>
      </c>
      <c r="G850" s="29" t="s">
        <v>2710</v>
      </c>
      <c r="H850" s="30" t="s">
        <v>17</v>
      </c>
      <c r="I850" s="30">
        <f>IF(H850="BHC", 1, 0)</f>
        <v>0</v>
      </c>
      <c r="J850" s="30">
        <f>IF(OR(H850="BHC", H850="WS", H850="SR"), 1,0)</f>
        <v>0</v>
      </c>
      <c r="K850" s="30">
        <f>IF(OR(H850="RSD", H850="RFS", H850="CRS",H850="MRBD"), 1,0)</f>
        <v>1</v>
      </c>
      <c r="L850" s="30">
        <f>IF(OR(H850="RSD", H850="RFS", H850="CRS",H850="MRBD",H850="WS",H850="SR"), 1,0)</f>
        <v>1</v>
      </c>
    </row>
    <row r="851" spans="1:12" s="29" customFormat="1" x14ac:dyDescent="0.35">
      <c r="A851" s="29" t="s">
        <v>2695</v>
      </c>
      <c r="B851" s="29" t="s">
        <v>2711</v>
      </c>
      <c r="C851" s="30" t="s">
        <v>3</v>
      </c>
      <c r="D851" s="30" t="s">
        <v>2542</v>
      </c>
      <c r="E851" s="30" t="s">
        <v>2712</v>
      </c>
      <c r="F851" s="30" t="s">
        <v>2543</v>
      </c>
      <c r="G851" s="29" t="s">
        <v>2713</v>
      </c>
      <c r="H851" s="30" t="s">
        <v>17</v>
      </c>
      <c r="I851" s="30">
        <f>IF(H851="BHC", 1, 0)</f>
        <v>0</v>
      </c>
      <c r="J851" s="30">
        <f>IF(OR(H851="BHC", H851="WS", H851="SR"), 1,0)</f>
        <v>0</v>
      </c>
      <c r="K851" s="30">
        <f>IF(OR(H851="RSD", H851="RFS", H851="CRS",H851="MRBD"), 1,0)</f>
        <v>1</v>
      </c>
      <c r="L851" s="30">
        <f>IF(OR(H851="RSD", H851="RFS", H851="CRS",H851="MRBD",H851="WS",H851="SR"), 1,0)</f>
        <v>1</v>
      </c>
    </row>
    <row r="852" spans="1:12" s="29" customFormat="1" x14ac:dyDescent="0.35">
      <c r="A852" s="29" t="s">
        <v>2695</v>
      </c>
      <c r="B852" s="29" t="s">
        <v>2714</v>
      </c>
      <c r="C852" s="30" t="s">
        <v>3</v>
      </c>
      <c r="D852" s="30" t="s">
        <v>2542</v>
      </c>
      <c r="E852" s="30" t="s">
        <v>2715</v>
      </c>
      <c r="F852" s="30" t="s">
        <v>2543</v>
      </c>
      <c r="G852" s="29" t="s">
        <v>2716</v>
      </c>
      <c r="H852" s="30" t="s">
        <v>17</v>
      </c>
      <c r="I852" s="30">
        <f>IF(H852="BHC", 1, 0)</f>
        <v>0</v>
      </c>
      <c r="J852" s="30">
        <f>IF(OR(H852="BHC", H852="WS", H852="SR"), 1,0)</f>
        <v>0</v>
      </c>
      <c r="K852" s="30">
        <f>IF(OR(H852="RSD", H852="RFS", H852="CRS",H852="MRBD"), 1,0)</f>
        <v>1</v>
      </c>
      <c r="L852" s="30">
        <f>IF(OR(H852="RSD", H852="RFS", H852="CRS",H852="MRBD",H852="WS",H852="SR"), 1,0)</f>
        <v>1</v>
      </c>
    </row>
    <row r="853" spans="1:12" s="29" customFormat="1" x14ac:dyDescent="0.35">
      <c r="A853" s="29" t="s">
        <v>2695</v>
      </c>
      <c r="B853" s="29" t="s">
        <v>2717</v>
      </c>
      <c r="C853" s="30" t="s">
        <v>6</v>
      </c>
      <c r="D853" s="30" t="s">
        <v>2542</v>
      </c>
      <c r="E853" s="30" t="s">
        <v>2718</v>
      </c>
      <c r="F853" s="30" t="s">
        <v>2543</v>
      </c>
      <c r="G853" s="29" t="s">
        <v>2719</v>
      </c>
      <c r="H853" s="30" t="s">
        <v>35</v>
      </c>
      <c r="I853" s="30">
        <f>IF(H853="BHC", 1, 0)</f>
        <v>0</v>
      </c>
      <c r="J853" s="30">
        <f>IF(OR(H853="BHC", H853="WS", H853="SR"), 1,0)</f>
        <v>0</v>
      </c>
      <c r="K853" s="30">
        <f>IF(OR(H853="RSD", H853="RFS", H853="CRS",H853="MRBD"), 1,0)</f>
        <v>1</v>
      </c>
      <c r="L853" s="30">
        <f>IF(OR(H853="RSD", H853="RFS", H853="CRS",H853="MRBD",H853="WS",H853="SR"), 1,0)</f>
        <v>1</v>
      </c>
    </row>
    <row r="854" spans="1:12" s="29" customFormat="1" x14ac:dyDescent="0.35">
      <c r="A854" s="29" t="s">
        <v>2695</v>
      </c>
      <c r="B854" s="29" t="s">
        <v>2720</v>
      </c>
      <c r="C854" s="30" t="s">
        <v>6</v>
      </c>
      <c r="D854" s="30" t="s">
        <v>2542</v>
      </c>
      <c r="E854" s="30" t="s">
        <v>2721</v>
      </c>
      <c r="F854" s="30" t="s">
        <v>2543</v>
      </c>
      <c r="G854" s="29" t="s">
        <v>2722</v>
      </c>
      <c r="H854" s="30" t="s">
        <v>35</v>
      </c>
      <c r="I854" s="30">
        <f>IF(H854="BHC", 1, 0)</f>
        <v>0</v>
      </c>
      <c r="J854" s="30">
        <f>IF(OR(H854="BHC", H854="WS", H854="SR"), 1,0)</f>
        <v>0</v>
      </c>
      <c r="K854" s="30">
        <f>IF(OR(H854="RSD", H854="RFS", H854="CRS",H854="MRBD"), 1,0)</f>
        <v>1</v>
      </c>
      <c r="L854" s="30">
        <f>IF(OR(H854="RSD", H854="RFS", H854="CRS",H854="MRBD",H854="WS",H854="SR"), 1,0)</f>
        <v>1</v>
      </c>
    </row>
    <row r="855" spans="1:12" s="29" customFormat="1" x14ac:dyDescent="0.35">
      <c r="A855" s="29" t="s">
        <v>2695</v>
      </c>
      <c r="B855" s="29" t="s">
        <v>2723</v>
      </c>
      <c r="C855" s="30" t="s">
        <v>6</v>
      </c>
      <c r="D855" s="30" t="s">
        <v>2542</v>
      </c>
      <c r="E855" s="30" t="s">
        <v>2724</v>
      </c>
      <c r="F855" s="30" t="s">
        <v>2543</v>
      </c>
      <c r="G855" s="29" t="s">
        <v>2725</v>
      </c>
      <c r="H855" s="30" t="s">
        <v>21</v>
      </c>
      <c r="I855" s="30">
        <f>IF(H855="BHC", 1, 0)</f>
        <v>1</v>
      </c>
      <c r="J855" s="30">
        <f>IF(OR(H855="BHC", H855="WS", H855="SR"), 1,0)</f>
        <v>1</v>
      </c>
      <c r="K855" s="30">
        <f>IF(OR(H855="RSD", H855="RFS", H855="CRS",H855="MRBD"), 1,0)</f>
        <v>0</v>
      </c>
      <c r="L855" s="30">
        <f>IF(OR(H855="RSD", H855="RFS", H855="CRS",H855="MRBD",H855="WS",H855="SR"), 1,0)</f>
        <v>0</v>
      </c>
    </row>
    <row r="856" spans="1:12" s="29" customFormat="1" x14ac:dyDescent="0.35">
      <c r="A856" s="29" t="s">
        <v>2695</v>
      </c>
      <c r="B856" s="29" t="s">
        <v>2726</v>
      </c>
      <c r="C856" s="30" t="s">
        <v>6</v>
      </c>
      <c r="D856" s="30" t="s">
        <v>2542</v>
      </c>
      <c r="E856" s="30" t="s">
        <v>2727</v>
      </c>
      <c r="F856" s="30" t="s">
        <v>2543</v>
      </c>
      <c r="G856" s="29" t="s">
        <v>2728</v>
      </c>
      <c r="H856" s="30" t="s">
        <v>21</v>
      </c>
      <c r="I856" s="30">
        <f>IF(H856="BHC", 1, 0)</f>
        <v>1</v>
      </c>
      <c r="J856" s="30">
        <f>IF(OR(H856="BHC", H856="WS", H856="SR"), 1,0)</f>
        <v>1</v>
      </c>
      <c r="K856" s="30">
        <f>IF(OR(H856="RSD", H856="RFS", H856="CRS",H856="MRBD"), 1,0)</f>
        <v>0</v>
      </c>
      <c r="L856" s="30">
        <f>IF(OR(H856="RSD", H856="RFS", H856="CRS",H856="MRBD",H856="WS",H856="SR"), 1,0)</f>
        <v>0</v>
      </c>
    </row>
    <row r="857" spans="1:12" s="29" customFormat="1" x14ac:dyDescent="0.35">
      <c r="A857" s="29" t="s">
        <v>2695</v>
      </c>
      <c r="B857" s="29" t="s">
        <v>2729</v>
      </c>
      <c r="C857" s="30" t="s">
        <v>6</v>
      </c>
      <c r="D857" s="30" t="s">
        <v>2542</v>
      </c>
      <c r="E857" s="30" t="s">
        <v>2730</v>
      </c>
      <c r="F857" s="30" t="s">
        <v>2543</v>
      </c>
      <c r="G857" s="29" t="s">
        <v>2731</v>
      </c>
      <c r="H857" s="30" t="s">
        <v>21</v>
      </c>
      <c r="I857" s="30">
        <f>IF(H857="BHC", 1, 0)</f>
        <v>1</v>
      </c>
      <c r="J857" s="30">
        <f>IF(OR(H857="BHC", H857="WS", H857="SR"), 1,0)</f>
        <v>1</v>
      </c>
      <c r="K857" s="30">
        <f>IF(OR(H857="RSD", H857="RFS", H857="CRS",H857="MRBD"), 1,0)</f>
        <v>0</v>
      </c>
      <c r="L857" s="30">
        <f>IF(OR(H857="RSD", H857="RFS", H857="CRS",H857="MRBD",H857="WS",H857="SR"), 1,0)</f>
        <v>0</v>
      </c>
    </row>
    <row r="858" spans="1:12" s="29" customFormat="1" x14ac:dyDescent="0.35">
      <c r="A858" s="29" t="s">
        <v>2695</v>
      </c>
      <c r="B858" s="29" t="s">
        <v>2732</v>
      </c>
      <c r="C858" s="30" t="s">
        <v>6</v>
      </c>
      <c r="D858" s="30" t="s">
        <v>2542</v>
      </c>
      <c r="E858" s="30" t="s">
        <v>2733</v>
      </c>
      <c r="F858" s="30" t="s">
        <v>2543</v>
      </c>
      <c r="G858" s="29" t="s">
        <v>2734</v>
      </c>
      <c r="H858" s="30" t="s">
        <v>21</v>
      </c>
      <c r="I858" s="30">
        <f>IF(H858="BHC", 1, 0)</f>
        <v>1</v>
      </c>
      <c r="J858" s="30">
        <f>IF(OR(H858="BHC", H858="WS", H858="SR"), 1,0)</f>
        <v>1</v>
      </c>
      <c r="K858" s="30">
        <f>IF(OR(H858="RSD", H858="RFS", H858="CRS",H858="MRBD"), 1,0)</f>
        <v>0</v>
      </c>
      <c r="L858" s="30">
        <f>IF(OR(H858="RSD", H858="RFS", H858="CRS",H858="MRBD",H858="WS",H858="SR"), 1,0)</f>
        <v>0</v>
      </c>
    </row>
    <row r="859" spans="1:12" s="29" customFormat="1" x14ac:dyDescent="0.35">
      <c r="A859" s="29" t="s">
        <v>2695</v>
      </c>
      <c r="B859" s="29" t="s">
        <v>2735</v>
      </c>
      <c r="C859" s="30" t="s">
        <v>6</v>
      </c>
      <c r="D859" s="30" t="s">
        <v>2542</v>
      </c>
      <c r="E859" s="30" t="s">
        <v>2736</v>
      </c>
      <c r="F859" s="30" t="s">
        <v>2543</v>
      </c>
      <c r="G859" s="29" t="s">
        <v>2737</v>
      </c>
      <c r="H859" s="30" t="s">
        <v>21</v>
      </c>
      <c r="I859" s="30">
        <f>IF(H859="BHC", 1, 0)</f>
        <v>1</v>
      </c>
      <c r="J859" s="30">
        <f>IF(OR(H859="BHC", H859="WS", H859="SR"), 1,0)</f>
        <v>1</v>
      </c>
      <c r="K859" s="30">
        <f>IF(OR(H859="RSD", H859="RFS", H859="CRS",H859="MRBD"), 1,0)</f>
        <v>0</v>
      </c>
      <c r="L859" s="30">
        <f>IF(OR(H859="RSD", H859="RFS", H859="CRS",H859="MRBD",H859="WS",H859="SR"), 1,0)</f>
        <v>0</v>
      </c>
    </row>
    <row r="860" spans="1:12" s="29" customFormat="1" x14ac:dyDescent="0.35">
      <c r="A860" s="29" t="s">
        <v>2695</v>
      </c>
      <c r="B860" s="29" t="s">
        <v>2738</v>
      </c>
      <c r="C860" s="30" t="s">
        <v>2</v>
      </c>
      <c r="D860" s="30" t="s">
        <v>2542</v>
      </c>
      <c r="E860" s="30" t="s">
        <v>2739</v>
      </c>
      <c r="F860" s="30" t="s">
        <v>2543</v>
      </c>
      <c r="G860" s="29" t="s">
        <v>2740</v>
      </c>
      <c r="H860" s="30" t="s">
        <v>17</v>
      </c>
      <c r="I860" s="30">
        <f>IF(H860="BHC", 1, 0)</f>
        <v>0</v>
      </c>
      <c r="J860" s="30">
        <f>IF(OR(H860="BHC", H860="WS", H860="SR"), 1,0)</f>
        <v>0</v>
      </c>
      <c r="K860" s="30">
        <f>IF(OR(H860="RSD", H860="RFS", H860="CRS",H860="MRBD"), 1,0)</f>
        <v>1</v>
      </c>
      <c r="L860" s="30">
        <f>IF(OR(H860="RSD", H860="RFS", H860="CRS",H860="MRBD",H860="WS",H860="SR"), 1,0)</f>
        <v>1</v>
      </c>
    </row>
    <row r="861" spans="1:12" s="29" customFormat="1" x14ac:dyDescent="0.35">
      <c r="A861" s="29" t="s">
        <v>2695</v>
      </c>
      <c r="B861" s="29" t="s">
        <v>2741</v>
      </c>
      <c r="C861" s="30" t="s">
        <v>2</v>
      </c>
      <c r="D861" s="30" t="s">
        <v>2543</v>
      </c>
      <c r="E861" s="30" t="s">
        <v>2742</v>
      </c>
      <c r="F861" s="30" t="s">
        <v>2543</v>
      </c>
      <c r="G861" s="29" t="s">
        <v>2743</v>
      </c>
      <c r="H861" s="30" t="s">
        <v>17</v>
      </c>
      <c r="I861" s="30">
        <f>IF(H861="BHC", 1, 0)</f>
        <v>0</v>
      </c>
      <c r="J861" s="30">
        <f>IF(OR(H861="BHC", H861="WS", H861="SR"), 1,0)</f>
        <v>0</v>
      </c>
      <c r="K861" s="30">
        <f>IF(OR(H861="RSD", H861="RFS", H861="CRS",H861="MRBD"), 1,0)</f>
        <v>1</v>
      </c>
      <c r="L861" s="30">
        <f>IF(OR(H861="RSD", H861="RFS", H861="CRS",H861="MRBD",H861="WS",H861="SR"), 1,0)</f>
        <v>1</v>
      </c>
    </row>
    <row r="862" spans="1:12" s="29" customFormat="1" x14ac:dyDescent="0.35">
      <c r="A862" s="29" t="s">
        <v>2695</v>
      </c>
      <c r="B862" s="29" t="s">
        <v>2744</v>
      </c>
      <c r="C862" s="30" t="s">
        <v>2</v>
      </c>
      <c r="D862" s="30" t="s">
        <v>2542</v>
      </c>
      <c r="E862" s="30" t="s">
        <v>2745</v>
      </c>
      <c r="F862" s="30" t="s">
        <v>2543</v>
      </c>
      <c r="G862" s="29" t="s">
        <v>2746</v>
      </c>
      <c r="H862" s="30" t="s">
        <v>35</v>
      </c>
      <c r="I862" s="30">
        <f>IF(H862="BHC", 1, 0)</f>
        <v>0</v>
      </c>
      <c r="J862" s="30">
        <f>IF(OR(H862="BHC", H862="WS", H862="SR"), 1,0)</f>
        <v>0</v>
      </c>
      <c r="K862" s="30">
        <f>IF(OR(H862="RSD", H862="RFS", H862="CRS",H862="MRBD"), 1,0)</f>
        <v>1</v>
      </c>
      <c r="L862" s="30">
        <f>IF(OR(H862="RSD", H862="RFS", H862="CRS",H862="MRBD",H862="WS",H862="SR"), 1,0)</f>
        <v>1</v>
      </c>
    </row>
    <row r="863" spans="1:12" s="29" customFormat="1" x14ac:dyDescent="0.35">
      <c r="A863" s="29" t="s">
        <v>2695</v>
      </c>
      <c r="B863" s="29" t="s">
        <v>2747</v>
      </c>
      <c r="C863" s="30" t="s">
        <v>2</v>
      </c>
      <c r="D863" s="30" t="s">
        <v>2542</v>
      </c>
      <c r="E863" s="30" t="s">
        <v>2748</v>
      </c>
      <c r="F863" s="30" t="s">
        <v>2543</v>
      </c>
      <c r="G863" s="29" t="s">
        <v>2749</v>
      </c>
      <c r="H863" s="30" t="s">
        <v>17</v>
      </c>
      <c r="I863" s="30">
        <f>IF(H863="BHC", 1, 0)</f>
        <v>0</v>
      </c>
      <c r="J863" s="30">
        <f>IF(OR(H863="BHC", H863="WS", H863="SR"), 1,0)</f>
        <v>0</v>
      </c>
      <c r="K863" s="30">
        <f>IF(OR(H863="RSD", H863="RFS", H863="CRS",H863="MRBD"), 1,0)</f>
        <v>1</v>
      </c>
      <c r="L863" s="30">
        <f>IF(OR(H863="RSD", H863="RFS", H863="CRS",H863="MRBD",H863="WS",H863="SR"), 1,0)</f>
        <v>1</v>
      </c>
    </row>
    <row r="864" spans="1:12" s="29" customFormat="1" x14ac:dyDescent="0.35">
      <c r="A864" s="29" t="s">
        <v>2695</v>
      </c>
      <c r="B864" s="29" t="s">
        <v>2750</v>
      </c>
      <c r="C864" s="30" t="s">
        <v>2</v>
      </c>
      <c r="D864" s="30" t="s">
        <v>2542</v>
      </c>
      <c r="E864" s="30" t="s">
        <v>2751</v>
      </c>
      <c r="F864" s="30" t="s">
        <v>2543</v>
      </c>
      <c r="G864" s="29" t="s">
        <v>2752</v>
      </c>
      <c r="H864" s="30" t="s">
        <v>17</v>
      </c>
      <c r="I864" s="30">
        <f>IF(H864="BHC", 1, 0)</f>
        <v>0</v>
      </c>
      <c r="J864" s="30">
        <f>IF(OR(H864="BHC", H864="WS", H864="SR"), 1,0)</f>
        <v>0</v>
      </c>
      <c r="K864" s="30">
        <f>IF(OR(H864="RSD", H864="RFS", H864="CRS",H864="MRBD"), 1,0)</f>
        <v>1</v>
      </c>
      <c r="L864" s="30">
        <f>IF(OR(H864="RSD", H864="RFS", H864="CRS",H864="MRBD",H864="WS",H864="SR"), 1,0)</f>
        <v>1</v>
      </c>
    </row>
    <row r="865" spans="1:12" s="29" customFormat="1" x14ac:dyDescent="0.35">
      <c r="A865" s="29" t="s">
        <v>2695</v>
      </c>
      <c r="B865" s="29" t="s">
        <v>2753</v>
      </c>
      <c r="C865" s="30" t="s">
        <v>2</v>
      </c>
      <c r="D865" s="30" t="s">
        <v>2542</v>
      </c>
      <c r="E865" s="30" t="s">
        <v>2754</v>
      </c>
      <c r="F865" s="30" t="s">
        <v>2543</v>
      </c>
      <c r="G865" s="29" t="s">
        <v>2755</v>
      </c>
      <c r="H865" s="30" t="s">
        <v>17</v>
      </c>
      <c r="I865" s="30">
        <f>IF(H865="BHC", 1, 0)</f>
        <v>0</v>
      </c>
      <c r="J865" s="30">
        <f>IF(OR(H865="BHC", H865="WS", H865="SR"), 1,0)</f>
        <v>0</v>
      </c>
      <c r="K865" s="30">
        <f>IF(OR(H865="RSD", H865="RFS", H865="CRS",H865="MRBD"), 1,0)</f>
        <v>1</v>
      </c>
      <c r="L865" s="30">
        <f>IF(OR(H865="RSD", H865="RFS", H865="CRS",H865="MRBD",H865="WS",H865="SR"), 1,0)</f>
        <v>1</v>
      </c>
    </row>
    <row r="866" spans="1:12" s="29" customFormat="1" x14ac:dyDescent="0.35">
      <c r="A866" s="29" t="s">
        <v>2695</v>
      </c>
      <c r="B866" s="29" t="s">
        <v>2756</v>
      </c>
      <c r="C866" s="30" t="s">
        <v>2</v>
      </c>
      <c r="D866" s="30" t="s">
        <v>2542</v>
      </c>
      <c r="E866" s="30" t="s">
        <v>2757</v>
      </c>
      <c r="F866" s="30" t="s">
        <v>2543</v>
      </c>
      <c r="G866" s="29" t="s">
        <v>2758</v>
      </c>
      <c r="H866" s="30" t="s">
        <v>17</v>
      </c>
      <c r="I866" s="30">
        <f>IF(H866="BHC", 1, 0)</f>
        <v>0</v>
      </c>
      <c r="J866" s="30">
        <f>IF(OR(H866="BHC", H866="WS", H866="SR"), 1,0)</f>
        <v>0</v>
      </c>
      <c r="K866" s="30">
        <f>IF(OR(H866="RSD", H866="RFS", H866="CRS",H866="MRBD"), 1,0)</f>
        <v>1</v>
      </c>
      <c r="L866" s="30">
        <f>IF(OR(H866="RSD", H866="RFS", H866="CRS",H866="MRBD",H866="WS",H866="SR"), 1,0)</f>
        <v>1</v>
      </c>
    </row>
    <row r="867" spans="1:12" s="29" customFormat="1" x14ac:dyDescent="0.35">
      <c r="A867" s="29" t="s">
        <v>2695</v>
      </c>
      <c r="B867" s="29" t="s">
        <v>2759</v>
      </c>
      <c r="C867" s="30" t="s">
        <v>2</v>
      </c>
      <c r="D867" s="30" t="s">
        <v>2542</v>
      </c>
      <c r="E867" s="30" t="s">
        <v>2760</v>
      </c>
      <c r="F867" s="30" t="s">
        <v>2543</v>
      </c>
      <c r="G867" s="29" t="s">
        <v>2761</v>
      </c>
      <c r="H867" s="30" t="s">
        <v>17</v>
      </c>
      <c r="I867" s="30">
        <f>IF(H867="BHC", 1, 0)</f>
        <v>0</v>
      </c>
      <c r="J867" s="30">
        <f>IF(OR(H867="BHC", H867="WS", H867="SR"), 1,0)</f>
        <v>0</v>
      </c>
      <c r="K867" s="30">
        <f>IF(OR(H867="RSD", H867="RFS", H867="CRS",H867="MRBD"), 1,0)</f>
        <v>1</v>
      </c>
      <c r="L867" s="30">
        <f>IF(OR(H867="RSD", H867="RFS", H867="CRS",H867="MRBD",H867="WS",H867="SR"), 1,0)</f>
        <v>1</v>
      </c>
    </row>
    <row r="868" spans="1:12" s="29" customFormat="1" x14ac:dyDescent="0.35">
      <c r="A868" s="29" t="s">
        <v>2695</v>
      </c>
      <c r="B868" s="29" t="s">
        <v>2762</v>
      </c>
      <c r="C868" s="30" t="s">
        <v>5</v>
      </c>
      <c r="D868" s="30" t="s">
        <v>2542</v>
      </c>
      <c r="E868" s="30" t="s">
        <v>2763</v>
      </c>
      <c r="F868" s="30" t="s">
        <v>2543</v>
      </c>
      <c r="G868" s="29" t="s">
        <v>2764</v>
      </c>
      <c r="H868" s="30" t="s">
        <v>21</v>
      </c>
      <c r="I868" s="30">
        <f>IF(H868="BHC", 1, 0)</f>
        <v>1</v>
      </c>
      <c r="J868" s="30">
        <f>IF(OR(H868="BHC", H868="WS", H868="SR"), 1,0)</f>
        <v>1</v>
      </c>
      <c r="K868" s="30">
        <f>IF(OR(H868="RSD", H868="RFS", H868="CRS",H868="MRBD"), 1,0)</f>
        <v>0</v>
      </c>
      <c r="L868" s="30">
        <f>IF(OR(H868="RSD", H868="RFS", H868="CRS",H868="MRBD",H868="WS",H868="SR"), 1,0)</f>
        <v>0</v>
      </c>
    </row>
    <row r="869" spans="1:12" s="29" customFormat="1" x14ac:dyDescent="0.35">
      <c r="A869" s="29" t="s">
        <v>2695</v>
      </c>
      <c r="B869" s="29" t="s">
        <v>2765</v>
      </c>
      <c r="C869" s="30" t="s">
        <v>5</v>
      </c>
      <c r="D869" s="30" t="s">
        <v>2542</v>
      </c>
      <c r="E869" s="30" t="s">
        <v>2766</v>
      </c>
      <c r="F869" s="30" t="s">
        <v>2543</v>
      </c>
      <c r="G869" s="29" t="s">
        <v>2767</v>
      </c>
      <c r="H869" s="30" t="s">
        <v>35</v>
      </c>
      <c r="I869" s="30">
        <f>IF(H869="BHC", 1, 0)</f>
        <v>0</v>
      </c>
      <c r="J869" s="30">
        <f>IF(OR(H869="BHC", H869="WS", H869="SR"), 1,0)</f>
        <v>0</v>
      </c>
      <c r="K869" s="30">
        <f>IF(OR(H869="RSD", H869="RFS", H869="CRS",H869="MRBD"), 1,0)</f>
        <v>1</v>
      </c>
      <c r="L869" s="30">
        <f>IF(OR(H869="RSD", H869="RFS", H869="CRS",H869="MRBD",H869="WS",H869="SR"), 1,0)</f>
        <v>1</v>
      </c>
    </row>
    <row r="870" spans="1:12" s="29" customFormat="1" x14ac:dyDescent="0.35">
      <c r="A870" s="29" t="s">
        <v>2695</v>
      </c>
      <c r="B870" s="29" t="s">
        <v>2768</v>
      </c>
      <c r="C870" s="30" t="s">
        <v>5</v>
      </c>
      <c r="D870" s="30" t="s">
        <v>2542</v>
      </c>
      <c r="E870" s="30" t="s">
        <v>2769</v>
      </c>
      <c r="F870" s="30" t="s">
        <v>2543</v>
      </c>
      <c r="G870" s="29" t="s">
        <v>2770</v>
      </c>
      <c r="H870" s="30" t="s">
        <v>35</v>
      </c>
      <c r="I870" s="30">
        <f>IF(H870="BHC", 1, 0)</f>
        <v>0</v>
      </c>
      <c r="J870" s="30">
        <f>IF(OR(H870="BHC", H870="WS", H870="SR"), 1,0)</f>
        <v>0</v>
      </c>
      <c r="K870" s="30">
        <f>IF(OR(H870="RSD", H870="RFS", H870="CRS",H870="MRBD"), 1,0)</f>
        <v>1</v>
      </c>
      <c r="L870" s="30">
        <f>IF(OR(H870="RSD", H870="RFS", H870="CRS",H870="MRBD",H870="WS",H870="SR"), 1,0)</f>
        <v>1</v>
      </c>
    </row>
    <row r="871" spans="1:12" s="29" customFormat="1" x14ac:dyDescent="0.35">
      <c r="A871" s="29" t="s">
        <v>2695</v>
      </c>
      <c r="B871" s="29" t="s">
        <v>2771</v>
      </c>
      <c r="C871" s="30" t="s">
        <v>5</v>
      </c>
      <c r="D871" s="30" t="s">
        <v>2542</v>
      </c>
      <c r="E871" s="30" t="s">
        <v>2772</v>
      </c>
      <c r="F871" s="30" t="s">
        <v>2543</v>
      </c>
      <c r="G871" s="29" t="s">
        <v>2773</v>
      </c>
      <c r="H871" s="30" t="s">
        <v>21</v>
      </c>
      <c r="I871" s="30">
        <f>IF(H871="BHC", 1, 0)</f>
        <v>1</v>
      </c>
      <c r="J871" s="30">
        <f>IF(OR(H871="BHC", H871="WS", H871="SR"), 1,0)</f>
        <v>1</v>
      </c>
      <c r="K871" s="30">
        <f>IF(OR(H871="RSD", H871="RFS", H871="CRS",H871="MRBD"), 1,0)</f>
        <v>0</v>
      </c>
      <c r="L871" s="30">
        <f>IF(OR(H871="RSD", H871="RFS", H871="CRS",H871="MRBD",H871="WS",H871="SR"), 1,0)</f>
        <v>0</v>
      </c>
    </row>
    <row r="872" spans="1:12" s="29" customFormat="1" x14ac:dyDescent="0.35">
      <c r="A872" s="29" t="s">
        <v>2695</v>
      </c>
      <c r="B872" s="29" t="s">
        <v>2774</v>
      </c>
      <c r="C872" s="30" t="s">
        <v>5</v>
      </c>
      <c r="D872" s="30" t="s">
        <v>2542</v>
      </c>
      <c r="E872" s="30" t="s">
        <v>2775</v>
      </c>
      <c r="F872" s="30" t="s">
        <v>2543</v>
      </c>
      <c r="G872" s="29" t="s">
        <v>2776</v>
      </c>
      <c r="H872" s="30" t="s">
        <v>21</v>
      </c>
      <c r="I872" s="30">
        <f>IF(H872="BHC", 1, 0)</f>
        <v>1</v>
      </c>
      <c r="J872" s="30">
        <f>IF(OR(H872="BHC", H872="WS", H872="SR"), 1,0)</f>
        <v>1</v>
      </c>
      <c r="K872" s="30">
        <f>IF(OR(H872="RSD", H872="RFS", H872="CRS",H872="MRBD"), 1,0)</f>
        <v>0</v>
      </c>
      <c r="L872" s="30">
        <f>IF(OR(H872="RSD", H872="RFS", H872="CRS",H872="MRBD",H872="WS",H872="SR"), 1,0)</f>
        <v>0</v>
      </c>
    </row>
    <row r="873" spans="1:12" s="29" customFormat="1" x14ac:dyDescent="0.35">
      <c r="A873" s="29" t="s">
        <v>2695</v>
      </c>
      <c r="B873" s="29" t="s">
        <v>2777</v>
      </c>
      <c r="C873" s="30" t="s">
        <v>5</v>
      </c>
      <c r="D873" s="30" t="s">
        <v>2542</v>
      </c>
      <c r="E873" s="30" t="s">
        <v>2778</v>
      </c>
      <c r="F873" s="30" t="s">
        <v>2543</v>
      </c>
      <c r="G873" s="29" t="s">
        <v>2779</v>
      </c>
      <c r="H873" s="30" t="s">
        <v>21</v>
      </c>
      <c r="I873" s="30">
        <f>IF(H873="BHC", 1, 0)</f>
        <v>1</v>
      </c>
      <c r="J873" s="30">
        <f>IF(OR(H873="BHC", H873="WS", H873="SR"), 1,0)</f>
        <v>1</v>
      </c>
      <c r="K873" s="30">
        <f>IF(OR(H873="RSD", H873="RFS", H873="CRS",H873="MRBD"), 1,0)</f>
        <v>0</v>
      </c>
      <c r="L873" s="30">
        <f>IF(OR(H873="RSD", H873="RFS", H873="CRS",H873="MRBD",H873="WS",H873="SR"), 1,0)</f>
        <v>0</v>
      </c>
    </row>
    <row r="874" spans="1:12" s="29" customFormat="1" x14ac:dyDescent="0.35">
      <c r="A874" s="29" t="s">
        <v>2695</v>
      </c>
      <c r="B874" s="29" t="s">
        <v>2780</v>
      </c>
      <c r="C874" s="30" t="s">
        <v>5</v>
      </c>
      <c r="D874" s="30" t="s">
        <v>2542</v>
      </c>
      <c r="E874" s="30" t="s">
        <v>2781</v>
      </c>
      <c r="F874" s="30" t="s">
        <v>2543</v>
      </c>
      <c r="G874" s="29" t="s">
        <v>2782</v>
      </c>
      <c r="H874" s="30" t="s">
        <v>35</v>
      </c>
      <c r="I874" s="30">
        <f>IF(H874="BHC", 1, 0)</f>
        <v>0</v>
      </c>
      <c r="J874" s="30">
        <f>IF(OR(H874="BHC", H874="WS", H874="SR"), 1,0)</f>
        <v>0</v>
      </c>
      <c r="K874" s="30">
        <f>IF(OR(H874="RSD", H874="RFS", H874="CRS",H874="MRBD"), 1,0)</f>
        <v>1</v>
      </c>
      <c r="L874" s="30">
        <f>IF(OR(H874="RSD", H874="RFS", H874="CRS",H874="MRBD",H874="WS",H874="SR"), 1,0)</f>
        <v>1</v>
      </c>
    </row>
    <row r="875" spans="1:12" s="29" customFormat="1" x14ac:dyDescent="0.35">
      <c r="A875" s="29" t="s">
        <v>2695</v>
      </c>
      <c r="B875" s="29" t="s">
        <v>2783</v>
      </c>
      <c r="C875" s="30" t="s">
        <v>5</v>
      </c>
      <c r="D875" s="30" t="s">
        <v>2542</v>
      </c>
      <c r="E875" s="30" t="s">
        <v>2784</v>
      </c>
      <c r="F875" s="30" t="s">
        <v>2543</v>
      </c>
      <c r="G875" s="29" t="s">
        <v>2785</v>
      </c>
      <c r="H875" s="30" t="s">
        <v>21</v>
      </c>
      <c r="I875" s="30">
        <f>IF(H875="BHC", 1, 0)</f>
        <v>1</v>
      </c>
      <c r="J875" s="30">
        <f>IF(OR(H875="BHC", H875="WS", H875="SR"), 1,0)</f>
        <v>1</v>
      </c>
      <c r="K875" s="30">
        <f>IF(OR(H875="RSD", H875="RFS", H875="CRS",H875="MRBD"), 1,0)</f>
        <v>0</v>
      </c>
      <c r="L875" s="30">
        <f>IF(OR(H875="RSD", H875="RFS", H875="CRS",H875="MRBD",H875="WS",H875="SR"), 1,0)</f>
        <v>0</v>
      </c>
    </row>
    <row r="876" spans="1:12" s="29" customFormat="1" x14ac:dyDescent="0.35">
      <c r="A876" s="29" t="s">
        <v>2695</v>
      </c>
      <c r="B876" s="29" t="s">
        <v>2786</v>
      </c>
      <c r="C876" s="30" t="s">
        <v>5</v>
      </c>
      <c r="D876" s="30" t="s">
        <v>2542</v>
      </c>
      <c r="E876" s="30" t="s">
        <v>2787</v>
      </c>
      <c r="F876" s="30" t="s">
        <v>2543</v>
      </c>
      <c r="G876" s="29" t="s">
        <v>2788</v>
      </c>
      <c r="H876" s="30" t="s">
        <v>17</v>
      </c>
      <c r="I876" s="30">
        <f>IF(H876="BHC", 1, 0)</f>
        <v>0</v>
      </c>
      <c r="J876" s="30">
        <f>IF(OR(H876="BHC", H876="WS", H876="SR"), 1,0)</f>
        <v>0</v>
      </c>
      <c r="K876" s="30">
        <f>IF(OR(H876="RSD", H876="RFS", H876="CRS",H876="MRBD"), 1,0)</f>
        <v>1</v>
      </c>
      <c r="L876" s="30">
        <f>IF(OR(H876="RSD", H876="RFS", H876="CRS",H876="MRBD",H876="WS",H876="SR"), 1,0)</f>
        <v>1</v>
      </c>
    </row>
    <row r="877" spans="1:12" s="29" customFormat="1" x14ac:dyDescent="0.35">
      <c r="A877" s="29" t="s">
        <v>2695</v>
      </c>
      <c r="B877" s="29" t="s">
        <v>2789</v>
      </c>
      <c r="C877" s="30" t="s">
        <v>5</v>
      </c>
      <c r="D877" s="30" t="s">
        <v>2542</v>
      </c>
      <c r="E877" s="30" t="s">
        <v>2790</v>
      </c>
      <c r="F877" s="30" t="s">
        <v>2543</v>
      </c>
      <c r="G877" s="29" t="s">
        <v>2791</v>
      </c>
      <c r="H877" s="30" t="s">
        <v>21</v>
      </c>
      <c r="I877" s="30">
        <f>IF(H877="BHC", 1, 0)</f>
        <v>1</v>
      </c>
      <c r="J877" s="30">
        <f>IF(OR(H877="BHC", H877="WS", H877="SR"), 1,0)</f>
        <v>1</v>
      </c>
      <c r="K877" s="30">
        <f>IF(OR(H877="RSD", H877="RFS", H877="CRS",H877="MRBD"), 1,0)</f>
        <v>0</v>
      </c>
      <c r="L877" s="30">
        <f>IF(OR(H877="RSD", H877="RFS", H877="CRS",H877="MRBD",H877="WS",H877="SR"), 1,0)</f>
        <v>0</v>
      </c>
    </row>
    <row r="878" spans="1:12" s="29" customFormat="1" x14ac:dyDescent="0.35">
      <c r="A878" s="29" t="s">
        <v>2695</v>
      </c>
      <c r="B878" s="29" t="s">
        <v>2792</v>
      </c>
      <c r="C878" s="30" t="s">
        <v>1</v>
      </c>
      <c r="D878" s="30" t="s">
        <v>2542</v>
      </c>
      <c r="E878" s="30" t="s">
        <v>2793</v>
      </c>
      <c r="F878" s="30" t="s">
        <v>2543</v>
      </c>
      <c r="G878" s="29" t="s">
        <v>2794</v>
      </c>
      <c r="H878" s="30" t="s">
        <v>17</v>
      </c>
      <c r="I878" s="30">
        <f>IF(H878="BHC", 1, 0)</f>
        <v>0</v>
      </c>
      <c r="J878" s="30">
        <f>IF(OR(H878="BHC", H878="WS", H878="SR"), 1,0)</f>
        <v>0</v>
      </c>
      <c r="K878" s="30">
        <f>IF(OR(H878="RSD", H878="RFS", H878="CRS",H878="MRBD"), 1,0)</f>
        <v>1</v>
      </c>
      <c r="L878" s="30">
        <f>IF(OR(H878="RSD", H878="RFS", H878="CRS",H878="MRBD",H878="WS",H878="SR"), 1,0)</f>
        <v>1</v>
      </c>
    </row>
    <row r="879" spans="1:12" s="29" customFormat="1" x14ac:dyDescent="0.35">
      <c r="A879" s="29" t="s">
        <v>2695</v>
      </c>
      <c r="B879" s="29" t="s">
        <v>2795</v>
      </c>
      <c r="C879" s="30" t="s">
        <v>1</v>
      </c>
      <c r="D879" s="30" t="s">
        <v>2542</v>
      </c>
      <c r="E879" s="30" t="s">
        <v>2796</v>
      </c>
      <c r="F879" s="30" t="s">
        <v>2543</v>
      </c>
      <c r="G879" s="29" t="s">
        <v>2797</v>
      </c>
      <c r="H879" s="30" t="s">
        <v>17</v>
      </c>
      <c r="I879" s="30">
        <f>IF(H879="BHC", 1, 0)</f>
        <v>0</v>
      </c>
      <c r="J879" s="30">
        <f>IF(OR(H879="BHC", H879="WS", H879="SR"), 1,0)</f>
        <v>0</v>
      </c>
      <c r="K879" s="30">
        <f>IF(OR(H879="RSD", H879="RFS", H879="CRS",H879="MRBD"), 1,0)</f>
        <v>1</v>
      </c>
      <c r="L879" s="30">
        <f>IF(OR(H879="RSD", H879="RFS", H879="CRS",H879="MRBD",H879="WS",H879="SR"), 1,0)</f>
        <v>1</v>
      </c>
    </row>
    <row r="880" spans="1:12" s="74" customFormat="1" x14ac:dyDescent="0.35">
      <c r="A880" s="74" t="s">
        <v>167</v>
      </c>
      <c r="B880" s="74" t="s">
        <v>1360</v>
      </c>
      <c r="C880" s="75" t="s">
        <v>3</v>
      </c>
      <c r="D880" s="75" t="s">
        <v>2542</v>
      </c>
      <c r="E880" s="75" t="s">
        <v>1361</v>
      </c>
      <c r="F880" s="75" t="s">
        <v>2543</v>
      </c>
      <c r="G880" s="74" t="s">
        <v>1362</v>
      </c>
      <c r="H880" s="75" t="s">
        <v>21</v>
      </c>
      <c r="I880" s="75">
        <f>IF(H880="BHC", 1, 0)</f>
        <v>1</v>
      </c>
      <c r="J880" s="75">
        <f>IF(OR(H880="BHC", H880="WS", H880="SR"), 1,0)</f>
        <v>1</v>
      </c>
      <c r="K880" s="75">
        <f>IF(OR(H880="RSD", H880="RFS", H880="CRS",H880="MRBD"), 1,0)</f>
        <v>0</v>
      </c>
      <c r="L880" s="75">
        <f>IF(OR(H880="RSD", H880="RFS", H880="CRS",H880="MRBD",H880="WS",H880="SR"), 1,0)</f>
        <v>0</v>
      </c>
    </row>
    <row r="881" spans="1:12" s="74" customFormat="1" x14ac:dyDescent="0.35">
      <c r="A881" s="74" t="s">
        <v>167</v>
      </c>
      <c r="B881" s="74" t="s">
        <v>1363</v>
      </c>
      <c r="C881" s="75" t="s">
        <v>3</v>
      </c>
      <c r="D881" s="75" t="s">
        <v>2542</v>
      </c>
      <c r="E881" s="75" t="s">
        <v>1364</v>
      </c>
      <c r="F881" s="75" t="s">
        <v>2543</v>
      </c>
      <c r="G881" s="74" t="s">
        <v>1365</v>
      </c>
      <c r="H881" s="75" t="s">
        <v>21</v>
      </c>
      <c r="I881" s="75">
        <f>IF(H881="BHC", 1, 0)</f>
        <v>1</v>
      </c>
      <c r="J881" s="75">
        <f>IF(OR(H881="BHC", H881="WS", H881="SR"), 1,0)</f>
        <v>1</v>
      </c>
      <c r="K881" s="75">
        <f>IF(OR(H881="RSD", H881="RFS", H881="CRS",H881="MRBD"), 1,0)</f>
        <v>0</v>
      </c>
      <c r="L881" s="75">
        <f>IF(OR(H881="RSD", H881="RFS", H881="CRS",H881="MRBD",H881="WS",H881="SR"), 1,0)</f>
        <v>0</v>
      </c>
    </row>
    <row r="882" spans="1:12" s="74" customFormat="1" x14ac:dyDescent="0.35">
      <c r="A882" s="74" t="s">
        <v>167</v>
      </c>
      <c r="B882" s="74" t="s">
        <v>1366</v>
      </c>
      <c r="C882" s="75" t="s">
        <v>3</v>
      </c>
      <c r="D882" s="75" t="s">
        <v>2542</v>
      </c>
      <c r="E882" s="75" t="s">
        <v>1367</v>
      </c>
      <c r="F882" s="75" t="s">
        <v>2543</v>
      </c>
      <c r="G882" s="74" t="s">
        <v>1368</v>
      </c>
      <c r="H882" s="75" t="s">
        <v>21</v>
      </c>
      <c r="I882" s="75">
        <f>IF(H882="BHC", 1, 0)</f>
        <v>1</v>
      </c>
      <c r="J882" s="75">
        <f>IF(OR(H882="BHC", H882="WS", H882="SR"), 1,0)</f>
        <v>1</v>
      </c>
      <c r="K882" s="75">
        <f>IF(OR(H882="RSD", H882="RFS", H882="CRS",H882="MRBD"), 1,0)</f>
        <v>0</v>
      </c>
      <c r="L882" s="75">
        <f>IF(OR(H882="RSD", H882="RFS", H882="CRS",H882="MRBD",H882="WS",H882="SR"), 1,0)</f>
        <v>0</v>
      </c>
    </row>
    <row r="883" spans="1:12" s="74" customFormat="1" x14ac:dyDescent="0.35">
      <c r="A883" s="74" t="s">
        <v>167</v>
      </c>
      <c r="B883" s="74" t="s">
        <v>1369</v>
      </c>
      <c r="C883" s="75" t="s">
        <v>3</v>
      </c>
      <c r="D883" s="75" t="s">
        <v>2542</v>
      </c>
      <c r="E883" s="75" t="s">
        <v>1370</v>
      </c>
      <c r="F883" s="75" t="s">
        <v>2543</v>
      </c>
      <c r="G883" s="74" t="s">
        <v>1371</v>
      </c>
      <c r="H883" s="75" t="s">
        <v>21</v>
      </c>
      <c r="I883" s="75">
        <f>IF(H883="BHC", 1, 0)</f>
        <v>1</v>
      </c>
      <c r="J883" s="75">
        <f>IF(OR(H883="BHC", H883="WS", H883="SR"), 1,0)</f>
        <v>1</v>
      </c>
      <c r="K883" s="75">
        <f>IF(OR(H883="RSD", H883="RFS", H883="CRS",H883="MRBD"), 1,0)</f>
        <v>0</v>
      </c>
      <c r="L883" s="75">
        <f>IF(OR(H883="RSD", H883="RFS", H883="CRS",H883="MRBD",H883="WS",H883="SR"), 1,0)</f>
        <v>0</v>
      </c>
    </row>
    <row r="884" spans="1:12" s="74" customFormat="1" x14ac:dyDescent="0.35">
      <c r="A884" s="74" t="s">
        <v>167</v>
      </c>
      <c r="B884" s="74" t="s">
        <v>1372</v>
      </c>
      <c r="C884" s="75" t="s">
        <v>3</v>
      </c>
      <c r="D884" s="75" t="s">
        <v>2542</v>
      </c>
      <c r="E884" s="75" t="s">
        <v>1373</v>
      </c>
      <c r="F884" s="75" t="s">
        <v>2543</v>
      </c>
      <c r="G884" s="74" t="s">
        <v>1374</v>
      </c>
      <c r="H884" s="75" t="s">
        <v>21</v>
      </c>
      <c r="I884" s="75">
        <f>IF(H884="BHC", 1, 0)</f>
        <v>1</v>
      </c>
      <c r="J884" s="75">
        <f>IF(OR(H884="BHC", H884="WS", H884="SR"), 1,0)</f>
        <v>1</v>
      </c>
      <c r="K884" s="75">
        <f>IF(OR(H884="RSD", H884="RFS", H884="CRS",H884="MRBD"), 1,0)</f>
        <v>0</v>
      </c>
      <c r="L884" s="75">
        <f>IF(OR(H884="RSD", H884="RFS", H884="CRS",H884="MRBD",H884="WS",H884="SR"), 1,0)</f>
        <v>0</v>
      </c>
    </row>
    <row r="885" spans="1:12" s="74" customFormat="1" x14ac:dyDescent="0.35">
      <c r="A885" s="74" t="s">
        <v>167</v>
      </c>
      <c r="B885" s="74" t="s">
        <v>1375</v>
      </c>
      <c r="C885" s="75" t="s">
        <v>6</v>
      </c>
      <c r="D885" s="75" t="s">
        <v>2542</v>
      </c>
      <c r="E885" s="75" t="s">
        <v>1376</v>
      </c>
      <c r="F885" s="75" t="s">
        <v>2543</v>
      </c>
      <c r="G885" s="74" t="s">
        <v>1377</v>
      </c>
      <c r="H885" s="75" t="s">
        <v>35</v>
      </c>
      <c r="I885" s="75">
        <f>IF(H885="BHC", 1, 0)</f>
        <v>0</v>
      </c>
      <c r="J885" s="75">
        <f>IF(OR(H885="BHC", H885="WS", H885="SR"), 1,0)</f>
        <v>0</v>
      </c>
      <c r="K885" s="75">
        <f>IF(OR(H885="RSD", H885="RFS", H885="CRS",H885="MRBD"), 1,0)</f>
        <v>1</v>
      </c>
      <c r="L885" s="75">
        <f>IF(OR(H885="RSD", H885="RFS", H885="CRS",H885="MRBD",H885="WS",H885="SR"), 1,0)</f>
        <v>1</v>
      </c>
    </row>
    <row r="886" spans="1:12" s="74" customFormat="1" x14ac:dyDescent="0.35">
      <c r="A886" s="74" t="s">
        <v>167</v>
      </c>
      <c r="B886" s="74" t="s">
        <v>1378</v>
      </c>
      <c r="C886" s="75" t="s">
        <v>6</v>
      </c>
      <c r="D886" s="75" t="s">
        <v>2542</v>
      </c>
      <c r="E886" s="75" t="s">
        <v>1379</v>
      </c>
      <c r="F886" s="75" t="s">
        <v>2543</v>
      </c>
      <c r="G886" s="74" t="s">
        <v>1380</v>
      </c>
      <c r="H886" s="75" t="s">
        <v>21</v>
      </c>
      <c r="I886" s="75">
        <f>IF(H886="BHC", 1, 0)</f>
        <v>1</v>
      </c>
      <c r="J886" s="75">
        <f>IF(OR(H886="BHC", H886="WS", H886="SR"), 1,0)</f>
        <v>1</v>
      </c>
      <c r="K886" s="75">
        <f>IF(OR(H886="RSD", H886="RFS", H886="CRS",H886="MRBD"), 1,0)</f>
        <v>0</v>
      </c>
      <c r="L886" s="75">
        <f>IF(OR(H886="RSD", H886="RFS", H886="CRS",H886="MRBD",H886="WS",H886="SR"), 1,0)</f>
        <v>0</v>
      </c>
    </row>
    <row r="887" spans="1:12" s="74" customFormat="1" x14ac:dyDescent="0.35">
      <c r="A887" s="74" t="s">
        <v>167</v>
      </c>
      <c r="B887" s="74" t="s">
        <v>1381</v>
      </c>
      <c r="C887" s="75" t="s">
        <v>6</v>
      </c>
      <c r="D887" s="75" t="s">
        <v>2542</v>
      </c>
      <c r="E887" s="75" t="s">
        <v>1382</v>
      </c>
      <c r="F887" s="75" t="s">
        <v>2543</v>
      </c>
      <c r="G887" s="74" t="s">
        <v>1383</v>
      </c>
      <c r="H887" s="75" t="s">
        <v>21</v>
      </c>
      <c r="I887" s="75">
        <f>IF(H887="BHC", 1, 0)</f>
        <v>1</v>
      </c>
      <c r="J887" s="75">
        <f>IF(OR(H887="BHC", H887="WS", H887="SR"), 1,0)</f>
        <v>1</v>
      </c>
      <c r="K887" s="75">
        <f>IF(OR(H887="RSD", H887="RFS", H887="CRS",H887="MRBD"), 1,0)</f>
        <v>0</v>
      </c>
      <c r="L887" s="75">
        <f>IF(OR(H887="RSD", H887="RFS", H887="CRS",H887="MRBD",H887="WS",H887="SR"), 1,0)</f>
        <v>0</v>
      </c>
    </row>
    <row r="888" spans="1:12" s="74" customFormat="1" x14ac:dyDescent="0.35">
      <c r="A888" s="74" t="s">
        <v>167</v>
      </c>
      <c r="B888" s="74" t="s">
        <v>1384</v>
      </c>
      <c r="C888" s="75" t="s">
        <v>2</v>
      </c>
      <c r="D888" s="75" t="s">
        <v>2542</v>
      </c>
      <c r="E888" s="75" t="s">
        <v>1385</v>
      </c>
      <c r="F888" s="75" t="s">
        <v>2543</v>
      </c>
      <c r="G888" s="74" t="s">
        <v>1386</v>
      </c>
      <c r="H888" s="75" t="s">
        <v>21</v>
      </c>
      <c r="I888" s="75">
        <f>IF(H888="BHC", 1, 0)</f>
        <v>1</v>
      </c>
      <c r="J888" s="75">
        <f>IF(OR(H888="BHC", H888="WS", H888="SR"), 1,0)</f>
        <v>1</v>
      </c>
      <c r="K888" s="75">
        <f>IF(OR(H888="RSD", H888="RFS", H888="CRS",H888="MRBD"), 1,0)</f>
        <v>0</v>
      </c>
      <c r="L888" s="75">
        <f>IF(OR(H888="RSD", H888="RFS", H888="CRS",H888="MRBD",H888="WS",H888="SR"), 1,0)</f>
        <v>0</v>
      </c>
    </row>
    <row r="889" spans="1:12" s="74" customFormat="1" x14ac:dyDescent="0.35">
      <c r="A889" s="74" t="s">
        <v>167</v>
      </c>
      <c r="B889" s="74" t="s">
        <v>1387</v>
      </c>
      <c r="C889" s="75" t="s">
        <v>5</v>
      </c>
      <c r="D889" s="75" t="s">
        <v>2542</v>
      </c>
      <c r="E889" s="75" t="s">
        <v>1388</v>
      </c>
      <c r="F889" s="75" t="s">
        <v>2543</v>
      </c>
      <c r="G889" s="74" t="s">
        <v>1389</v>
      </c>
      <c r="H889" s="75" t="s">
        <v>21</v>
      </c>
      <c r="I889" s="75">
        <f>IF(H889="BHC", 1, 0)</f>
        <v>1</v>
      </c>
      <c r="J889" s="75">
        <f>IF(OR(H889="BHC", H889="WS", H889="SR"), 1,0)</f>
        <v>1</v>
      </c>
      <c r="K889" s="75">
        <f>IF(OR(H889="RSD", H889="RFS", H889="CRS",H889="MRBD"), 1,0)</f>
        <v>0</v>
      </c>
      <c r="L889" s="75">
        <f>IF(OR(H889="RSD", H889="RFS", H889="CRS",H889="MRBD",H889="WS",H889="SR"), 1,0)</f>
        <v>0</v>
      </c>
    </row>
    <row r="890" spans="1:12" s="74" customFormat="1" x14ac:dyDescent="0.35">
      <c r="A890" s="74" t="s">
        <v>167</v>
      </c>
      <c r="B890" s="74" t="s">
        <v>1390</v>
      </c>
      <c r="C890" s="75" t="s">
        <v>5</v>
      </c>
      <c r="D890" s="75" t="s">
        <v>2542</v>
      </c>
      <c r="E890" s="75" t="s">
        <v>1391</v>
      </c>
      <c r="F890" s="75" t="s">
        <v>2543</v>
      </c>
      <c r="G890" s="74" t="s">
        <v>1392</v>
      </c>
      <c r="H890" s="75" t="s">
        <v>21</v>
      </c>
      <c r="I890" s="75">
        <f>IF(H890="BHC", 1, 0)</f>
        <v>1</v>
      </c>
      <c r="J890" s="75">
        <f>IF(OR(H890="BHC", H890="WS", H890="SR"), 1,0)</f>
        <v>1</v>
      </c>
      <c r="K890" s="75">
        <f>IF(OR(H890="RSD", H890="RFS", H890="CRS",H890="MRBD"), 1,0)</f>
        <v>0</v>
      </c>
      <c r="L890" s="75">
        <f>IF(OR(H890="RSD", H890="RFS", H890="CRS",H890="MRBD",H890="WS",H890="SR"), 1,0)</f>
        <v>0</v>
      </c>
    </row>
    <row r="891" spans="1:12" s="74" customFormat="1" x14ac:dyDescent="0.35">
      <c r="A891" s="74" t="s">
        <v>167</v>
      </c>
      <c r="B891" s="74" t="s">
        <v>1393</v>
      </c>
      <c r="C891" s="75" t="s">
        <v>5</v>
      </c>
      <c r="D891" s="75" t="s">
        <v>2542</v>
      </c>
      <c r="E891" s="75" t="s">
        <v>1394</v>
      </c>
      <c r="F891" s="75" t="s">
        <v>2543</v>
      </c>
      <c r="G891" s="74" t="s">
        <v>1395</v>
      </c>
      <c r="H891" s="75" t="s">
        <v>35</v>
      </c>
      <c r="I891" s="75">
        <f>IF(H891="BHC", 1, 0)</f>
        <v>0</v>
      </c>
      <c r="J891" s="75">
        <f>IF(OR(H891="BHC", H891="WS", H891="SR"), 1,0)</f>
        <v>0</v>
      </c>
      <c r="K891" s="75">
        <f>IF(OR(H891="RSD", H891="RFS", H891="CRS",H891="MRBD"), 1,0)</f>
        <v>1</v>
      </c>
      <c r="L891" s="75">
        <f>IF(OR(H891="RSD", H891="RFS", H891="CRS",H891="MRBD",H891="WS",H891="SR"), 1,0)</f>
        <v>1</v>
      </c>
    </row>
    <row r="892" spans="1:12" s="74" customFormat="1" x14ac:dyDescent="0.35">
      <c r="A892" s="74" t="s">
        <v>167</v>
      </c>
      <c r="B892" s="74" t="s">
        <v>1396</v>
      </c>
      <c r="C892" s="75" t="s">
        <v>5</v>
      </c>
      <c r="D892" s="75" t="s">
        <v>2542</v>
      </c>
      <c r="E892" s="75" t="s">
        <v>1397</v>
      </c>
      <c r="F892" s="75" t="s">
        <v>2543</v>
      </c>
      <c r="G892" s="74" t="s">
        <v>1398</v>
      </c>
      <c r="H892" s="75" t="s">
        <v>21</v>
      </c>
      <c r="I892" s="75">
        <f>IF(H892="BHC", 1, 0)</f>
        <v>1</v>
      </c>
      <c r="J892" s="75">
        <f>IF(OR(H892="BHC", H892="WS", H892="SR"), 1,0)</f>
        <v>1</v>
      </c>
      <c r="K892" s="75">
        <f>IF(OR(H892="RSD", H892="RFS", H892="CRS",H892="MRBD"), 1,0)</f>
        <v>0</v>
      </c>
      <c r="L892" s="75">
        <f>IF(OR(H892="RSD", H892="RFS", H892="CRS",H892="MRBD",H892="WS",H892="SR"), 1,0)</f>
        <v>0</v>
      </c>
    </row>
    <row r="893" spans="1:12" s="74" customFormat="1" x14ac:dyDescent="0.35">
      <c r="A893" s="74" t="s">
        <v>167</v>
      </c>
      <c r="B893" s="74" t="s">
        <v>1399</v>
      </c>
      <c r="C893" s="75" t="s">
        <v>5</v>
      </c>
      <c r="D893" s="75" t="s">
        <v>2542</v>
      </c>
      <c r="E893" s="75" t="s">
        <v>1400</v>
      </c>
      <c r="F893" s="75" t="s">
        <v>2543</v>
      </c>
      <c r="G893" s="74" t="s">
        <v>1401</v>
      </c>
      <c r="H893" s="75" t="s">
        <v>21</v>
      </c>
      <c r="I893" s="75">
        <f>IF(H893="BHC", 1, 0)</f>
        <v>1</v>
      </c>
      <c r="J893" s="75">
        <f>IF(OR(H893="BHC", H893="WS", H893="SR"), 1,0)</f>
        <v>1</v>
      </c>
      <c r="K893" s="75">
        <f>IF(OR(H893="RSD", H893="RFS", H893="CRS",H893="MRBD"), 1,0)</f>
        <v>0</v>
      </c>
      <c r="L893" s="75">
        <f>IF(OR(H893="RSD", H893="RFS", H893="CRS",H893="MRBD",H893="WS",H893="SR"), 1,0)</f>
        <v>0</v>
      </c>
    </row>
    <row r="894" spans="1:12" s="74" customFormat="1" x14ac:dyDescent="0.35">
      <c r="A894" s="74" t="s">
        <v>167</v>
      </c>
      <c r="B894" s="74" t="s">
        <v>1402</v>
      </c>
      <c r="C894" s="75" t="s">
        <v>5</v>
      </c>
      <c r="D894" s="75" t="s">
        <v>2542</v>
      </c>
      <c r="E894" s="75" t="s">
        <v>1403</v>
      </c>
      <c r="F894" s="75" t="s">
        <v>2543</v>
      </c>
      <c r="G894" s="74" t="s">
        <v>1404</v>
      </c>
      <c r="H894" s="75" t="s">
        <v>21</v>
      </c>
      <c r="I894" s="75">
        <f>IF(H894="BHC", 1, 0)</f>
        <v>1</v>
      </c>
      <c r="J894" s="75">
        <f>IF(OR(H894="BHC", H894="WS", H894="SR"), 1,0)</f>
        <v>1</v>
      </c>
      <c r="K894" s="75">
        <f>IF(OR(H894="RSD", H894="RFS", H894="CRS",H894="MRBD"), 1,0)</f>
        <v>0</v>
      </c>
      <c r="L894" s="75">
        <f>IF(OR(H894="RSD", H894="RFS", H894="CRS",H894="MRBD",H894="WS",H894="SR"), 1,0)</f>
        <v>0</v>
      </c>
    </row>
    <row r="895" spans="1:12" s="74" customFormat="1" x14ac:dyDescent="0.35">
      <c r="A895" s="74" t="s">
        <v>167</v>
      </c>
      <c r="B895" s="74" t="s">
        <v>1405</v>
      </c>
      <c r="C895" s="75" t="s">
        <v>5</v>
      </c>
      <c r="D895" s="75" t="s">
        <v>2542</v>
      </c>
      <c r="E895" s="75" t="s">
        <v>1406</v>
      </c>
      <c r="F895" s="75" t="s">
        <v>2543</v>
      </c>
      <c r="G895" s="74" t="s">
        <v>1407</v>
      </c>
      <c r="H895" s="75" t="s">
        <v>21</v>
      </c>
      <c r="I895" s="75">
        <f>IF(H895="BHC", 1, 0)</f>
        <v>1</v>
      </c>
      <c r="J895" s="75">
        <f>IF(OR(H895="BHC", H895="WS", H895="SR"), 1,0)</f>
        <v>1</v>
      </c>
      <c r="K895" s="75">
        <f>IF(OR(H895="RSD", H895="RFS", H895="CRS",H895="MRBD"), 1,0)</f>
        <v>0</v>
      </c>
      <c r="L895" s="75">
        <f>IF(OR(H895="RSD", H895="RFS", H895="CRS",H895="MRBD",H895="WS",H895="SR"), 1,0)</f>
        <v>0</v>
      </c>
    </row>
    <row r="896" spans="1:12" s="74" customFormat="1" x14ac:dyDescent="0.35">
      <c r="A896" s="74" t="s">
        <v>167</v>
      </c>
      <c r="B896" s="74" t="s">
        <v>1408</v>
      </c>
      <c r="C896" s="75" t="s">
        <v>5</v>
      </c>
      <c r="D896" s="75" t="s">
        <v>2542</v>
      </c>
      <c r="E896" s="75" t="s">
        <v>1409</v>
      </c>
      <c r="F896" s="75" t="s">
        <v>2543</v>
      </c>
      <c r="G896" s="74" t="s">
        <v>1410</v>
      </c>
      <c r="H896" s="75" t="s">
        <v>21</v>
      </c>
      <c r="I896" s="75">
        <f>IF(H896="BHC", 1, 0)</f>
        <v>1</v>
      </c>
      <c r="J896" s="75">
        <f>IF(OR(H896="BHC", H896="WS", H896="SR"), 1,0)</f>
        <v>1</v>
      </c>
      <c r="K896" s="75">
        <f>IF(OR(H896="RSD", H896="RFS", H896="CRS",H896="MRBD"), 1,0)</f>
        <v>0</v>
      </c>
      <c r="L896" s="75">
        <f>IF(OR(H896="RSD", H896="RFS", H896="CRS",H896="MRBD",H896="WS",H896="SR"), 1,0)</f>
        <v>0</v>
      </c>
    </row>
    <row r="897" spans="1:12" s="74" customFormat="1" x14ac:dyDescent="0.35">
      <c r="A897" s="74" t="s">
        <v>167</v>
      </c>
      <c r="B897" s="74" t="s">
        <v>1411</v>
      </c>
      <c r="C897" s="75" t="s">
        <v>5</v>
      </c>
      <c r="D897" s="75" t="s">
        <v>2542</v>
      </c>
      <c r="E897" s="75" t="s">
        <v>1412</v>
      </c>
      <c r="F897" s="75" t="s">
        <v>2543</v>
      </c>
      <c r="G897" s="74" t="s">
        <v>1413</v>
      </c>
      <c r="H897" s="75" t="s">
        <v>21</v>
      </c>
      <c r="I897" s="75">
        <f>IF(H897="BHC", 1, 0)</f>
        <v>1</v>
      </c>
      <c r="J897" s="75">
        <f>IF(OR(H897="BHC", H897="WS", H897="SR"), 1,0)</f>
        <v>1</v>
      </c>
      <c r="K897" s="75">
        <f>IF(OR(H897="RSD", H897="RFS", H897="CRS",H897="MRBD"), 1,0)</f>
        <v>0</v>
      </c>
      <c r="L897" s="75">
        <f>IF(OR(H897="RSD", H897="RFS", H897="CRS",H897="MRBD",H897="WS",H897="SR"), 1,0)</f>
        <v>0</v>
      </c>
    </row>
    <row r="898" spans="1:12" s="74" customFormat="1" x14ac:dyDescent="0.35">
      <c r="A898" s="74" t="s">
        <v>167</v>
      </c>
      <c r="B898" s="74" t="s">
        <v>1414</v>
      </c>
      <c r="C898" s="75" t="s">
        <v>4</v>
      </c>
      <c r="D898" s="75" t="s">
        <v>2542</v>
      </c>
      <c r="E898" s="75" t="s">
        <v>1415</v>
      </c>
      <c r="F898" s="75" t="s">
        <v>2543</v>
      </c>
      <c r="G898" s="74" t="s">
        <v>1416</v>
      </c>
      <c r="H898" s="75" t="s">
        <v>21</v>
      </c>
      <c r="I898" s="75">
        <f>IF(H898="BHC", 1, 0)</f>
        <v>1</v>
      </c>
      <c r="J898" s="75">
        <f>IF(OR(H898="BHC", H898="WS", H898="SR"), 1,0)</f>
        <v>1</v>
      </c>
      <c r="K898" s="75">
        <f>IF(OR(H898="RSD", H898="RFS", H898="CRS",H898="MRBD"), 1,0)</f>
        <v>0</v>
      </c>
      <c r="L898" s="75">
        <f>IF(OR(H898="RSD", H898="RFS", H898="CRS",H898="MRBD",H898="WS",H898="SR"), 1,0)</f>
        <v>0</v>
      </c>
    </row>
    <row r="899" spans="1:12" s="74" customFormat="1" x14ac:dyDescent="0.35">
      <c r="A899" s="74" t="s">
        <v>167</v>
      </c>
      <c r="B899" s="74" t="s">
        <v>1417</v>
      </c>
      <c r="C899" s="75" t="s">
        <v>4</v>
      </c>
      <c r="D899" s="75" t="s">
        <v>2542</v>
      </c>
      <c r="E899" s="75" t="s">
        <v>1418</v>
      </c>
      <c r="F899" s="75" t="s">
        <v>2543</v>
      </c>
      <c r="G899" s="74" t="s">
        <v>1419</v>
      </c>
      <c r="H899" s="75" t="s">
        <v>21</v>
      </c>
      <c r="I899" s="75">
        <f>IF(H899="BHC", 1, 0)</f>
        <v>1</v>
      </c>
      <c r="J899" s="75">
        <f>IF(OR(H899="BHC", H899="WS", H899="SR"), 1,0)</f>
        <v>1</v>
      </c>
      <c r="K899" s="75">
        <f>IF(OR(H899="RSD", H899="RFS", H899="CRS",H899="MRBD"), 1,0)</f>
        <v>0</v>
      </c>
      <c r="L899" s="75">
        <f>IF(OR(H899="RSD", H899="RFS", H899="CRS",H899="MRBD",H899="WS",H899="SR"), 1,0)</f>
        <v>0</v>
      </c>
    </row>
    <row r="900" spans="1:12" s="74" customFormat="1" x14ac:dyDescent="0.35">
      <c r="A900" s="74" t="s">
        <v>167</v>
      </c>
      <c r="B900" s="74" t="s">
        <v>1420</v>
      </c>
      <c r="C900" s="75" t="s">
        <v>4</v>
      </c>
      <c r="D900" s="75" t="s">
        <v>2542</v>
      </c>
      <c r="E900" s="75" t="s">
        <v>1421</v>
      </c>
      <c r="F900" s="75" t="s">
        <v>2543</v>
      </c>
      <c r="G900" s="74" t="s">
        <v>1422</v>
      </c>
      <c r="H900" s="75" t="s">
        <v>35</v>
      </c>
      <c r="I900" s="75">
        <f>IF(H900="BHC", 1, 0)</f>
        <v>0</v>
      </c>
      <c r="J900" s="75">
        <f>IF(OR(H900="BHC", H900="WS", H900="SR"), 1,0)</f>
        <v>0</v>
      </c>
      <c r="K900" s="75">
        <f>IF(OR(H900="RSD", H900="RFS", H900="CRS",H900="MRBD"), 1,0)</f>
        <v>1</v>
      </c>
      <c r="L900" s="75">
        <f>IF(OR(H900="RSD", H900="RFS", H900="CRS",H900="MRBD",H900="WS",H900="SR"), 1,0)</f>
        <v>1</v>
      </c>
    </row>
    <row r="901" spans="1:12" s="74" customFormat="1" x14ac:dyDescent="0.35">
      <c r="A901" s="74" t="s">
        <v>167</v>
      </c>
      <c r="B901" s="74" t="s">
        <v>1423</v>
      </c>
      <c r="C901" s="75" t="s">
        <v>4</v>
      </c>
      <c r="D901" s="75" t="s">
        <v>2542</v>
      </c>
      <c r="E901" s="75" t="s">
        <v>1424</v>
      </c>
      <c r="F901" s="75" t="s">
        <v>2543</v>
      </c>
      <c r="G901" s="74" t="s">
        <v>1425</v>
      </c>
      <c r="H901" s="75" t="s">
        <v>21</v>
      </c>
      <c r="I901" s="75">
        <f>IF(H901="BHC", 1, 0)</f>
        <v>1</v>
      </c>
      <c r="J901" s="75">
        <f>IF(OR(H901="BHC", H901="WS", H901="SR"), 1,0)</f>
        <v>1</v>
      </c>
      <c r="K901" s="75">
        <f>IF(OR(H901="RSD", H901="RFS", H901="CRS",H901="MRBD"), 1,0)</f>
        <v>0</v>
      </c>
      <c r="L901" s="75">
        <f>IF(OR(H901="RSD", H901="RFS", H901="CRS",H901="MRBD",H901="WS",H901="SR"), 1,0)</f>
        <v>0</v>
      </c>
    </row>
    <row r="902" spans="1:12" s="74" customFormat="1" x14ac:dyDescent="0.35">
      <c r="A902" s="74" t="s">
        <v>167</v>
      </c>
      <c r="B902" s="74" t="s">
        <v>1426</v>
      </c>
      <c r="C902" s="75" t="s">
        <v>4</v>
      </c>
      <c r="D902" s="75" t="s">
        <v>2542</v>
      </c>
      <c r="E902" s="75" t="s">
        <v>1427</v>
      </c>
      <c r="F902" s="75" t="s">
        <v>2543</v>
      </c>
      <c r="G902" s="74" t="s">
        <v>1428</v>
      </c>
      <c r="H902" s="75" t="s">
        <v>21</v>
      </c>
      <c r="I902" s="75">
        <f>IF(H902="BHC", 1, 0)</f>
        <v>1</v>
      </c>
      <c r="J902" s="75">
        <f>IF(OR(H902="BHC", H902="WS", H902="SR"), 1,0)</f>
        <v>1</v>
      </c>
      <c r="K902" s="75">
        <f>IF(OR(H902="RSD", H902="RFS", H902="CRS",H902="MRBD"), 1,0)</f>
        <v>0</v>
      </c>
      <c r="L902" s="75">
        <f>IF(OR(H902="RSD", H902="RFS", H902="CRS",H902="MRBD",H902="WS",H902="SR"), 1,0)</f>
        <v>0</v>
      </c>
    </row>
    <row r="903" spans="1:12" s="74" customFormat="1" x14ac:dyDescent="0.35">
      <c r="A903" s="74" t="s">
        <v>167</v>
      </c>
      <c r="B903" s="74" t="s">
        <v>1429</v>
      </c>
      <c r="C903" s="75" t="s">
        <v>4</v>
      </c>
      <c r="D903" s="75" t="s">
        <v>2542</v>
      </c>
      <c r="E903" s="75" t="s">
        <v>1430</v>
      </c>
      <c r="F903" s="75" t="s">
        <v>2543</v>
      </c>
      <c r="G903" s="74" t="s">
        <v>1431</v>
      </c>
      <c r="H903" s="75" t="s">
        <v>21</v>
      </c>
      <c r="I903" s="75">
        <f>IF(H903="BHC", 1, 0)</f>
        <v>1</v>
      </c>
      <c r="J903" s="75">
        <f>IF(OR(H903="BHC", H903="WS", H903="SR"), 1,0)</f>
        <v>1</v>
      </c>
      <c r="K903" s="75">
        <f>IF(OR(H903="RSD", H903="RFS", H903="CRS",H903="MRBD"), 1,0)</f>
        <v>0</v>
      </c>
      <c r="L903" s="75">
        <f>IF(OR(H903="RSD", H903="RFS", H903="CRS",H903="MRBD",H903="WS",H903="SR"), 1,0)</f>
        <v>0</v>
      </c>
    </row>
    <row r="904" spans="1:12" s="74" customFormat="1" x14ac:dyDescent="0.35">
      <c r="A904" s="74" t="s">
        <v>167</v>
      </c>
      <c r="B904" s="74" t="s">
        <v>1432</v>
      </c>
      <c r="C904" s="75" t="s">
        <v>4</v>
      </c>
      <c r="D904" s="75" t="s">
        <v>2542</v>
      </c>
      <c r="E904" s="75" t="s">
        <v>1433</v>
      </c>
      <c r="F904" s="75" t="s">
        <v>2543</v>
      </c>
      <c r="G904" s="74" t="s">
        <v>1434</v>
      </c>
      <c r="H904" s="75" t="s">
        <v>21</v>
      </c>
      <c r="I904" s="75">
        <f>IF(H904="BHC", 1, 0)</f>
        <v>1</v>
      </c>
      <c r="J904" s="75">
        <f>IF(OR(H904="BHC", H904="WS", H904="SR"), 1,0)</f>
        <v>1</v>
      </c>
      <c r="K904" s="75">
        <f>IF(OR(H904="RSD", H904="RFS", H904="CRS",H904="MRBD"), 1,0)</f>
        <v>0</v>
      </c>
      <c r="L904" s="75">
        <f>IF(OR(H904="RSD", H904="RFS", H904="CRS",H904="MRBD",H904="WS",H904="SR"), 1,0)</f>
        <v>0</v>
      </c>
    </row>
    <row r="905" spans="1:12" s="74" customFormat="1" x14ac:dyDescent="0.35">
      <c r="A905" s="74" t="s">
        <v>167</v>
      </c>
      <c r="B905" s="74" t="s">
        <v>1435</v>
      </c>
      <c r="C905" s="75" t="s">
        <v>4</v>
      </c>
      <c r="D905" s="75" t="s">
        <v>2542</v>
      </c>
      <c r="E905" s="75" t="s">
        <v>1436</v>
      </c>
      <c r="F905" s="75" t="s">
        <v>2543</v>
      </c>
      <c r="G905" s="74" t="s">
        <v>1437</v>
      </c>
      <c r="H905" s="75" t="s">
        <v>21</v>
      </c>
      <c r="I905" s="75">
        <f>IF(H905="BHC", 1, 0)</f>
        <v>1</v>
      </c>
      <c r="J905" s="75">
        <f>IF(OR(H905="BHC", H905="WS", H905="SR"), 1,0)</f>
        <v>1</v>
      </c>
      <c r="K905" s="75">
        <f>IF(OR(H905="RSD", H905="RFS", H905="CRS",H905="MRBD"), 1,0)</f>
        <v>0</v>
      </c>
      <c r="L905" s="75">
        <f>IF(OR(H905="RSD", H905="RFS", H905="CRS",H905="MRBD",H905="WS",H905="SR"), 1,0)</f>
        <v>0</v>
      </c>
    </row>
    <row r="906" spans="1:12" s="77" customFormat="1" x14ac:dyDescent="0.35">
      <c r="A906" s="77" t="s">
        <v>134</v>
      </c>
      <c r="B906" s="77" t="s">
        <v>1099</v>
      </c>
      <c r="C906" s="78" t="s">
        <v>3</v>
      </c>
      <c r="D906" s="78" t="s">
        <v>2542</v>
      </c>
      <c r="E906" s="78" t="s">
        <v>1100</v>
      </c>
      <c r="F906" s="78" t="s">
        <v>2543</v>
      </c>
      <c r="G906" s="77" t="s">
        <v>1101</v>
      </c>
      <c r="H906" s="78" t="s">
        <v>35</v>
      </c>
      <c r="I906" s="78">
        <f>IF(H906="BHC", 1, 0)</f>
        <v>0</v>
      </c>
      <c r="J906" s="78">
        <f>IF(OR(H906="BHC", H906="WS", H906="SR"), 1,0)</f>
        <v>0</v>
      </c>
      <c r="K906" s="78">
        <f>IF(OR(H906="RSD", H906="RFS", H906="CRS",H906="MRBD"), 1,0)</f>
        <v>1</v>
      </c>
      <c r="L906" s="78">
        <f>IF(OR(H906="RSD", H906="RFS", H906="CRS",H906="MRBD",H906="WS",H906="SR"), 1,0)</f>
        <v>1</v>
      </c>
    </row>
    <row r="907" spans="1:12" s="77" customFormat="1" x14ac:dyDescent="0.35">
      <c r="A907" s="77" t="s">
        <v>134</v>
      </c>
      <c r="B907" s="77" t="s">
        <v>1102</v>
      </c>
      <c r="C907" s="78" t="s">
        <v>3</v>
      </c>
      <c r="D907" s="78" t="s">
        <v>2542</v>
      </c>
      <c r="E907" s="78" t="s">
        <v>1103</v>
      </c>
      <c r="F907" s="78" t="s">
        <v>2543</v>
      </c>
      <c r="G907" s="77" t="s">
        <v>1104</v>
      </c>
      <c r="H907" s="78" t="s">
        <v>35</v>
      </c>
      <c r="I907" s="78">
        <f>IF(H907="BHC", 1, 0)</f>
        <v>0</v>
      </c>
      <c r="J907" s="78">
        <f>IF(OR(H907="BHC", H907="WS", H907="SR"), 1,0)</f>
        <v>0</v>
      </c>
      <c r="K907" s="78">
        <f>IF(OR(H907="RSD", H907="RFS", H907="CRS",H907="MRBD"), 1,0)</f>
        <v>1</v>
      </c>
      <c r="L907" s="78">
        <f>IF(OR(H907="RSD", H907="RFS", H907="CRS",H907="MRBD",H907="WS",H907="SR"), 1,0)</f>
        <v>1</v>
      </c>
    </row>
    <row r="908" spans="1:12" s="77" customFormat="1" x14ac:dyDescent="0.35">
      <c r="A908" s="77" t="s">
        <v>134</v>
      </c>
      <c r="B908" s="77" t="s">
        <v>1105</v>
      </c>
      <c r="C908" s="78" t="s">
        <v>3</v>
      </c>
      <c r="D908" s="78" t="s">
        <v>2542</v>
      </c>
      <c r="E908" s="78" t="s">
        <v>1106</v>
      </c>
      <c r="F908" s="78" t="s">
        <v>2543</v>
      </c>
      <c r="G908" s="77" t="s">
        <v>1107</v>
      </c>
      <c r="H908" s="78" t="s">
        <v>21</v>
      </c>
      <c r="I908" s="78">
        <f>IF(H908="BHC", 1, 0)</f>
        <v>1</v>
      </c>
      <c r="J908" s="78">
        <f>IF(OR(H908="BHC", H908="WS", H908="SR"), 1,0)</f>
        <v>1</v>
      </c>
      <c r="K908" s="78">
        <f>IF(OR(H908="RSD", H908="RFS", H908="CRS",H908="MRBD"), 1,0)</f>
        <v>0</v>
      </c>
      <c r="L908" s="78">
        <f>IF(OR(H908="RSD", H908="RFS", H908="CRS",H908="MRBD",H908="WS",H908="SR"), 1,0)</f>
        <v>0</v>
      </c>
    </row>
    <row r="909" spans="1:12" s="77" customFormat="1" x14ac:dyDescent="0.35">
      <c r="A909" s="77" t="s">
        <v>134</v>
      </c>
      <c r="B909" s="77" t="s">
        <v>1108</v>
      </c>
      <c r="C909" s="78" t="s">
        <v>3</v>
      </c>
      <c r="D909" s="78" t="s">
        <v>2542</v>
      </c>
      <c r="E909" s="78" t="s">
        <v>1109</v>
      </c>
      <c r="F909" s="78" t="s">
        <v>2543</v>
      </c>
      <c r="G909" s="77" t="s">
        <v>1110</v>
      </c>
      <c r="H909" s="78" t="s">
        <v>52</v>
      </c>
      <c r="I909" s="78">
        <f>IF(H909="BHC", 1, 0)</f>
        <v>0</v>
      </c>
      <c r="J909" s="78">
        <f>IF(OR(H909="BHC", H909="WS", H909="SR"), 1,0)</f>
        <v>1</v>
      </c>
      <c r="K909" s="78">
        <f>IF(OR(H909="RSD", H909="RFS", H909="CRS",H909="MRBD"), 1,0)</f>
        <v>0</v>
      </c>
      <c r="L909" s="78">
        <f>IF(OR(H909="RSD", H909="RFS", H909="CRS",H909="MRBD",H909="WS",H909="SR"), 1,0)</f>
        <v>1</v>
      </c>
    </row>
    <row r="910" spans="1:12" s="77" customFormat="1" x14ac:dyDescent="0.35">
      <c r="A910" s="77" t="s">
        <v>134</v>
      </c>
      <c r="B910" s="77" t="s">
        <v>1111</v>
      </c>
      <c r="C910" s="78" t="s">
        <v>3</v>
      </c>
      <c r="D910" s="78" t="s">
        <v>2542</v>
      </c>
      <c r="E910" s="78" t="s">
        <v>1112</v>
      </c>
      <c r="F910" s="78" t="s">
        <v>2543</v>
      </c>
      <c r="G910" s="77" t="s">
        <v>1113</v>
      </c>
      <c r="H910" s="78" t="s">
        <v>17</v>
      </c>
      <c r="I910" s="78">
        <f>IF(H910="BHC", 1, 0)</f>
        <v>0</v>
      </c>
      <c r="J910" s="78">
        <f>IF(OR(H910="BHC", H910="WS", H910="SR"), 1,0)</f>
        <v>0</v>
      </c>
      <c r="K910" s="78">
        <f>IF(OR(H910="RSD", H910="RFS", H910="CRS",H910="MRBD"), 1,0)</f>
        <v>1</v>
      </c>
      <c r="L910" s="78">
        <f>IF(OR(H910="RSD", H910="RFS", H910="CRS",H910="MRBD",H910="WS",H910="SR"), 1,0)</f>
        <v>1</v>
      </c>
    </row>
    <row r="911" spans="1:12" s="77" customFormat="1" x14ac:dyDescent="0.35">
      <c r="A911" s="77" t="s">
        <v>134</v>
      </c>
      <c r="B911" s="77" t="s">
        <v>1114</v>
      </c>
      <c r="C911" s="78" t="s">
        <v>3</v>
      </c>
      <c r="D911" s="78" t="s">
        <v>2542</v>
      </c>
      <c r="E911" s="78" t="s">
        <v>1115</v>
      </c>
      <c r="F911" s="78" t="s">
        <v>2543</v>
      </c>
      <c r="G911" s="77" t="s">
        <v>1116</v>
      </c>
      <c r="H911" s="78" t="s">
        <v>21</v>
      </c>
      <c r="I911" s="78">
        <f>IF(H911="BHC", 1, 0)</f>
        <v>1</v>
      </c>
      <c r="J911" s="78">
        <f>IF(OR(H911="BHC", H911="WS", H911="SR"), 1,0)</f>
        <v>1</v>
      </c>
      <c r="K911" s="78">
        <f>IF(OR(H911="RSD", H911="RFS", H911="CRS",H911="MRBD"), 1,0)</f>
        <v>0</v>
      </c>
      <c r="L911" s="78">
        <f>IF(OR(H911="RSD", H911="RFS", H911="CRS",H911="MRBD",H911="WS",H911="SR"), 1,0)</f>
        <v>0</v>
      </c>
    </row>
    <row r="912" spans="1:12" s="77" customFormat="1" x14ac:dyDescent="0.35">
      <c r="A912" s="77" t="s">
        <v>134</v>
      </c>
      <c r="B912" s="77" t="s">
        <v>1117</v>
      </c>
      <c r="C912" s="78" t="s">
        <v>3</v>
      </c>
      <c r="D912" s="78" t="s">
        <v>2542</v>
      </c>
      <c r="E912" s="78" t="s">
        <v>1118</v>
      </c>
      <c r="F912" s="78" t="s">
        <v>2543</v>
      </c>
      <c r="G912" s="77" t="s">
        <v>1119</v>
      </c>
      <c r="H912" s="78" t="s">
        <v>21</v>
      </c>
      <c r="I912" s="78">
        <f>IF(H912="BHC", 1, 0)</f>
        <v>1</v>
      </c>
      <c r="J912" s="78">
        <f>IF(OR(H912="BHC", H912="WS", H912="SR"), 1,0)</f>
        <v>1</v>
      </c>
      <c r="K912" s="78">
        <f>IF(OR(H912="RSD", H912="RFS", H912="CRS",H912="MRBD"), 1,0)</f>
        <v>0</v>
      </c>
      <c r="L912" s="78">
        <f>IF(OR(H912="RSD", H912="RFS", H912="CRS",H912="MRBD",H912="WS",H912="SR"), 1,0)</f>
        <v>0</v>
      </c>
    </row>
    <row r="913" spans="1:12" s="77" customFormat="1" x14ac:dyDescent="0.35">
      <c r="A913" s="77" t="s">
        <v>134</v>
      </c>
      <c r="B913" s="77" t="s">
        <v>1120</v>
      </c>
      <c r="C913" s="78" t="s">
        <v>3</v>
      </c>
      <c r="D913" s="78" t="s">
        <v>2542</v>
      </c>
      <c r="E913" s="78" t="s">
        <v>1121</v>
      </c>
      <c r="F913" s="78" t="s">
        <v>2543</v>
      </c>
      <c r="G913" s="77" t="s">
        <v>1122</v>
      </c>
      <c r="H913" s="78" t="s">
        <v>35</v>
      </c>
      <c r="I913" s="78">
        <f>IF(H913="BHC", 1, 0)</f>
        <v>0</v>
      </c>
      <c r="J913" s="78">
        <f>IF(OR(H913="BHC", H913="WS", H913="SR"), 1,0)</f>
        <v>0</v>
      </c>
      <c r="K913" s="78">
        <f>IF(OR(H913="RSD", H913="RFS", H913="CRS",H913="MRBD"), 1,0)</f>
        <v>1</v>
      </c>
      <c r="L913" s="78">
        <f>IF(OR(H913="RSD", H913="RFS", H913="CRS",H913="MRBD",H913="WS",H913="SR"), 1,0)</f>
        <v>1</v>
      </c>
    </row>
    <row r="914" spans="1:12" s="77" customFormat="1" x14ac:dyDescent="0.35">
      <c r="A914" s="77" t="s">
        <v>134</v>
      </c>
      <c r="B914" s="77" t="s">
        <v>1123</v>
      </c>
      <c r="C914" s="78" t="s">
        <v>3</v>
      </c>
      <c r="D914" s="78" t="s">
        <v>2542</v>
      </c>
      <c r="E914" s="78" t="s">
        <v>1124</v>
      </c>
      <c r="F914" s="78" t="s">
        <v>2543</v>
      </c>
      <c r="G914" s="77" t="s">
        <v>1125</v>
      </c>
      <c r="H914" s="78" t="s">
        <v>21</v>
      </c>
      <c r="I914" s="78">
        <f>IF(H914="BHC", 1, 0)</f>
        <v>1</v>
      </c>
      <c r="J914" s="78">
        <f>IF(OR(H914="BHC", H914="WS", H914="SR"), 1,0)</f>
        <v>1</v>
      </c>
      <c r="K914" s="78">
        <f>IF(OR(H914="RSD", H914="RFS", H914="CRS",H914="MRBD"), 1,0)</f>
        <v>0</v>
      </c>
      <c r="L914" s="78">
        <f>IF(OR(H914="RSD", H914="RFS", H914="CRS",H914="MRBD",H914="WS",H914="SR"), 1,0)</f>
        <v>0</v>
      </c>
    </row>
    <row r="915" spans="1:12" s="77" customFormat="1" x14ac:dyDescent="0.35">
      <c r="A915" s="77" t="s">
        <v>134</v>
      </c>
      <c r="B915" s="77" t="s">
        <v>1126</v>
      </c>
      <c r="C915" s="78" t="s">
        <v>3</v>
      </c>
      <c r="D915" s="78" t="s">
        <v>2542</v>
      </c>
      <c r="E915" s="78" t="s">
        <v>1127</v>
      </c>
      <c r="F915" s="78" t="s">
        <v>2543</v>
      </c>
      <c r="G915" s="77" t="s">
        <v>1128</v>
      </c>
      <c r="H915" s="78" t="s">
        <v>21</v>
      </c>
      <c r="I915" s="78">
        <f>IF(H915="BHC", 1, 0)</f>
        <v>1</v>
      </c>
      <c r="J915" s="78">
        <f>IF(OR(H915="BHC", H915="WS", H915="SR"), 1,0)</f>
        <v>1</v>
      </c>
      <c r="K915" s="78">
        <f>IF(OR(H915="RSD", H915="RFS", H915="CRS",H915="MRBD"), 1,0)</f>
        <v>0</v>
      </c>
      <c r="L915" s="78">
        <f>IF(OR(H915="RSD", H915="RFS", H915="CRS",H915="MRBD",H915="WS",H915="SR"), 1,0)</f>
        <v>0</v>
      </c>
    </row>
    <row r="916" spans="1:12" s="77" customFormat="1" x14ac:dyDescent="0.35">
      <c r="A916" s="77" t="s">
        <v>134</v>
      </c>
      <c r="B916" s="77" t="s">
        <v>1129</v>
      </c>
      <c r="C916" s="78" t="s">
        <v>2</v>
      </c>
      <c r="D916" s="78" t="s">
        <v>2542</v>
      </c>
      <c r="E916" s="78" t="s">
        <v>1130</v>
      </c>
      <c r="F916" s="78" t="s">
        <v>2543</v>
      </c>
      <c r="G916" s="77" t="s">
        <v>1131</v>
      </c>
      <c r="H916" s="78" t="s">
        <v>21</v>
      </c>
      <c r="I916" s="78">
        <f>IF(H916="BHC", 1, 0)</f>
        <v>1</v>
      </c>
      <c r="J916" s="78">
        <f>IF(OR(H916="BHC", H916="WS", H916="SR"), 1,0)</f>
        <v>1</v>
      </c>
      <c r="K916" s="78">
        <f>IF(OR(H916="RSD", H916="RFS", H916="CRS",H916="MRBD"), 1,0)</f>
        <v>0</v>
      </c>
      <c r="L916" s="78">
        <f>IF(OR(H916="RSD", H916="RFS", H916="CRS",H916="MRBD",H916="WS",H916="SR"), 1,0)</f>
        <v>0</v>
      </c>
    </row>
    <row r="917" spans="1:12" s="77" customFormat="1" x14ac:dyDescent="0.35">
      <c r="A917" s="77" t="s">
        <v>134</v>
      </c>
      <c r="B917" s="77" t="s">
        <v>1132</v>
      </c>
      <c r="C917" s="78" t="s">
        <v>2</v>
      </c>
      <c r="D917" s="78" t="s">
        <v>2542</v>
      </c>
      <c r="E917" s="78" t="s">
        <v>1133</v>
      </c>
      <c r="F917" s="78" t="s">
        <v>2543</v>
      </c>
      <c r="G917" s="77" t="s">
        <v>1134</v>
      </c>
      <c r="H917" s="78" t="s">
        <v>21</v>
      </c>
      <c r="I917" s="78">
        <f>IF(H917="BHC", 1, 0)</f>
        <v>1</v>
      </c>
      <c r="J917" s="78">
        <f>IF(OR(H917="BHC", H917="WS", H917="SR"), 1,0)</f>
        <v>1</v>
      </c>
      <c r="K917" s="78">
        <f>IF(OR(H917="RSD", H917="RFS", H917="CRS",H917="MRBD"), 1,0)</f>
        <v>0</v>
      </c>
      <c r="L917" s="78">
        <f>IF(OR(H917="RSD", H917="RFS", H917="CRS",H917="MRBD",H917="WS",H917="SR"), 1,0)</f>
        <v>0</v>
      </c>
    </row>
    <row r="918" spans="1:12" s="77" customFormat="1" x14ac:dyDescent="0.35">
      <c r="A918" s="77" t="s">
        <v>134</v>
      </c>
      <c r="B918" s="77" t="s">
        <v>1135</v>
      </c>
      <c r="C918" s="78" t="s">
        <v>2</v>
      </c>
      <c r="D918" s="78" t="s">
        <v>2542</v>
      </c>
      <c r="E918" s="78" t="s">
        <v>1136</v>
      </c>
      <c r="F918" s="78" t="s">
        <v>2543</v>
      </c>
      <c r="G918" s="77" t="s">
        <v>1137</v>
      </c>
      <c r="H918" s="78" t="s">
        <v>21</v>
      </c>
      <c r="I918" s="78">
        <f>IF(H918="BHC", 1, 0)</f>
        <v>1</v>
      </c>
      <c r="J918" s="78">
        <f>IF(OR(H918="BHC", H918="WS", H918="SR"), 1,0)</f>
        <v>1</v>
      </c>
      <c r="K918" s="78">
        <f>IF(OR(H918="RSD", H918="RFS", H918="CRS",H918="MRBD"), 1,0)</f>
        <v>0</v>
      </c>
      <c r="L918" s="78">
        <f>IF(OR(H918="RSD", H918="RFS", H918="CRS",H918="MRBD",H918="WS",H918="SR"), 1,0)</f>
        <v>0</v>
      </c>
    </row>
    <row r="919" spans="1:12" s="77" customFormat="1" x14ac:dyDescent="0.35">
      <c r="A919" s="77" t="s">
        <v>134</v>
      </c>
      <c r="B919" s="77" t="s">
        <v>1138</v>
      </c>
      <c r="C919" s="78" t="s">
        <v>2</v>
      </c>
      <c r="D919" s="78" t="s">
        <v>2542</v>
      </c>
      <c r="E919" s="78" t="s">
        <v>1139</v>
      </c>
      <c r="F919" s="78" t="s">
        <v>2543</v>
      </c>
      <c r="G919" s="77" t="s">
        <v>1140</v>
      </c>
      <c r="H919" s="78" t="s">
        <v>21</v>
      </c>
      <c r="I919" s="78">
        <f>IF(H919="BHC", 1, 0)</f>
        <v>1</v>
      </c>
      <c r="J919" s="78">
        <f>IF(OR(H919="BHC", H919="WS", H919="SR"), 1,0)</f>
        <v>1</v>
      </c>
      <c r="K919" s="78">
        <f>IF(OR(H919="RSD", H919="RFS", H919="CRS",H919="MRBD"), 1,0)</f>
        <v>0</v>
      </c>
      <c r="L919" s="78">
        <f>IF(OR(H919="RSD", H919="RFS", H919="CRS",H919="MRBD",H919="WS",H919="SR"), 1,0)</f>
        <v>0</v>
      </c>
    </row>
    <row r="920" spans="1:12" s="77" customFormat="1" x14ac:dyDescent="0.35">
      <c r="A920" s="77" t="s">
        <v>134</v>
      </c>
      <c r="B920" s="77" t="s">
        <v>1141</v>
      </c>
      <c r="C920" s="78" t="s">
        <v>2</v>
      </c>
      <c r="D920" s="78" t="s">
        <v>2542</v>
      </c>
      <c r="E920" s="78" t="s">
        <v>1142</v>
      </c>
      <c r="F920" s="78" t="s">
        <v>2543</v>
      </c>
      <c r="G920" s="77" t="s">
        <v>1143</v>
      </c>
      <c r="H920" s="78" t="s">
        <v>52</v>
      </c>
      <c r="I920" s="78">
        <f>IF(H920="BHC", 1, 0)</f>
        <v>0</v>
      </c>
      <c r="J920" s="78">
        <f>IF(OR(H920="BHC", H920="WS", H920="SR"), 1,0)</f>
        <v>1</v>
      </c>
      <c r="K920" s="78">
        <f>IF(OR(H920="RSD", H920="RFS", H920="CRS",H920="MRBD"), 1,0)</f>
        <v>0</v>
      </c>
      <c r="L920" s="78">
        <f>IF(OR(H920="RSD", H920="RFS", H920="CRS",H920="MRBD",H920="WS",H920="SR"), 1,0)</f>
        <v>1</v>
      </c>
    </row>
    <row r="921" spans="1:12" s="77" customFormat="1" x14ac:dyDescent="0.35">
      <c r="A921" s="77" t="s">
        <v>134</v>
      </c>
      <c r="B921" s="77" t="s">
        <v>1144</v>
      </c>
      <c r="C921" s="78" t="s">
        <v>2</v>
      </c>
      <c r="D921" s="78" t="s">
        <v>2542</v>
      </c>
      <c r="E921" s="78" t="s">
        <v>1145</v>
      </c>
      <c r="F921" s="78" t="s">
        <v>2543</v>
      </c>
      <c r="G921" s="77" t="s">
        <v>1146</v>
      </c>
      <c r="H921" s="78" t="s">
        <v>17</v>
      </c>
      <c r="I921" s="78">
        <f>IF(H921="BHC", 1, 0)</f>
        <v>0</v>
      </c>
      <c r="J921" s="78">
        <f>IF(OR(H921="BHC", H921="WS", H921="SR"), 1,0)</f>
        <v>0</v>
      </c>
      <c r="K921" s="78">
        <f>IF(OR(H921="RSD", H921="RFS", H921="CRS",H921="MRBD"), 1,0)</f>
        <v>1</v>
      </c>
      <c r="L921" s="78">
        <f>IF(OR(H921="RSD", H921="RFS", H921="CRS",H921="MRBD",H921="WS",H921="SR"), 1,0)</f>
        <v>1</v>
      </c>
    </row>
    <row r="922" spans="1:12" s="77" customFormat="1" x14ac:dyDescent="0.35">
      <c r="A922" s="77" t="s">
        <v>134</v>
      </c>
      <c r="B922" s="77" t="s">
        <v>1147</v>
      </c>
      <c r="C922" s="78" t="s">
        <v>2</v>
      </c>
      <c r="D922" s="78" t="s">
        <v>2542</v>
      </c>
      <c r="E922" s="78" t="s">
        <v>1148</v>
      </c>
      <c r="F922" s="78" t="s">
        <v>2543</v>
      </c>
      <c r="G922" s="77" t="s">
        <v>1149</v>
      </c>
      <c r="H922" s="78" t="s">
        <v>21</v>
      </c>
      <c r="I922" s="78">
        <f>IF(H922="BHC", 1, 0)</f>
        <v>1</v>
      </c>
      <c r="J922" s="78">
        <f>IF(OR(H922="BHC", H922="WS", H922="SR"), 1,0)</f>
        <v>1</v>
      </c>
      <c r="K922" s="78">
        <f>IF(OR(H922="RSD", H922="RFS", H922="CRS",H922="MRBD"), 1,0)</f>
        <v>0</v>
      </c>
      <c r="L922" s="78">
        <f>IF(OR(H922="RSD", H922="RFS", H922="CRS",H922="MRBD",H922="WS",H922="SR"), 1,0)</f>
        <v>0</v>
      </c>
    </row>
    <row r="923" spans="1:12" s="77" customFormat="1" x14ac:dyDescent="0.35">
      <c r="A923" s="77" t="s">
        <v>134</v>
      </c>
      <c r="B923" s="77" t="s">
        <v>1150</v>
      </c>
      <c r="C923" s="78" t="s">
        <v>2</v>
      </c>
      <c r="D923" s="78" t="s">
        <v>2542</v>
      </c>
      <c r="E923" s="78" t="s">
        <v>1151</v>
      </c>
      <c r="F923" s="78" t="s">
        <v>2543</v>
      </c>
      <c r="G923" s="77" t="s">
        <v>1152</v>
      </c>
      <c r="H923" s="78" t="s">
        <v>21</v>
      </c>
      <c r="I923" s="78">
        <f>IF(H923="BHC", 1, 0)</f>
        <v>1</v>
      </c>
      <c r="J923" s="78">
        <f>IF(OR(H923="BHC", H923="WS", H923="SR"), 1,0)</f>
        <v>1</v>
      </c>
      <c r="K923" s="78">
        <f>IF(OR(H923="RSD", H923="RFS", H923="CRS",H923="MRBD"), 1,0)</f>
        <v>0</v>
      </c>
      <c r="L923" s="78">
        <f>IF(OR(H923="RSD", H923="RFS", H923="CRS",H923="MRBD",H923="WS",H923="SR"), 1,0)</f>
        <v>0</v>
      </c>
    </row>
    <row r="924" spans="1:12" s="77" customFormat="1" x14ac:dyDescent="0.35">
      <c r="A924" s="77" t="s">
        <v>134</v>
      </c>
      <c r="B924" s="77" t="s">
        <v>1153</v>
      </c>
      <c r="C924" s="78" t="s">
        <v>1</v>
      </c>
      <c r="D924" s="78" t="s">
        <v>2542</v>
      </c>
      <c r="E924" s="78" t="s">
        <v>1154</v>
      </c>
      <c r="F924" s="78" t="s">
        <v>2543</v>
      </c>
      <c r="G924" s="77" t="s">
        <v>1155</v>
      </c>
      <c r="H924" s="78" t="s">
        <v>35</v>
      </c>
      <c r="I924" s="78">
        <f>IF(H924="BHC", 1, 0)</f>
        <v>0</v>
      </c>
      <c r="J924" s="78">
        <f>IF(OR(H924="BHC", H924="WS", H924="SR"), 1,0)</f>
        <v>0</v>
      </c>
      <c r="K924" s="78">
        <f>IF(OR(H924="RSD", H924="RFS", H924="CRS",H924="MRBD"), 1,0)</f>
        <v>1</v>
      </c>
      <c r="L924" s="78">
        <f>IF(OR(H924="RSD", H924="RFS", H924="CRS",H924="MRBD",H924="WS",H924="SR"), 1,0)</f>
        <v>1</v>
      </c>
    </row>
    <row r="925" spans="1:12" s="77" customFormat="1" x14ac:dyDescent="0.35">
      <c r="A925" s="77" t="s">
        <v>134</v>
      </c>
      <c r="B925" s="77" t="s">
        <v>1156</v>
      </c>
      <c r="C925" s="78" t="s">
        <v>1</v>
      </c>
      <c r="D925" s="78" t="s">
        <v>2542</v>
      </c>
      <c r="E925" s="78" t="s">
        <v>1157</v>
      </c>
      <c r="F925" s="78" t="s">
        <v>2543</v>
      </c>
      <c r="G925" s="77" t="s">
        <v>1158</v>
      </c>
      <c r="H925" s="78" t="s">
        <v>17</v>
      </c>
      <c r="I925" s="78">
        <f>IF(H925="BHC", 1, 0)</f>
        <v>0</v>
      </c>
      <c r="J925" s="78">
        <f>IF(OR(H925="BHC", H925="WS", H925="SR"), 1,0)</f>
        <v>0</v>
      </c>
      <c r="K925" s="78">
        <f>IF(OR(H925="RSD", H925="RFS", H925="CRS",H925="MRBD"), 1,0)</f>
        <v>1</v>
      </c>
      <c r="L925" s="78">
        <f>IF(OR(H925="RSD", H925="RFS", H925="CRS",H925="MRBD",H925="WS",H925="SR"), 1,0)</f>
        <v>1</v>
      </c>
    </row>
    <row r="926" spans="1:12" s="77" customFormat="1" x14ac:dyDescent="0.35">
      <c r="A926" s="77" t="s">
        <v>134</v>
      </c>
      <c r="B926" s="77" t="s">
        <v>1159</v>
      </c>
      <c r="C926" s="78" t="s">
        <v>1</v>
      </c>
      <c r="D926" s="78" t="s">
        <v>2542</v>
      </c>
      <c r="E926" s="78" t="s">
        <v>1160</v>
      </c>
      <c r="F926" s="78" t="s">
        <v>2543</v>
      </c>
      <c r="G926" s="77" t="s">
        <v>1161</v>
      </c>
      <c r="H926" s="78" t="s">
        <v>35</v>
      </c>
      <c r="I926" s="78">
        <f>IF(H926="BHC", 1, 0)</f>
        <v>0</v>
      </c>
      <c r="J926" s="78">
        <f>IF(OR(H926="BHC", H926="WS", H926="SR"), 1,0)</f>
        <v>0</v>
      </c>
      <c r="K926" s="78">
        <f>IF(OR(H926="RSD", H926="RFS", H926="CRS",H926="MRBD"), 1,0)</f>
        <v>1</v>
      </c>
      <c r="L926" s="78">
        <f>IF(OR(H926="RSD", H926="RFS", H926="CRS",H926="MRBD",H926="WS",H926="SR"), 1,0)</f>
        <v>1</v>
      </c>
    </row>
    <row r="927" spans="1:12" s="77" customFormat="1" x14ac:dyDescent="0.35">
      <c r="A927" s="77" t="s">
        <v>134</v>
      </c>
      <c r="B927" s="77" t="s">
        <v>1162</v>
      </c>
      <c r="C927" s="78" t="s">
        <v>1</v>
      </c>
      <c r="D927" s="78" t="s">
        <v>2542</v>
      </c>
      <c r="E927" s="78" t="s">
        <v>1163</v>
      </c>
      <c r="F927" s="78" t="s">
        <v>2543</v>
      </c>
      <c r="G927" s="77" t="s">
        <v>1164</v>
      </c>
      <c r="H927" s="78" t="s">
        <v>17</v>
      </c>
      <c r="I927" s="78">
        <f>IF(H927="BHC", 1, 0)</f>
        <v>0</v>
      </c>
      <c r="J927" s="78">
        <f>IF(OR(H927="BHC", H927="WS", H927="SR"), 1,0)</f>
        <v>0</v>
      </c>
      <c r="K927" s="78">
        <f>IF(OR(H927="RSD", H927="RFS", H927="CRS",H927="MRBD"), 1,0)</f>
        <v>1</v>
      </c>
      <c r="L927" s="78">
        <f>IF(OR(H927="RSD", H927="RFS", H927="CRS",H927="MRBD",H927="WS",H927="SR"), 1,0)</f>
        <v>1</v>
      </c>
    </row>
    <row r="928" spans="1:12" s="77" customFormat="1" x14ac:dyDescent="0.35">
      <c r="A928" s="77" t="s">
        <v>134</v>
      </c>
      <c r="B928" s="77" t="s">
        <v>1165</v>
      </c>
      <c r="C928" s="78" t="s">
        <v>1</v>
      </c>
      <c r="D928" s="78" t="s">
        <v>2542</v>
      </c>
      <c r="E928" s="78" t="s">
        <v>1166</v>
      </c>
      <c r="F928" s="78" t="s">
        <v>2543</v>
      </c>
      <c r="G928" s="77" t="s">
        <v>1167</v>
      </c>
      <c r="H928" s="78" t="s">
        <v>17</v>
      </c>
      <c r="I928" s="78">
        <f>IF(H928="BHC", 1, 0)</f>
        <v>0</v>
      </c>
      <c r="J928" s="78">
        <f>IF(OR(H928="BHC", H928="WS", H928="SR"), 1,0)</f>
        <v>0</v>
      </c>
      <c r="K928" s="78">
        <f>IF(OR(H928="RSD", H928="RFS", H928="CRS",H928="MRBD"), 1,0)</f>
        <v>1</v>
      </c>
      <c r="L928" s="78">
        <f>IF(OR(H928="RSD", H928="RFS", H928="CRS",H928="MRBD",H928="WS",H928="SR"), 1,0)</f>
        <v>1</v>
      </c>
    </row>
    <row r="929" spans="1:12" s="77" customFormat="1" x14ac:dyDescent="0.35">
      <c r="A929" s="77" t="s">
        <v>134</v>
      </c>
      <c r="B929" s="77" t="s">
        <v>1168</v>
      </c>
      <c r="C929" s="78" t="s">
        <v>1</v>
      </c>
      <c r="D929" s="78" t="s">
        <v>2542</v>
      </c>
      <c r="E929" s="78" t="s">
        <v>1169</v>
      </c>
      <c r="F929" s="78" t="s">
        <v>2543</v>
      </c>
      <c r="G929" s="77" t="s">
        <v>1170</v>
      </c>
      <c r="H929" s="78" t="s">
        <v>17</v>
      </c>
      <c r="I929" s="78">
        <f>IF(H929="BHC", 1, 0)</f>
        <v>0</v>
      </c>
      <c r="J929" s="78">
        <f>IF(OR(H929="BHC", H929="WS", H929="SR"), 1,0)</f>
        <v>0</v>
      </c>
      <c r="K929" s="78">
        <f>IF(OR(H929="RSD", H929="RFS", H929="CRS",H929="MRBD"), 1,0)</f>
        <v>1</v>
      </c>
      <c r="L929" s="78">
        <f>IF(OR(H929="RSD", H929="RFS", H929="CRS",H929="MRBD",H929="WS",H929="SR"), 1,0)</f>
        <v>1</v>
      </c>
    </row>
    <row r="930" spans="1:12" s="77" customFormat="1" x14ac:dyDescent="0.35">
      <c r="A930" s="77" t="s">
        <v>134</v>
      </c>
      <c r="B930" s="77" t="s">
        <v>1171</v>
      </c>
      <c r="C930" s="78" t="s">
        <v>1</v>
      </c>
      <c r="D930" s="78" t="s">
        <v>2542</v>
      </c>
      <c r="E930" s="78" t="s">
        <v>1172</v>
      </c>
      <c r="F930" s="78" t="s">
        <v>2543</v>
      </c>
      <c r="G930" s="77" t="s">
        <v>1173</v>
      </c>
      <c r="H930" s="78" t="s">
        <v>108</v>
      </c>
      <c r="I930" s="78">
        <f>IF(H930="BHC", 1, 0)</f>
        <v>0</v>
      </c>
      <c r="J930" s="78">
        <f>IF(OR(H930="BHC", H930="WS", H930="SR"), 1,0)</f>
        <v>1</v>
      </c>
      <c r="K930" s="78">
        <f>IF(OR(H930="RSD", H930="RFS", H930="CRS",H930="MRBD"), 1,0)</f>
        <v>0</v>
      </c>
      <c r="L930" s="78">
        <f>IF(OR(H930="RSD", H930="RFS", H930="CRS",H930="MRBD",H930="WS",H930="SR"), 1,0)</f>
        <v>1</v>
      </c>
    </row>
    <row r="931" spans="1:12" s="77" customFormat="1" x14ac:dyDescent="0.35">
      <c r="A931" s="77" t="s">
        <v>134</v>
      </c>
      <c r="B931" s="77" t="s">
        <v>1174</v>
      </c>
      <c r="C931" s="78" t="s">
        <v>1</v>
      </c>
      <c r="D931" s="78" t="s">
        <v>2542</v>
      </c>
      <c r="E931" s="78" t="s">
        <v>1175</v>
      </c>
      <c r="F931" s="78" t="s">
        <v>2543</v>
      </c>
      <c r="G931" s="77" t="s">
        <v>1176</v>
      </c>
      <c r="H931" s="78" t="s">
        <v>17</v>
      </c>
      <c r="I931" s="78">
        <f>IF(H931="BHC", 1, 0)</f>
        <v>0</v>
      </c>
      <c r="J931" s="78">
        <f>IF(OR(H931="BHC", H931="WS", H931="SR"), 1,0)</f>
        <v>0</v>
      </c>
      <c r="K931" s="78">
        <f>IF(OR(H931="RSD", H931="RFS", H931="CRS",H931="MRBD"), 1,0)</f>
        <v>1</v>
      </c>
      <c r="L931" s="78">
        <f>IF(OR(H931="RSD", H931="RFS", H931="CRS",H931="MRBD",H931="WS",H931="SR"), 1,0)</f>
        <v>1</v>
      </c>
    </row>
    <row r="932" spans="1:12" s="77" customFormat="1" x14ac:dyDescent="0.35">
      <c r="A932" s="77" t="s">
        <v>134</v>
      </c>
      <c r="B932" s="77" t="s">
        <v>1177</v>
      </c>
      <c r="C932" s="78" t="s">
        <v>1</v>
      </c>
      <c r="D932" s="78" t="s">
        <v>2542</v>
      </c>
      <c r="E932" s="78" t="s">
        <v>1178</v>
      </c>
      <c r="F932" s="78" t="s">
        <v>2543</v>
      </c>
      <c r="G932" s="77" t="s">
        <v>1179</v>
      </c>
      <c r="H932" s="78" t="s">
        <v>17</v>
      </c>
      <c r="I932" s="78">
        <f>IF(H932="BHC", 1, 0)</f>
        <v>0</v>
      </c>
      <c r="J932" s="78">
        <f>IF(OR(H932="BHC", H932="WS", H932="SR"), 1,0)</f>
        <v>0</v>
      </c>
      <c r="K932" s="78">
        <f>IF(OR(H932="RSD", H932="RFS", H932="CRS",H932="MRBD"), 1,0)</f>
        <v>1</v>
      </c>
      <c r="L932" s="78">
        <f>IF(OR(H932="RSD", H932="RFS", H932="CRS",H932="MRBD",H932="WS",H932="SR"), 1,0)</f>
        <v>1</v>
      </c>
    </row>
    <row r="933" spans="1:12" s="77" customFormat="1" x14ac:dyDescent="0.35">
      <c r="A933" s="77" t="s">
        <v>134</v>
      </c>
      <c r="B933" s="77" t="s">
        <v>1180</v>
      </c>
      <c r="C933" s="78" t="s">
        <v>1</v>
      </c>
      <c r="D933" s="78" t="s">
        <v>2542</v>
      </c>
      <c r="E933" s="78" t="s">
        <v>1181</v>
      </c>
      <c r="F933" s="78" t="s">
        <v>2543</v>
      </c>
      <c r="G933" s="77" t="s">
        <v>1182</v>
      </c>
      <c r="H933" s="78" t="s">
        <v>17</v>
      </c>
      <c r="I933" s="78">
        <f>IF(H933="BHC", 1, 0)</f>
        <v>0</v>
      </c>
      <c r="J933" s="78">
        <f>IF(OR(H933="BHC", H933="WS", H933="SR"), 1,0)</f>
        <v>0</v>
      </c>
      <c r="K933" s="78">
        <f>IF(OR(H933="RSD", H933="RFS", H933="CRS",H933="MRBD"), 1,0)</f>
        <v>1</v>
      </c>
      <c r="L933" s="78">
        <f>IF(OR(H933="RSD", H933="RFS", H933="CRS",H933="MRBD",H933="WS",H933="SR"), 1,0)</f>
        <v>1</v>
      </c>
    </row>
    <row r="934" spans="1:12" s="77" customFormat="1" x14ac:dyDescent="0.35">
      <c r="A934" s="77" t="s">
        <v>134</v>
      </c>
      <c r="B934" s="77" t="s">
        <v>1183</v>
      </c>
      <c r="C934" s="78" t="s">
        <v>4</v>
      </c>
      <c r="D934" s="78" t="s">
        <v>2542</v>
      </c>
      <c r="E934" s="78" t="s">
        <v>1184</v>
      </c>
      <c r="F934" s="78" t="s">
        <v>2543</v>
      </c>
      <c r="G934" s="77" t="s">
        <v>1185</v>
      </c>
      <c r="H934" s="78" t="s">
        <v>52</v>
      </c>
      <c r="I934" s="78">
        <f>IF(H934="BHC", 1, 0)</f>
        <v>0</v>
      </c>
      <c r="J934" s="78">
        <f>IF(OR(H934="BHC", H934="WS", H934="SR"), 1,0)</f>
        <v>1</v>
      </c>
      <c r="K934" s="78">
        <f>IF(OR(H934="RSD", H934="RFS", H934="CRS",H934="MRBD"), 1,0)</f>
        <v>0</v>
      </c>
      <c r="L934" s="78">
        <f>IF(OR(H934="RSD", H934="RFS", H934="CRS",H934="MRBD",H934="WS",H934="SR"), 1,0)</f>
        <v>1</v>
      </c>
    </row>
    <row r="935" spans="1:12" s="77" customFormat="1" x14ac:dyDescent="0.35">
      <c r="A935" s="77" t="s">
        <v>134</v>
      </c>
      <c r="B935" s="77" t="s">
        <v>1186</v>
      </c>
      <c r="C935" s="78" t="s">
        <v>4</v>
      </c>
      <c r="D935" s="78" t="s">
        <v>2542</v>
      </c>
      <c r="E935" s="78" t="s">
        <v>1187</v>
      </c>
      <c r="F935" s="78" t="s">
        <v>2543</v>
      </c>
      <c r="G935" s="77" t="s">
        <v>1188</v>
      </c>
      <c r="H935" s="78" t="s">
        <v>35</v>
      </c>
      <c r="I935" s="78">
        <f>IF(H935="BHC", 1, 0)</f>
        <v>0</v>
      </c>
      <c r="J935" s="78">
        <f>IF(OR(H935="BHC", H935="WS", H935="SR"), 1,0)</f>
        <v>0</v>
      </c>
      <c r="K935" s="78">
        <f>IF(OR(H935="RSD", H935="RFS", H935="CRS",H935="MRBD"), 1,0)</f>
        <v>1</v>
      </c>
      <c r="L935" s="78">
        <f>IF(OR(H935="RSD", H935="RFS", H935="CRS",H935="MRBD",H935="WS",H935="SR"), 1,0)</f>
        <v>1</v>
      </c>
    </row>
    <row r="936" spans="1:12" s="77" customFormat="1" x14ac:dyDescent="0.35">
      <c r="A936" s="77" t="s">
        <v>134</v>
      </c>
      <c r="B936" s="77" t="s">
        <v>1189</v>
      </c>
      <c r="C936" s="78" t="s">
        <v>4</v>
      </c>
      <c r="D936" s="78" t="s">
        <v>2542</v>
      </c>
      <c r="E936" s="78" t="s">
        <v>1190</v>
      </c>
      <c r="F936" s="78" t="s">
        <v>2543</v>
      </c>
      <c r="G936" s="77" t="s">
        <v>1191</v>
      </c>
      <c r="H936" s="78" t="s">
        <v>17</v>
      </c>
      <c r="I936" s="78">
        <f>IF(H936="BHC", 1, 0)</f>
        <v>0</v>
      </c>
      <c r="J936" s="78">
        <f>IF(OR(H936="BHC", H936="WS", H936="SR"), 1,0)</f>
        <v>0</v>
      </c>
      <c r="K936" s="78">
        <f>IF(OR(H936="RSD", H936="RFS", H936="CRS",H936="MRBD"), 1,0)</f>
        <v>1</v>
      </c>
      <c r="L936" s="78">
        <f>IF(OR(H936="RSD", H936="RFS", H936="CRS",H936="MRBD",H936="WS",H936="SR"), 1,0)</f>
        <v>1</v>
      </c>
    </row>
    <row r="937" spans="1:12" s="77" customFormat="1" x14ac:dyDescent="0.35">
      <c r="A937" s="77" t="s">
        <v>134</v>
      </c>
      <c r="B937" s="77" t="s">
        <v>1192</v>
      </c>
      <c r="C937" s="78" t="s">
        <v>4</v>
      </c>
      <c r="D937" s="78" t="s">
        <v>2542</v>
      </c>
      <c r="E937" s="78" t="s">
        <v>1193</v>
      </c>
      <c r="F937" s="78" t="s">
        <v>2543</v>
      </c>
      <c r="G937" s="77" t="s">
        <v>1194</v>
      </c>
      <c r="H937" s="78" t="s">
        <v>21</v>
      </c>
      <c r="I937" s="78">
        <f>IF(H937="BHC", 1, 0)</f>
        <v>1</v>
      </c>
      <c r="J937" s="78">
        <f>IF(OR(H937="BHC", H937="WS", H937="SR"), 1,0)</f>
        <v>1</v>
      </c>
      <c r="K937" s="78">
        <f>IF(OR(H937="RSD", H937="RFS", H937="CRS",H937="MRBD"), 1,0)</f>
        <v>0</v>
      </c>
      <c r="L937" s="78">
        <f>IF(OR(H937="RSD", H937="RFS", H937="CRS",H937="MRBD",H937="WS",H937="SR"), 1,0)</f>
        <v>0</v>
      </c>
    </row>
    <row r="938" spans="1:12" s="77" customFormat="1" x14ac:dyDescent="0.35">
      <c r="A938" s="77" t="s">
        <v>134</v>
      </c>
      <c r="B938" s="77" t="s">
        <v>1195</v>
      </c>
      <c r="C938" s="78" t="s">
        <v>4</v>
      </c>
      <c r="D938" s="78" t="s">
        <v>2542</v>
      </c>
      <c r="E938" s="78" t="s">
        <v>1196</v>
      </c>
      <c r="F938" s="78" t="s">
        <v>2543</v>
      </c>
      <c r="G938" s="77" t="s">
        <v>1197</v>
      </c>
      <c r="H938" s="78" t="s">
        <v>21</v>
      </c>
      <c r="I938" s="78">
        <f>IF(H938="BHC", 1, 0)</f>
        <v>1</v>
      </c>
      <c r="J938" s="78">
        <f>IF(OR(H938="BHC", H938="WS", H938="SR"), 1,0)</f>
        <v>1</v>
      </c>
      <c r="K938" s="78">
        <f>IF(OR(H938="RSD", H938="RFS", H938="CRS",H938="MRBD"), 1,0)</f>
        <v>0</v>
      </c>
      <c r="L938" s="78">
        <f>IF(OR(H938="RSD", H938="RFS", H938="CRS",H938="MRBD",H938="WS",H938="SR"), 1,0)</f>
        <v>0</v>
      </c>
    </row>
    <row r="939" spans="1:12" s="77" customFormat="1" x14ac:dyDescent="0.35">
      <c r="A939" s="77" t="s">
        <v>134</v>
      </c>
      <c r="B939" s="77" t="s">
        <v>1198</v>
      </c>
      <c r="C939" s="78" t="s">
        <v>4</v>
      </c>
      <c r="D939" s="78" t="s">
        <v>2542</v>
      </c>
      <c r="E939" s="78" t="s">
        <v>1199</v>
      </c>
      <c r="F939" s="78" t="s">
        <v>2543</v>
      </c>
      <c r="G939" s="77" t="s">
        <v>1200</v>
      </c>
      <c r="H939" s="78" t="s">
        <v>21</v>
      </c>
      <c r="I939" s="78">
        <f>IF(H939="BHC", 1, 0)</f>
        <v>1</v>
      </c>
      <c r="J939" s="78">
        <f>IF(OR(H939="BHC", H939="WS", H939="SR"), 1,0)</f>
        <v>1</v>
      </c>
      <c r="K939" s="78">
        <f>IF(OR(H939="RSD", H939="RFS", H939="CRS",H939="MRBD"), 1,0)</f>
        <v>0</v>
      </c>
      <c r="L939" s="78">
        <f>IF(OR(H939="RSD", H939="RFS", H939="CRS",H939="MRBD",H939="WS",H939="SR"), 1,0)</f>
        <v>0</v>
      </c>
    </row>
    <row r="940" spans="1:12" s="77" customFormat="1" x14ac:dyDescent="0.35">
      <c r="A940" s="77" t="s">
        <v>134</v>
      </c>
      <c r="B940" s="77" t="s">
        <v>1201</v>
      </c>
      <c r="C940" s="78" t="s">
        <v>4</v>
      </c>
      <c r="D940" s="78" t="s">
        <v>2542</v>
      </c>
      <c r="E940" s="78" t="s">
        <v>1202</v>
      </c>
      <c r="F940" s="78" t="s">
        <v>2543</v>
      </c>
      <c r="G940" s="77" t="s">
        <v>1203</v>
      </c>
      <c r="H940" s="78" t="s">
        <v>21</v>
      </c>
      <c r="I940" s="78">
        <f>IF(H940="BHC", 1, 0)</f>
        <v>1</v>
      </c>
      <c r="J940" s="78">
        <f>IF(OR(H940="BHC", H940="WS", H940="SR"), 1,0)</f>
        <v>1</v>
      </c>
      <c r="K940" s="78">
        <f>IF(OR(H940="RSD", H940="RFS", H940="CRS",H940="MRBD"), 1,0)</f>
        <v>0</v>
      </c>
      <c r="L940" s="78">
        <f>IF(OR(H940="RSD", H940="RFS", H940="CRS",H940="MRBD",H940="WS",H940="SR"), 1,0)</f>
        <v>0</v>
      </c>
    </row>
    <row r="941" spans="1:12" s="77" customFormat="1" x14ac:dyDescent="0.35">
      <c r="A941" s="77" t="s">
        <v>134</v>
      </c>
      <c r="B941" s="77" t="s">
        <v>1204</v>
      </c>
      <c r="C941" s="78" t="s">
        <v>4</v>
      </c>
      <c r="D941" s="78" t="s">
        <v>2542</v>
      </c>
      <c r="E941" s="78" t="s">
        <v>1205</v>
      </c>
      <c r="F941" s="78" t="s">
        <v>2543</v>
      </c>
      <c r="G941" s="77" t="s">
        <v>1206</v>
      </c>
      <c r="H941" s="78" t="s">
        <v>17</v>
      </c>
      <c r="I941" s="78">
        <f>IF(H941="BHC", 1, 0)</f>
        <v>0</v>
      </c>
      <c r="J941" s="78">
        <f>IF(OR(H941="BHC", H941="WS", H941="SR"), 1,0)</f>
        <v>0</v>
      </c>
      <c r="K941" s="78">
        <f>IF(OR(H941="RSD", H941="RFS", H941="CRS",H941="MRBD"), 1,0)</f>
        <v>1</v>
      </c>
      <c r="L941" s="78">
        <f>IF(OR(H941="RSD", H941="RFS", H941="CRS",H941="MRBD",H941="WS",H941="SR"), 1,0)</f>
        <v>1</v>
      </c>
    </row>
    <row r="942" spans="1:12" s="80" customFormat="1" x14ac:dyDescent="0.35">
      <c r="A942" s="80" t="s">
        <v>147</v>
      </c>
      <c r="B942" s="80" t="s">
        <v>1207</v>
      </c>
      <c r="C942" s="81" t="s">
        <v>3</v>
      </c>
      <c r="D942" s="81" t="s">
        <v>2542</v>
      </c>
      <c r="E942" s="81" t="s">
        <v>1208</v>
      </c>
      <c r="F942" s="81" t="s">
        <v>2543</v>
      </c>
      <c r="G942" s="80" t="s">
        <v>1209</v>
      </c>
      <c r="H942" s="81" t="s">
        <v>21</v>
      </c>
      <c r="I942" s="81">
        <f>IF(H942="BHC", 1, 0)</f>
        <v>1</v>
      </c>
      <c r="J942" s="81">
        <f>IF(OR(H942="BHC", H942="WS", H942="SR"), 1,0)</f>
        <v>1</v>
      </c>
      <c r="K942" s="81">
        <f>IF(OR(H942="RSD", H942="RFS", H942="CRS",H942="MRBD"), 1,0)</f>
        <v>0</v>
      </c>
      <c r="L942" s="81">
        <f>IF(OR(H942="RSD", H942="RFS", H942="CRS",H942="MRBD",H942="WS",H942="SR"), 1,0)</f>
        <v>0</v>
      </c>
    </row>
    <row r="943" spans="1:12" s="80" customFormat="1" x14ac:dyDescent="0.35">
      <c r="A943" s="80" t="s">
        <v>147</v>
      </c>
      <c r="B943" s="80" t="s">
        <v>1210</v>
      </c>
      <c r="C943" s="81" t="s">
        <v>3</v>
      </c>
      <c r="D943" s="81" t="s">
        <v>2542</v>
      </c>
      <c r="E943" s="81" t="s">
        <v>1211</v>
      </c>
      <c r="F943" s="81" t="s">
        <v>2543</v>
      </c>
      <c r="G943" s="80" t="s">
        <v>1212</v>
      </c>
      <c r="H943" s="81" t="s">
        <v>35</v>
      </c>
      <c r="I943" s="81">
        <f>IF(H943="BHC", 1, 0)</f>
        <v>0</v>
      </c>
      <c r="J943" s="81">
        <f>IF(OR(H943="BHC", H943="WS", H943="SR"), 1,0)</f>
        <v>0</v>
      </c>
      <c r="K943" s="81">
        <f>IF(OR(H943="RSD", H943="RFS", H943="CRS",H943="MRBD"), 1,0)</f>
        <v>1</v>
      </c>
      <c r="L943" s="81">
        <f>IF(OR(H943="RSD", H943="RFS", H943="CRS",H943="MRBD",H943="WS",H943="SR"), 1,0)</f>
        <v>1</v>
      </c>
    </row>
    <row r="944" spans="1:12" s="80" customFormat="1" x14ac:dyDescent="0.35">
      <c r="A944" s="80" t="s">
        <v>147</v>
      </c>
      <c r="B944" s="80" t="s">
        <v>1213</v>
      </c>
      <c r="C944" s="81" t="s">
        <v>3</v>
      </c>
      <c r="D944" s="81" t="s">
        <v>2542</v>
      </c>
      <c r="E944" s="81" t="s">
        <v>1214</v>
      </c>
      <c r="F944" s="81" t="s">
        <v>2543</v>
      </c>
      <c r="G944" s="80" t="s">
        <v>1215</v>
      </c>
      <c r="H944" s="81" t="s">
        <v>21</v>
      </c>
      <c r="I944" s="81">
        <f>IF(H944="BHC", 1, 0)</f>
        <v>1</v>
      </c>
      <c r="J944" s="81">
        <f>IF(OR(H944="BHC", H944="WS", H944="SR"), 1,0)</f>
        <v>1</v>
      </c>
      <c r="K944" s="81">
        <f>IF(OR(H944="RSD", H944="RFS", H944="CRS",H944="MRBD"), 1,0)</f>
        <v>0</v>
      </c>
      <c r="L944" s="81">
        <f>IF(OR(H944="RSD", H944="RFS", H944="CRS",H944="MRBD",H944="WS",H944="SR"), 1,0)</f>
        <v>0</v>
      </c>
    </row>
    <row r="945" spans="1:12" s="80" customFormat="1" x14ac:dyDescent="0.35">
      <c r="A945" s="80" t="s">
        <v>147</v>
      </c>
      <c r="B945" s="80" t="s">
        <v>1216</v>
      </c>
      <c r="C945" s="81" t="s">
        <v>3</v>
      </c>
      <c r="D945" s="81" t="s">
        <v>2542</v>
      </c>
      <c r="E945" s="81" t="s">
        <v>1217</v>
      </c>
      <c r="F945" s="81" t="s">
        <v>2543</v>
      </c>
      <c r="G945" s="80" t="s">
        <v>1218</v>
      </c>
      <c r="H945" s="81" t="s">
        <v>21</v>
      </c>
      <c r="I945" s="81">
        <f>IF(H945="BHC", 1, 0)</f>
        <v>1</v>
      </c>
      <c r="J945" s="81">
        <f>IF(OR(H945="BHC", H945="WS", H945="SR"), 1,0)</f>
        <v>1</v>
      </c>
      <c r="K945" s="81">
        <f>IF(OR(H945="RSD", H945="RFS", H945="CRS",H945="MRBD"), 1,0)</f>
        <v>0</v>
      </c>
      <c r="L945" s="81">
        <f>IF(OR(H945="RSD", H945="RFS", H945="CRS",H945="MRBD",H945="WS",H945="SR"), 1,0)</f>
        <v>0</v>
      </c>
    </row>
    <row r="946" spans="1:12" s="80" customFormat="1" x14ac:dyDescent="0.35">
      <c r="A946" s="80" t="s">
        <v>147</v>
      </c>
      <c r="B946" s="80" t="s">
        <v>1219</v>
      </c>
      <c r="C946" s="81" t="s">
        <v>3</v>
      </c>
      <c r="D946" s="81" t="s">
        <v>2542</v>
      </c>
      <c r="E946" s="81" t="s">
        <v>1220</v>
      </c>
      <c r="F946" s="81" t="s">
        <v>2543</v>
      </c>
      <c r="G946" s="80" t="s">
        <v>1221</v>
      </c>
      <c r="H946" s="81" t="s">
        <v>17</v>
      </c>
      <c r="I946" s="81">
        <f>IF(H946="BHC", 1, 0)</f>
        <v>0</v>
      </c>
      <c r="J946" s="81">
        <f>IF(OR(H946="BHC", H946="WS", H946="SR"), 1,0)</f>
        <v>0</v>
      </c>
      <c r="K946" s="81">
        <f>IF(OR(H946="RSD", H946="RFS", H946="CRS",H946="MRBD"), 1,0)</f>
        <v>1</v>
      </c>
      <c r="L946" s="81">
        <f>IF(OR(H946="RSD", H946="RFS", H946="CRS",H946="MRBD",H946="WS",H946="SR"), 1,0)</f>
        <v>1</v>
      </c>
    </row>
    <row r="947" spans="1:12" s="80" customFormat="1" x14ac:dyDescent="0.35">
      <c r="A947" s="80" t="s">
        <v>147</v>
      </c>
      <c r="B947" s="80" t="s">
        <v>1222</v>
      </c>
      <c r="C947" s="81" t="s">
        <v>3</v>
      </c>
      <c r="D947" s="81" t="s">
        <v>2542</v>
      </c>
      <c r="E947" s="81" t="s">
        <v>1223</v>
      </c>
      <c r="F947" s="81" t="s">
        <v>2543</v>
      </c>
      <c r="G947" s="80" t="s">
        <v>1224</v>
      </c>
      <c r="H947" s="81" t="s">
        <v>21</v>
      </c>
      <c r="I947" s="81">
        <f>IF(H947="BHC", 1, 0)</f>
        <v>1</v>
      </c>
      <c r="J947" s="81">
        <f>IF(OR(H947="BHC", H947="WS", H947="SR"), 1,0)</f>
        <v>1</v>
      </c>
      <c r="K947" s="81">
        <f>IF(OR(H947="RSD", H947="RFS", H947="CRS",H947="MRBD"), 1,0)</f>
        <v>0</v>
      </c>
      <c r="L947" s="81">
        <f>IF(OR(H947="RSD", H947="RFS", H947="CRS",H947="MRBD",H947="WS",H947="SR"), 1,0)</f>
        <v>0</v>
      </c>
    </row>
    <row r="948" spans="1:12" s="80" customFormat="1" x14ac:dyDescent="0.35">
      <c r="A948" s="80" t="s">
        <v>147</v>
      </c>
      <c r="B948" s="80" t="s">
        <v>1225</v>
      </c>
      <c r="C948" s="81" t="s">
        <v>3</v>
      </c>
      <c r="D948" s="81" t="s">
        <v>2542</v>
      </c>
      <c r="E948" s="81" t="s">
        <v>1226</v>
      </c>
      <c r="F948" s="81" t="s">
        <v>2543</v>
      </c>
      <c r="G948" s="80" t="s">
        <v>1227</v>
      </c>
      <c r="H948" s="81" t="s">
        <v>21</v>
      </c>
      <c r="I948" s="81">
        <f>IF(H948="BHC", 1, 0)</f>
        <v>1</v>
      </c>
      <c r="J948" s="81">
        <f>IF(OR(H948="BHC", H948="WS", H948="SR"), 1,0)</f>
        <v>1</v>
      </c>
      <c r="K948" s="81">
        <f>IF(OR(H948="RSD", H948="RFS", H948="CRS",H948="MRBD"), 1,0)</f>
        <v>0</v>
      </c>
      <c r="L948" s="81">
        <f>IF(OR(H948="RSD", H948="RFS", H948="CRS",H948="MRBD",H948="WS",H948="SR"), 1,0)</f>
        <v>0</v>
      </c>
    </row>
    <row r="949" spans="1:12" s="80" customFormat="1" x14ac:dyDescent="0.35">
      <c r="A949" s="80" t="s">
        <v>147</v>
      </c>
      <c r="B949" s="80" t="s">
        <v>1228</v>
      </c>
      <c r="C949" s="81" t="s">
        <v>3</v>
      </c>
      <c r="D949" s="81" t="s">
        <v>2542</v>
      </c>
      <c r="E949" s="81" t="s">
        <v>1229</v>
      </c>
      <c r="F949" s="81" t="s">
        <v>2543</v>
      </c>
      <c r="G949" s="80" t="s">
        <v>1230</v>
      </c>
      <c r="H949" s="81" t="s">
        <v>21</v>
      </c>
      <c r="I949" s="81">
        <f>IF(H949="BHC", 1, 0)</f>
        <v>1</v>
      </c>
      <c r="J949" s="81">
        <f>IF(OR(H949="BHC", H949="WS", H949="SR"), 1,0)</f>
        <v>1</v>
      </c>
      <c r="K949" s="81">
        <f>IF(OR(H949="RSD", H949="RFS", H949="CRS",H949="MRBD"), 1,0)</f>
        <v>0</v>
      </c>
      <c r="L949" s="81">
        <f>IF(OR(H949="RSD", H949="RFS", H949="CRS",H949="MRBD",H949="WS",H949="SR"), 1,0)</f>
        <v>0</v>
      </c>
    </row>
    <row r="950" spans="1:12" s="80" customFormat="1" x14ac:dyDescent="0.35">
      <c r="A950" s="80" t="s">
        <v>147</v>
      </c>
      <c r="B950" s="80" t="s">
        <v>1231</v>
      </c>
      <c r="C950" s="81" t="s">
        <v>3</v>
      </c>
      <c r="D950" s="81" t="s">
        <v>2542</v>
      </c>
      <c r="E950" s="81" t="s">
        <v>1232</v>
      </c>
      <c r="F950" s="81" t="s">
        <v>2543</v>
      </c>
      <c r="G950" s="80" t="s">
        <v>1233</v>
      </c>
      <c r="H950" s="81" t="s">
        <v>21</v>
      </c>
      <c r="I950" s="81">
        <f>IF(H950="BHC", 1, 0)</f>
        <v>1</v>
      </c>
      <c r="J950" s="81">
        <f>IF(OR(H950="BHC", H950="WS", H950="SR"), 1,0)</f>
        <v>1</v>
      </c>
      <c r="K950" s="81">
        <f>IF(OR(H950="RSD", H950="RFS", H950="CRS",H950="MRBD"), 1,0)</f>
        <v>0</v>
      </c>
      <c r="L950" s="81">
        <f>IF(OR(H950="RSD", H950="RFS", H950="CRS",H950="MRBD",H950="WS",H950="SR"), 1,0)</f>
        <v>0</v>
      </c>
    </row>
    <row r="951" spans="1:12" s="80" customFormat="1" x14ac:dyDescent="0.35">
      <c r="A951" s="80" t="s">
        <v>147</v>
      </c>
      <c r="B951" s="80" t="s">
        <v>1234</v>
      </c>
      <c r="C951" s="81" t="s">
        <v>3</v>
      </c>
      <c r="D951" s="81" t="s">
        <v>2542</v>
      </c>
      <c r="E951" s="81" t="s">
        <v>1235</v>
      </c>
      <c r="F951" s="81" t="s">
        <v>2543</v>
      </c>
      <c r="G951" s="80" t="s">
        <v>1236</v>
      </c>
      <c r="H951" s="81" t="s">
        <v>21</v>
      </c>
      <c r="I951" s="81">
        <f>IF(H951="BHC", 1, 0)</f>
        <v>1</v>
      </c>
      <c r="J951" s="81">
        <f>IF(OR(H951="BHC", H951="WS", H951="SR"), 1,0)</f>
        <v>1</v>
      </c>
      <c r="K951" s="81">
        <f>IF(OR(H951="RSD", H951="RFS", H951="CRS",H951="MRBD"), 1,0)</f>
        <v>0</v>
      </c>
      <c r="L951" s="81">
        <f>IF(OR(H951="RSD", H951="RFS", H951="CRS",H951="MRBD",H951="WS",H951="SR"), 1,0)</f>
        <v>0</v>
      </c>
    </row>
    <row r="952" spans="1:12" s="80" customFormat="1" x14ac:dyDescent="0.35">
      <c r="A952" s="80" t="s">
        <v>147</v>
      </c>
      <c r="B952" s="80" t="s">
        <v>1237</v>
      </c>
      <c r="C952" s="81" t="s">
        <v>6</v>
      </c>
      <c r="D952" s="81" t="s">
        <v>2542</v>
      </c>
      <c r="E952" s="81" t="s">
        <v>1238</v>
      </c>
      <c r="F952" s="81" t="s">
        <v>2543</v>
      </c>
      <c r="G952" s="80" t="s">
        <v>1239</v>
      </c>
      <c r="H952" s="81" t="s">
        <v>21</v>
      </c>
      <c r="I952" s="81">
        <f>IF(H952="BHC", 1, 0)</f>
        <v>1</v>
      </c>
      <c r="J952" s="81">
        <f>IF(OR(H952="BHC", H952="WS", H952="SR"), 1,0)</f>
        <v>1</v>
      </c>
      <c r="K952" s="81">
        <f>IF(OR(H952="RSD", H952="RFS", H952="CRS",H952="MRBD"), 1,0)</f>
        <v>0</v>
      </c>
      <c r="L952" s="81">
        <f>IF(OR(H952="RSD", H952="RFS", H952="CRS",H952="MRBD",H952="WS",H952="SR"), 1,0)</f>
        <v>0</v>
      </c>
    </row>
    <row r="953" spans="1:12" s="80" customFormat="1" x14ac:dyDescent="0.35">
      <c r="A953" s="80" t="s">
        <v>147</v>
      </c>
      <c r="B953" s="80" t="s">
        <v>1240</v>
      </c>
      <c r="C953" s="81" t="s">
        <v>6</v>
      </c>
      <c r="D953" s="81" t="s">
        <v>2542</v>
      </c>
      <c r="E953" s="81" t="s">
        <v>1241</v>
      </c>
      <c r="F953" s="81" t="s">
        <v>2543</v>
      </c>
      <c r="G953" s="80" t="s">
        <v>1242</v>
      </c>
      <c r="H953" s="81" t="s">
        <v>21</v>
      </c>
      <c r="I953" s="81">
        <f>IF(H953="BHC", 1, 0)</f>
        <v>1</v>
      </c>
      <c r="J953" s="81">
        <f>IF(OR(H953="BHC", H953="WS", H953="SR"), 1,0)</f>
        <v>1</v>
      </c>
      <c r="K953" s="81">
        <f>IF(OR(H953="RSD", H953="RFS", H953="CRS",H953="MRBD"), 1,0)</f>
        <v>0</v>
      </c>
      <c r="L953" s="81">
        <f>IF(OR(H953="RSD", H953="RFS", H953="CRS",H953="MRBD",H953="WS",H953="SR"), 1,0)</f>
        <v>0</v>
      </c>
    </row>
    <row r="954" spans="1:12" s="80" customFormat="1" x14ac:dyDescent="0.35">
      <c r="A954" s="80" t="s">
        <v>147</v>
      </c>
      <c r="B954" s="80" t="s">
        <v>1243</v>
      </c>
      <c r="C954" s="81" t="s">
        <v>6</v>
      </c>
      <c r="D954" s="81" t="s">
        <v>2542</v>
      </c>
      <c r="E954" s="81" t="s">
        <v>1244</v>
      </c>
      <c r="F954" s="81" t="s">
        <v>2543</v>
      </c>
      <c r="G954" s="80" t="s">
        <v>1245</v>
      </c>
      <c r="H954" s="81" t="s">
        <v>21</v>
      </c>
      <c r="I954" s="81">
        <f>IF(H954="BHC", 1, 0)</f>
        <v>1</v>
      </c>
      <c r="J954" s="81">
        <f>IF(OR(H954="BHC", H954="WS", H954="SR"), 1,0)</f>
        <v>1</v>
      </c>
      <c r="K954" s="81">
        <f>IF(OR(H954="RSD", H954="RFS", H954="CRS",H954="MRBD"), 1,0)</f>
        <v>0</v>
      </c>
      <c r="L954" s="81">
        <f>IF(OR(H954="RSD", H954="RFS", H954="CRS",H954="MRBD",H954="WS",H954="SR"), 1,0)</f>
        <v>0</v>
      </c>
    </row>
    <row r="955" spans="1:12" s="80" customFormat="1" x14ac:dyDescent="0.35">
      <c r="A955" s="80" t="s">
        <v>147</v>
      </c>
      <c r="B955" s="80" t="s">
        <v>1246</v>
      </c>
      <c r="C955" s="81" t="s">
        <v>6</v>
      </c>
      <c r="D955" s="81" t="s">
        <v>2542</v>
      </c>
      <c r="E955" s="81" t="s">
        <v>1247</v>
      </c>
      <c r="F955" s="81" t="s">
        <v>2543</v>
      </c>
      <c r="G955" s="80" t="s">
        <v>1248</v>
      </c>
      <c r="H955" s="81" t="s">
        <v>35</v>
      </c>
      <c r="I955" s="81">
        <f>IF(H955="BHC", 1, 0)</f>
        <v>0</v>
      </c>
      <c r="J955" s="81">
        <f>IF(OR(H955="BHC", H955="WS", H955="SR"), 1,0)</f>
        <v>0</v>
      </c>
      <c r="K955" s="81">
        <f>IF(OR(H955="RSD", H955="RFS", H955="CRS",H955="MRBD"), 1,0)</f>
        <v>1</v>
      </c>
      <c r="L955" s="81">
        <f>IF(OR(H955="RSD", H955="RFS", H955="CRS",H955="MRBD",H955="WS",H955="SR"), 1,0)</f>
        <v>1</v>
      </c>
    </row>
    <row r="956" spans="1:12" s="80" customFormat="1" x14ac:dyDescent="0.35">
      <c r="A956" s="80" t="s">
        <v>147</v>
      </c>
      <c r="B956" s="80" t="s">
        <v>1249</v>
      </c>
      <c r="C956" s="81" t="s">
        <v>6</v>
      </c>
      <c r="D956" s="81" t="s">
        <v>2542</v>
      </c>
      <c r="E956" s="81" t="s">
        <v>1250</v>
      </c>
      <c r="F956" s="81" t="s">
        <v>2543</v>
      </c>
      <c r="G956" s="80" t="s">
        <v>1251</v>
      </c>
      <c r="H956" s="81" t="s">
        <v>35</v>
      </c>
      <c r="I956" s="81">
        <f>IF(H956="BHC", 1, 0)</f>
        <v>0</v>
      </c>
      <c r="J956" s="81">
        <f>IF(OR(H956="BHC", H956="WS", H956="SR"), 1,0)</f>
        <v>0</v>
      </c>
      <c r="K956" s="81">
        <f>IF(OR(H956="RSD", H956="RFS", H956="CRS",H956="MRBD"), 1,0)</f>
        <v>1</v>
      </c>
      <c r="L956" s="81">
        <f>IF(OR(H956="RSD", H956="RFS", H956="CRS",H956="MRBD",H956="WS",H956="SR"), 1,0)</f>
        <v>1</v>
      </c>
    </row>
    <row r="957" spans="1:12" s="80" customFormat="1" x14ac:dyDescent="0.35">
      <c r="A957" s="80" t="s">
        <v>147</v>
      </c>
      <c r="B957" s="80" t="s">
        <v>1252</v>
      </c>
      <c r="C957" s="81" t="s">
        <v>6</v>
      </c>
      <c r="D957" s="81" t="s">
        <v>2542</v>
      </c>
      <c r="E957" s="81" t="s">
        <v>1253</v>
      </c>
      <c r="F957" s="81" t="s">
        <v>2543</v>
      </c>
      <c r="G957" s="80" t="s">
        <v>1254</v>
      </c>
      <c r="H957" s="81" t="s">
        <v>35</v>
      </c>
      <c r="I957" s="81">
        <f>IF(H957="BHC", 1, 0)</f>
        <v>0</v>
      </c>
      <c r="J957" s="81">
        <f>IF(OR(H957="BHC", H957="WS", H957="SR"), 1,0)</f>
        <v>0</v>
      </c>
      <c r="K957" s="81">
        <f>IF(OR(H957="RSD", H957="RFS", H957="CRS",H957="MRBD"), 1,0)</f>
        <v>1</v>
      </c>
      <c r="L957" s="81">
        <f>IF(OR(H957="RSD", H957="RFS", H957="CRS",H957="MRBD",H957="WS",H957="SR"), 1,0)</f>
        <v>1</v>
      </c>
    </row>
    <row r="958" spans="1:12" s="80" customFormat="1" x14ac:dyDescent="0.35">
      <c r="A958" s="80" t="s">
        <v>147</v>
      </c>
      <c r="B958" s="80" t="s">
        <v>1255</v>
      </c>
      <c r="C958" s="81" t="s">
        <v>6</v>
      </c>
      <c r="D958" s="81" t="s">
        <v>2542</v>
      </c>
      <c r="E958" s="81" t="s">
        <v>1256</v>
      </c>
      <c r="F958" s="81" t="s">
        <v>2543</v>
      </c>
      <c r="G958" s="80" t="s">
        <v>1257</v>
      </c>
      <c r="H958" s="81" t="s">
        <v>21</v>
      </c>
      <c r="I958" s="81">
        <f>IF(H958="BHC", 1, 0)</f>
        <v>1</v>
      </c>
      <c r="J958" s="81">
        <f>IF(OR(H958="BHC", H958="WS", H958="SR"), 1,0)</f>
        <v>1</v>
      </c>
      <c r="K958" s="81">
        <f>IF(OR(H958="RSD", H958="RFS", H958="CRS",H958="MRBD"), 1,0)</f>
        <v>0</v>
      </c>
      <c r="L958" s="81">
        <f>IF(OR(H958="RSD", H958="RFS", H958="CRS",H958="MRBD",H958="WS",H958="SR"), 1,0)</f>
        <v>0</v>
      </c>
    </row>
    <row r="959" spans="1:12" s="80" customFormat="1" x14ac:dyDescent="0.35">
      <c r="A959" s="80" t="s">
        <v>147</v>
      </c>
      <c r="B959" s="80" t="s">
        <v>1258</v>
      </c>
      <c r="C959" s="81" t="s">
        <v>6</v>
      </c>
      <c r="D959" s="81" t="s">
        <v>2542</v>
      </c>
      <c r="E959" s="81" t="s">
        <v>1259</v>
      </c>
      <c r="F959" s="81" t="s">
        <v>2543</v>
      </c>
      <c r="G959" s="80" t="s">
        <v>1260</v>
      </c>
      <c r="H959" s="81" t="s">
        <v>21</v>
      </c>
      <c r="I959" s="81">
        <f>IF(H959="BHC", 1, 0)</f>
        <v>1</v>
      </c>
      <c r="J959" s="81">
        <f>IF(OR(H959="BHC", H959="WS", H959="SR"), 1,0)</f>
        <v>1</v>
      </c>
      <c r="K959" s="81">
        <f>IF(OR(H959="RSD", H959="RFS", H959="CRS",H959="MRBD"), 1,0)</f>
        <v>0</v>
      </c>
      <c r="L959" s="81">
        <f>IF(OR(H959="RSD", H959="RFS", H959="CRS",H959="MRBD",H959="WS",H959="SR"), 1,0)</f>
        <v>0</v>
      </c>
    </row>
    <row r="960" spans="1:12" s="80" customFormat="1" x14ac:dyDescent="0.35">
      <c r="A960" s="80" t="s">
        <v>147</v>
      </c>
      <c r="B960" s="80" t="s">
        <v>1261</v>
      </c>
      <c r="C960" s="81" t="s">
        <v>6</v>
      </c>
      <c r="D960" s="81" t="s">
        <v>2542</v>
      </c>
      <c r="E960" s="81" t="s">
        <v>1262</v>
      </c>
      <c r="F960" s="81" t="s">
        <v>2543</v>
      </c>
      <c r="G960" s="80" t="s">
        <v>1263</v>
      </c>
      <c r="H960" s="81" t="s">
        <v>35</v>
      </c>
      <c r="I960" s="81">
        <f>IF(H960="BHC", 1, 0)</f>
        <v>0</v>
      </c>
      <c r="J960" s="81">
        <f>IF(OR(H960="BHC", H960="WS", H960="SR"), 1,0)</f>
        <v>0</v>
      </c>
      <c r="K960" s="81">
        <f>IF(OR(H960="RSD", H960="RFS", H960="CRS",H960="MRBD"), 1,0)</f>
        <v>1</v>
      </c>
      <c r="L960" s="81">
        <f>IF(OR(H960="RSD", H960="RFS", H960="CRS",H960="MRBD",H960="WS",H960="SR"), 1,0)</f>
        <v>1</v>
      </c>
    </row>
    <row r="961" spans="1:12" s="80" customFormat="1" x14ac:dyDescent="0.35">
      <c r="A961" s="80" t="s">
        <v>147</v>
      </c>
      <c r="B961" s="80" t="s">
        <v>1264</v>
      </c>
      <c r="C961" s="81" t="s">
        <v>6</v>
      </c>
      <c r="D961" s="81" t="s">
        <v>2542</v>
      </c>
      <c r="E961" s="81" t="s">
        <v>1265</v>
      </c>
      <c r="F961" s="81" t="s">
        <v>2543</v>
      </c>
      <c r="G961" s="80" t="s">
        <v>1266</v>
      </c>
      <c r="H961" s="81" t="s">
        <v>21</v>
      </c>
      <c r="I961" s="81">
        <f>IF(H961="BHC", 1, 0)</f>
        <v>1</v>
      </c>
      <c r="J961" s="81">
        <f>IF(OR(H961="BHC", H961="WS", H961="SR"), 1,0)</f>
        <v>1</v>
      </c>
      <c r="K961" s="81">
        <f>IF(OR(H961="RSD", H961="RFS", H961="CRS",H961="MRBD"), 1,0)</f>
        <v>0</v>
      </c>
      <c r="L961" s="81">
        <f>IF(OR(H961="RSD", H961="RFS", H961="CRS",H961="MRBD",H961="WS",H961="SR"), 1,0)</f>
        <v>0</v>
      </c>
    </row>
    <row r="962" spans="1:12" s="80" customFormat="1" x14ac:dyDescent="0.35">
      <c r="A962" s="80" t="s">
        <v>147</v>
      </c>
      <c r="B962" s="80" t="s">
        <v>1267</v>
      </c>
      <c r="C962" s="81" t="s">
        <v>2</v>
      </c>
      <c r="D962" s="81" t="s">
        <v>2542</v>
      </c>
      <c r="E962" s="81" t="s">
        <v>1268</v>
      </c>
      <c r="F962" s="81" t="s">
        <v>2543</v>
      </c>
      <c r="G962" s="80" t="s">
        <v>1269</v>
      </c>
      <c r="H962" s="81" t="s">
        <v>17</v>
      </c>
      <c r="I962" s="81">
        <f>IF(H962="BHC", 1, 0)</f>
        <v>0</v>
      </c>
      <c r="J962" s="81">
        <f>IF(OR(H962="BHC", H962="WS", H962="SR"), 1,0)</f>
        <v>0</v>
      </c>
      <c r="K962" s="81">
        <f>IF(OR(H962="RSD", H962="RFS", H962="CRS",H962="MRBD"), 1,0)</f>
        <v>1</v>
      </c>
      <c r="L962" s="81">
        <f>IF(OR(H962="RSD", H962="RFS", H962="CRS",H962="MRBD",H962="WS",H962="SR"), 1,0)</f>
        <v>1</v>
      </c>
    </row>
    <row r="963" spans="1:12" s="80" customFormat="1" x14ac:dyDescent="0.35">
      <c r="A963" s="80" t="s">
        <v>147</v>
      </c>
      <c r="B963" s="80" t="s">
        <v>1270</v>
      </c>
      <c r="C963" s="81" t="s">
        <v>2</v>
      </c>
      <c r="D963" s="81" t="s">
        <v>2542</v>
      </c>
      <c r="E963" s="81" t="s">
        <v>1271</v>
      </c>
      <c r="F963" s="81" t="s">
        <v>2543</v>
      </c>
      <c r="G963" s="80" t="s">
        <v>1272</v>
      </c>
      <c r="H963" s="81" t="s">
        <v>17</v>
      </c>
      <c r="I963" s="81">
        <f>IF(H963="BHC", 1, 0)</f>
        <v>0</v>
      </c>
      <c r="J963" s="81">
        <f>IF(OR(H963="BHC", H963="WS", H963="SR"), 1,0)</f>
        <v>0</v>
      </c>
      <c r="K963" s="81">
        <f>IF(OR(H963="RSD", H963="RFS", H963="CRS",H963="MRBD"), 1,0)</f>
        <v>1</v>
      </c>
      <c r="L963" s="81">
        <f>IF(OR(H963="RSD", H963="RFS", H963="CRS",H963="MRBD",H963="WS",H963="SR"), 1,0)</f>
        <v>1</v>
      </c>
    </row>
    <row r="964" spans="1:12" s="80" customFormat="1" x14ac:dyDescent="0.35">
      <c r="A964" s="80" t="s">
        <v>147</v>
      </c>
      <c r="B964" s="80" t="s">
        <v>1273</v>
      </c>
      <c r="C964" s="81" t="s">
        <v>2</v>
      </c>
      <c r="D964" s="81" t="s">
        <v>2542</v>
      </c>
      <c r="E964" s="81" t="s">
        <v>1274</v>
      </c>
      <c r="F964" s="81" t="s">
        <v>2543</v>
      </c>
      <c r="G964" s="80" t="s">
        <v>1275</v>
      </c>
      <c r="H964" s="81" t="s">
        <v>17</v>
      </c>
      <c r="I964" s="81">
        <f>IF(H964="BHC", 1, 0)</f>
        <v>0</v>
      </c>
      <c r="J964" s="81">
        <f>IF(OR(H964="BHC", H964="WS", H964="SR"), 1,0)</f>
        <v>0</v>
      </c>
      <c r="K964" s="81">
        <f>IF(OR(H964="RSD", H964="RFS", H964="CRS",H964="MRBD"), 1,0)</f>
        <v>1</v>
      </c>
      <c r="L964" s="81">
        <f>IF(OR(H964="RSD", H964="RFS", H964="CRS",H964="MRBD",H964="WS",H964="SR"), 1,0)</f>
        <v>1</v>
      </c>
    </row>
    <row r="965" spans="1:12" s="80" customFormat="1" x14ac:dyDescent="0.35">
      <c r="A965" s="80" t="s">
        <v>147</v>
      </c>
      <c r="B965" s="80" t="s">
        <v>1276</v>
      </c>
      <c r="C965" s="81" t="s">
        <v>2</v>
      </c>
      <c r="D965" s="81" t="s">
        <v>2542</v>
      </c>
      <c r="E965" s="81" t="s">
        <v>1277</v>
      </c>
      <c r="F965" s="81" t="s">
        <v>2543</v>
      </c>
      <c r="G965" s="80" t="s">
        <v>1278</v>
      </c>
      <c r="H965" s="81" t="s">
        <v>17</v>
      </c>
      <c r="I965" s="81">
        <f>IF(H965="BHC", 1, 0)</f>
        <v>0</v>
      </c>
      <c r="J965" s="81">
        <f>IF(OR(H965="BHC", H965="WS", H965="SR"), 1,0)</f>
        <v>0</v>
      </c>
      <c r="K965" s="81">
        <f>IF(OR(H965="RSD", H965="RFS", H965="CRS",H965="MRBD"), 1,0)</f>
        <v>1</v>
      </c>
      <c r="L965" s="81">
        <f>IF(OR(H965="RSD", H965="RFS", H965="CRS",H965="MRBD",H965="WS",H965="SR"), 1,0)</f>
        <v>1</v>
      </c>
    </row>
    <row r="966" spans="1:12" s="80" customFormat="1" x14ac:dyDescent="0.35">
      <c r="A966" s="80" t="s">
        <v>147</v>
      </c>
      <c r="B966" s="80" t="s">
        <v>1279</v>
      </c>
      <c r="C966" s="81" t="s">
        <v>2</v>
      </c>
      <c r="D966" s="81" t="s">
        <v>2542</v>
      </c>
      <c r="E966" s="81" t="s">
        <v>1280</v>
      </c>
      <c r="F966" s="81" t="s">
        <v>2543</v>
      </c>
      <c r="G966" s="80" t="s">
        <v>1281</v>
      </c>
      <c r="H966" s="81" t="s">
        <v>17</v>
      </c>
      <c r="I966" s="81">
        <f>IF(H966="BHC", 1, 0)</f>
        <v>0</v>
      </c>
      <c r="J966" s="81">
        <f>IF(OR(H966="BHC", H966="WS", H966="SR"), 1,0)</f>
        <v>0</v>
      </c>
      <c r="K966" s="81">
        <f>IF(OR(H966="RSD", H966="RFS", H966="CRS",H966="MRBD"), 1,0)</f>
        <v>1</v>
      </c>
      <c r="L966" s="81">
        <f>IF(OR(H966="RSD", H966="RFS", H966="CRS",H966="MRBD",H966="WS",H966="SR"), 1,0)</f>
        <v>1</v>
      </c>
    </row>
    <row r="967" spans="1:12" s="80" customFormat="1" x14ac:dyDescent="0.35">
      <c r="A967" s="80" t="s">
        <v>147</v>
      </c>
      <c r="B967" s="80" t="s">
        <v>1282</v>
      </c>
      <c r="C967" s="81" t="s">
        <v>5</v>
      </c>
      <c r="D967" s="81" t="s">
        <v>2542</v>
      </c>
      <c r="E967" s="81" t="s">
        <v>1283</v>
      </c>
      <c r="F967" s="81" t="s">
        <v>2543</v>
      </c>
      <c r="G967" s="80" t="s">
        <v>1284</v>
      </c>
      <c r="H967" s="81" t="s">
        <v>21</v>
      </c>
      <c r="I967" s="81">
        <f>IF(H967="BHC", 1, 0)</f>
        <v>1</v>
      </c>
      <c r="J967" s="81">
        <f>IF(OR(H967="BHC", H967="WS", H967="SR"), 1,0)</f>
        <v>1</v>
      </c>
      <c r="K967" s="81">
        <f>IF(OR(H967="RSD", H967="RFS", H967="CRS",H967="MRBD"), 1,0)</f>
        <v>0</v>
      </c>
      <c r="L967" s="81">
        <f>IF(OR(H967="RSD", H967="RFS", H967="CRS",H967="MRBD",H967="WS",H967="SR"), 1,0)</f>
        <v>0</v>
      </c>
    </row>
    <row r="968" spans="1:12" s="80" customFormat="1" x14ac:dyDescent="0.35">
      <c r="A968" s="80" t="s">
        <v>147</v>
      </c>
      <c r="B968" s="80" t="s">
        <v>1285</v>
      </c>
      <c r="C968" s="81" t="s">
        <v>5</v>
      </c>
      <c r="D968" s="81" t="s">
        <v>2542</v>
      </c>
      <c r="E968" s="81" t="s">
        <v>1286</v>
      </c>
      <c r="F968" s="81" t="s">
        <v>2543</v>
      </c>
      <c r="G968" s="80" t="s">
        <v>1287</v>
      </c>
      <c r="H968" s="81" t="s">
        <v>21</v>
      </c>
      <c r="I968" s="81">
        <f>IF(H968="BHC", 1, 0)</f>
        <v>1</v>
      </c>
      <c r="J968" s="81">
        <f>IF(OR(H968="BHC", H968="WS", H968="SR"), 1,0)</f>
        <v>1</v>
      </c>
      <c r="K968" s="81">
        <f>IF(OR(H968="RSD", H968="RFS", H968="CRS",H968="MRBD"), 1,0)</f>
        <v>0</v>
      </c>
      <c r="L968" s="81">
        <f>IF(OR(H968="RSD", H968="RFS", H968="CRS",H968="MRBD",H968="WS",H968="SR"), 1,0)</f>
        <v>0</v>
      </c>
    </row>
    <row r="969" spans="1:12" s="80" customFormat="1" x14ac:dyDescent="0.35">
      <c r="A969" s="80" t="s">
        <v>147</v>
      </c>
      <c r="B969" s="80" t="s">
        <v>1288</v>
      </c>
      <c r="C969" s="81" t="s">
        <v>5</v>
      </c>
      <c r="D969" s="81" t="s">
        <v>2542</v>
      </c>
      <c r="E969" s="81" t="s">
        <v>1289</v>
      </c>
      <c r="F969" s="81" t="s">
        <v>2543</v>
      </c>
      <c r="G969" s="80" t="s">
        <v>1290</v>
      </c>
      <c r="H969" s="81" t="s">
        <v>21</v>
      </c>
      <c r="I969" s="81">
        <f>IF(H969="BHC", 1, 0)</f>
        <v>1</v>
      </c>
      <c r="J969" s="81">
        <f>IF(OR(H969="BHC", H969="WS", H969="SR"), 1,0)</f>
        <v>1</v>
      </c>
      <c r="K969" s="81">
        <f>IF(OR(H969="RSD", H969="RFS", H969="CRS",H969="MRBD"), 1,0)</f>
        <v>0</v>
      </c>
      <c r="L969" s="81">
        <f>IF(OR(H969="RSD", H969="RFS", H969="CRS",H969="MRBD",H969="WS",H969="SR"), 1,0)</f>
        <v>0</v>
      </c>
    </row>
    <row r="970" spans="1:12" s="80" customFormat="1" x14ac:dyDescent="0.35">
      <c r="A970" s="80" t="s">
        <v>147</v>
      </c>
      <c r="B970" s="80" t="s">
        <v>1291</v>
      </c>
      <c r="C970" s="81" t="s">
        <v>5</v>
      </c>
      <c r="D970" s="81" t="s">
        <v>2542</v>
      </c>
      <c r="E970" s="81" t="s">
        <v>1292</v>
      </c>
      <c r="F970" s="81" t="s">
        <v>2543</v>
      </c>
      <c r="G970" s="80" t="s">
        <v>1293</v>
      </c>
      <c r="H970" s="81" t="s">
        <v>35</v>
      </c>
      <c r="I970" s="81">
        <f>IF(H970="BHC", 1, 0)</f>
        <v>0</v>
      </c>
      <c r="J970" s="81">
        <f>IF(OR(H970="BHC", H970="WS", H970="SR"), 1,0)</f>
        <v>0</v>
      </c>
      <c r="K970" s="81">
        <f>IF(OR(H970="RSD", H970="RFS", H970="CRS",H970="MRBD"), 1,0)</f>
        <v>1</v>
      </c>
      <c r="L970" s="81">
        <f>IF(OR(H970="RSD", H970="RFS", H970="CRS",H970="MRBD",H970="WS",H970="SR"), 1,0)</f>
        <v>1</v>
      </c>
    </row>
    <row r="971" spans="1:12" s="80" customFormat="1" x14ac:dyDescent="0.35">
      <c r="A971" s="80" t="s">
        <v>147</v>
      </c>
      <c r="B971" s="80" t="s">
        <v>1294</v>
      </c>
      <c r="C971" s="81" t="s">
        <v>5</v>
      </c>
      <c r="D971" s="81" t="s">
        <v>2542</v>
      </c>
      <c r="E971" s="81" t="s">
        <v>1295</v>
      </c>
      <c r="F971" s="81" t="s">
        <v>2543</v>
      </c>
      <c r="G971" s="80" t="s">
        <v>1296</v>
      </c>
      <c r="H971" s="81" t="s">
        <v>35</v>
      </c>
      <c r="I971" s="81">
        <f>IF(H971="BHC", 1, 0)</f>
        <v>0</v>
      </c>
      <c r="J971" s="81">
        <f>IF(OR(H971="BHC", H971="WS", H971="SR"), 1,0)</f>
        <v>0</v>
      </c>
      <c r="K971" s="81">
        <f>IF(OR(H971="RSD", H971="RFS", H971="CRS",H971="MRBD"), 1,0)</f>
        <v>1</v>
      </c>
      <c r="L971" s="81">
        <f>IF(OR(H971="RSD", H971="RFS", H971="CRS",H971="MRBD",H971="WS",H971="SR"), 1,0)</f>
        <v>1</v>
      </c>
    </row>
    <row r="972" spans="1:12" s="80" customFormat="1" x14ac:dyDescent="0.35">
      <c r="A972" s="80" t="s">
        <v>147</v>
      </c>
      <c r="B972" s="80" t="s">
        <v>1297</v>
      </c>
      <c r="C972" s="81" t="s">
        <v>5</v>
      </c>
      <c r="D972" s="81" t="s">
        <v>2542</v>
      </c>
      <c r="E972" s="81" t="s">
        <v>1298</v>
      </c>
      <c r="F972" s="81" t="s">
        <v>2543</v>
      </c>
      <c r="G972" s="80" t="s">
        <v>1299</v>
      </c>
      <c r="H972" s="81" t="s">
        <v>21</v>
      </c>
      <c r="I972" s="81">
        <f>IF(H972="BHC", 1, 0)</f>
        <v>1</v>
      </c>
      <c r="J972" s="81">
        <f>IF(OR(H972="BHC", H972="WS", H972="SR"), 1,0)</f>
        <v>1</v>
      </c>
      <c r="K972" s="81">
        <f>IF(OR(H972="RSD", H972="RFS", H972="CRS",H972="MRBD"), 1,0)</f>
        <v>0</v>
      </c>
      <c r="L972" s="81">
        <f>IF(OR(H972="RSD", H972="RFS", H972="CRS",H972="MRBD",H972="WS",H972="SR"), 1,0)</f>
        <v>0</v>
      </c>
    </row>
    <row r="973" spans="1:12" s="80" customFormat="1" x14ac:dyDescent="0.35">
      <c r="A973" s="80" t="s">
        <v>147</v>
      </c>
      <c r="B973" s="80" t="s">
        <v>1300</v>
      </c>
      <c r="C973" s="81" t="s">
        <v>5</v>
      </c>
      <c r="D973" s="81" t="s">
        <v>2542</v>
      </c>
      <c r="E973" s="81" t="s">
        <v>1301</v>
      </c>
      <c r="F973" s="81" t="s">
        <v>2543</v>
      </c>
      <c r="G973" s="80" t="s">
        <v>1302</v>
      </c>
      <c r="H973" s="81" t="s">
        <v>21</v>
      </c>
      <c r="I973" s="81">
        <f>IF(H973="BHC", 1, 0)</f>
        <v>1</v>
      </c>
      <c r="J973" s="81">
        <f>IF(OR(H973="BHC", H973="WS", H973="SR"), 1,0)</f>
        <v>1</v>
      </c>
      <c r="K973" s="81">
        <f>IF(OR(H973="RSD", H973="RFS", H973="CRS",H973="MRBD"), 1,0)</f>
        <v>0</v>
      </c>
      <c r="L973" s="81">
        <f>IF(OR(H973="RSD", H973="RFS", H973="CRS",H973="MRBD",H973="WS",H973="SR"), 1,0)</f>
        <v>0</v>
      </c>
    </row>
    <row r="974" spans="1:12" s="80" customFormat="1" x14ac:dyDescent="0.35">
      <c r="A974" s="80" t="s">
        <v>147</v>
      </c>
      <c r="B974" s="80" t="s">
        <v>1303</v>
      </c>
      <c r="C974" s="81" t="s">
        <v>5</v>
      </c>
      <c r="D974" s="81" t="s">
        <v>2542</v>
      </c>
      <c r="E974" s="81" t="s">
        <v>1304</v>
      </c>
      <c r="F974" s="81" t="s">
        <v>2543</v>
      </c>
      <c r="G974" s="80" t="s">
        <v>1305</v>
      </c>
      <c r="H974" s="81" t="s">
        <v>21</v>
      </c>
      <c r="I974" s="81">
        <f>IF(H974="BHC", 1, 0)</f>
        <v>1</v>
      </c>
      <c r="J974" s="81">
        <f>IF(OR(H974="BHC", H974="WS", H974="SR"), 1,0)</f>
        <v>1</v>
      </c>
      <c r="K974" s="81">
        <f>IF(OR(H974="RSD", H974="RFS", H974="CRS",H974="MRBD"), 1,0)</f>
        <v>0</v>
      </c>
      <c r="L974" s="81">
        <f>IF(OR(H974="RSD", H974="RFS", H974="CRS",H974="MRBD",H974="WS",H974="SR"), 1,0)</f>
        <v>0</v>
      </c>
    </row>
    <row r="975" spans="1:12" s="80" customFormat="1" x14ac:dyDescent="0.35">
      <c r="A975" s="80" t="s">
        <v>147</v>
      </c>
      <c r="B975" s="80" t="s">
        <v>1306</v>
      </c>
      <c r="C975" s="81" t="s">
        <v>5</v>
      </c>
      <c r="D975" s="81" t="s">
        <v>2542</v>
      </c>
      <c r="E975" s="81" t="s">
        <v>1307</v>
      </c>
      <c r="F975" s="81" t="s">
        <v>2543</v>
      </c>
      <c r="G975" s="80" t="s">
        <v>1308</v>
      </c>
      <c r="H975" s="81" t="s">
        <v>21</v>
      </c>
      <c r="I975" s="81">
        <f>IF(H975="BHC", 1, 0)</f>
        <v>1</v>
      </c>
      <c r="J975" s="81">
        <f>IF(OR(H975="BHC", H975="WS", H975="SR"), 1,0)</f>
        <v>1</v>
      </c>
      <c r="K975" s="81">
        <f>IF(OR(H975="RSD", H975="RFS", H975="CRS",H975="MRBD"), 1,0)</f>
        <v>0</v>
      </c>
      <c r="L975" s="81">
        <f>IF(OR(H975="RSD", H975="RFS", H975="CRS",H975="MRBD",H975="WS",H975="SR"), 1,0)</f>
        <v>0</v>
      </c>
    </row>
    <row r="976" spans="1:12" s="80" customFormat="1" x14ac:dyDescent="0.35">
      <c r="A976" s="80" t="s">
        <v>147</v>
      </c>
      <c r="B976" s="80" t="s">
        <v>1309</v>
      </c>
      <c r="C976" s="81" t="s">
        <v>5</v>
      </c>
      <c r="D976" s="81" t="s">
        <v>2542</v>
      </c>
      <c r="E976" s="81" t="s">
        <v>1310</v>
      </c>
      <c r="F976" s="81" t="s">
        <v>2543</v>
      </c>
      <c r="G976" s="80" t="s">
        <v>1311</v>
      </c>
      <c r="H976" s="81" t="s">
        <v>21</v>
      </c>
      <c r="I976" s="81">
        <f>IF(H976="BHC", 1, 0)</f>
        <v>1</v>
      </c>
      <c r="J976" s="81">
        <f>IF(OR(H976="BHC", H976="WS", H976="SR"), 1,0)</f>
        <v>1</v>
      </c>
      <c r="K976" s="81">
        <f>IF(OR(H976="RSD", H976="RFS", H976="CRS",H976="MRBD"), 1,0)</f>
        <v>0</v>
      </c>
      <c r="L976" s="81">
        <f>IF(OR(H976="RSD", H976="RFS", H976="CRS",H976="MRBD",H976="WS",H976="SR"), 1,0)</f>
        <v>0</v>
      </c>
    </row>
    <row r="977" spans="1:12" s="80" customFormat="1" x14ac:dyDescent="0.35">
      <c r="A977" s="80" t="s">
        <v>147</v>
      </c>
      <c r="B977" s="80" t="s">
        <v>1312</v>
      </c>
      <c r="C977" s="81" t="s">
        <v>1</v>
      </c>
      <c r="D977" s="81" t="s">
        <v>2542</v>
      </c>
      <c r="E977" s="81" t="s">
        <v>1313</v>
      </c>
      <c r="F977" s="81" t="s">
        <v>2543</v>
      </c>
      <c r="G977" s="80" t="s">
        <v>1314</v>
      </c>
      <c r="H977" s="81" t="s">
        <v>21</v>
      </c>
      <c r="I977" s="81">
        <f>IF(H977="BHC", 1, 0)</f>
        <v>1</v>
      </c>
      <c r="J977" s="81">
        <f>IF(OR(H977="BHC", H977="WS", H977="SR"), 1,0)</f>
        <v>1</v>
      </c>
      <c r="K977" s="81">
        <f>IF(OR(H977="RSD", H977="RFS", H977="CRS",H977="MRBD"), 1,0)</f>
        <v>0</v>
      </c>
      <c r="L977" s="81">
        <f>IF(OR(H977="RSD", H977="RFS", H977="CRS",H977="MRBD",H977="WS",H977="SR"), 1,0)</f>
        <v>0</v>
      </c>
    </row>
    <row r="978" spans="1:12" s="80" customFormat="1" x14ac:dyDescent="0.35">
      <c r="A978" s="80" t="s">
        <v>147</v>
      </c>
      <c r="B978" s="80" t="s">
        <v>1315</v>
      </c>
      <c r="C978" s="81" t="s">
        <v>1</v>
      </c>
      <c r="D978" s="81" t="s">
        <v>2542</v>
      </c>
      <c r="E978" s="81" t="s">
        <v>1316</v>
      </c>
      <c r="F978" s="81" t="s">
        <v>2543</v>
      </c>
      <c r="G978" s="80" t="s">
        <v>1317</v>
      </c>
      <c r="H978" s="81" t="s">
        <v>17</v>
      </c>
      <c r="I978" s="81">
        <f>IF(H978="BHC", 1, 0)</f>
        <v>0</v>
      </c>
      <c r="J978" s="81">
        <f>IF(OR(H978="BHC", H978="WS", H978="SR"), 1,0)</f>
        <v>0</v>
      </c>
      <c r="K978" s="81">
        <f>IF(OR(H978="RSD", H978="RFS", H978="CRS",H978="MRBD"), 1,0)</f>
        <v>1</v>
      </c>
      <c r="L978" s="81">
        <f>IF(OR(H978="RSD", H978="RFS", H978="CRS",H978="MRBD",H978="WS",H978="SR"), 1,0)</f>
        <v>1</v>
      </c>
    </row>
    <row r="979" spans="1:12" s="80" customFormat="1" x14ac:dyDescent="0.35">
      <c r="A979" s="80" t="s">
        <v>147</v>
      </c>
      <c r="B979" s="80" t="s">
        <v>1318</v>
      </c>
      <c r="C979" s="81" t="s">
        <v>1</v>
      </c>
      <c r="D979" s="81" t="s">
        <v>2542</v>
      </c>
      <c r="E979" s="81" t="s">
        <v>1319</v>
      </c>
      <c r="F979" s="81" t="s">
        <v>2543</v>
      </c>
      <c r="G979" s="80" t="s">
        <v>1320</v>
      </c>
      <c r="H979" s="81" t="s">
        <v>17</v>
      </c>
      <c r="I979" s="81">
        <f>IF(H979="BHC", 1, 0)</f>
        <v>0</v>
      </c>
      <c r="J979" s="81">
        <f>IF(OR(H979="BHC", H979="WS", H979="SR"), 1,0)</f>
        <v>0</v>
      </c>
      <c r="K979" s="81">
        <f>IF(OR(H979="RSD", H979="RFS", H979="CRS",H979="MRBD"), 1,0)</f>
        <v>1</v>
      </c>
      <c r="L979" s="81">
        <f>IF(OR(H979="RSD", H979="RFS", H979="CRS",H979="MRBD",H979="WS",H979="SR"), 1,0)</f>
        <v>1</v>
      </c>
    </row>
    <row r="980" spans="1:12" s="80" customFormat="1" x14ac:dyDescent="0.35">
      <c r="A980" s="80" t="s">
        <v>147</v>
      </c>
      <c r="B980" s="80" t="s">
        <v>1321</v>
      </c>
      <c r="C980" s="81" t="s">
        <v>1</v>
      </c>
      <c r="D980" s="81" t="s">
        <v>2542</v>
      </c>
      <c r="E980" s="81" t="s">
        <v>1322</v>
      </c>
      <c r="F980" s="81" t="s">
        <v>2543</v>
      </c>
      <c r="G980" s="80" t="s">
        <v>1323</v>
      </c>
      <c r="H980" s="81" t="s">
        <v>17</v>
      </c>
      <c r="I980" s="81">
        <f>IF(H980="BHC", 1, 0)</f>
        <v>0</v>
      </c>
      <c r="J980" s="81">
        <f>IF(OR(H980="BHC", H980="WS", H980="SR"), 1,0)</f>
        <v>0</v>
      </c>
      <c r="K980" s="81">
        <f>IF(OR(H980="RSD", H980="RFS", H980="CRS",H980="MRBD"), 1,0)</f>
        <v>1</v>
      </c>
      <c r="L980" s="81">
        <f>IF(OR(H980="RSD", H980="RFS", H980="CRS",H980="MRBD",H980="WS",H980="SR"), 1,0)</f>
        <v>1</v>
      </c>
    </row>
    <row r="981" spans="1:12" s="80" customFormat="1" x14ac:dyDescent="0.35">
      <c r="A981" s="80" t="s">
        <v>147</v>
      </c>
      <c r="B981" s="80" t="s">
        <v>1324</v>
      </c>
      <c r="C981" s="81" t="s">
        <v>1</v>
      </c>
      <c r="D981" s="81" t="s">
        <v>2542</v>
      </c>
      <c r="E981" s="81" t="s">
        <v>1325</v>
      </c>
      <c r="F981" s="81" t="s">
        <v>2543</v>
      </c>
      <c r="G981" s="80" t="s">
        <v>1326</v>
      </c>
      <c r="H981" s="81" t="s">
        <v>17</v>
      </c>
      <c r="I981" s="81">
        <f>IF(H981="BHC", 1, 0)</f>
        <v>0</v>
      </c>
      <c r="J981" s="81">
        <f>IF(OR(H981="BHC", H981="WS", H981="SR"), 1,0)</f>
        <v>0</v>
      </c>
      <c r="K981" s="81">
        <f>IF(OR(H981="RSD", H981="RFS", H981="CRS",H981="MRBD"), 1,0)</f>
        <v>1</v>
      </c>
      <c r="L981" s="81">
        <f>IF(OR(H981="RSD", H981="RFS", H981="CRS",H981="MRBD",H981="WS",H981="SR"), 1,0)</f>
        <v>1</v>
      </c>
    </row>
    <row r="982" spans="1:12" s="80" customFormat="1" x14ac:dyDescent="0.35">
      <c r="A982" s="80" t="s">
        <v>147</v>
      </c>
      <c r="B982" s="80" t="s">
        <v>1327</v>
      </c>
      <c r="C982" s="81" t="s">
        <v>1</v>
      </c>
      <c r="D982" s="81" t="s">
        <v>2542</v>
      </c>
      <c r="E982" s="81" t="s">
        <v>1328</v>
      </c>
      <c r="F982" s="81" t="s">
        <v>2543</v>
      </c>
      <c r="G982" s="80" t="s">
        <v>1329</v>
      </c>
      <c r="H982" s="81" t="s">
        <v>98</v>
      </c>
      <c r="I982" s="81">
        <f>IF(H982="BHC", 1, 0)</f>
        <v>0</v>
      </c>
      <c r="J982" s="81">
        <f>IF(OR(H982="BHC", H982="WS", H982="SR"), 1,0)</f>
        <v>0</v>
      </c>
      <c r="K982" s="81">
        <f>IF(OR(H982="RSD", H982="RFS", H982="CRS",H982="MRBD"), 1,0)</f>
        <v>1</v>
      </c>
      <c r="L982" s="81">
        <f>IF(OR(H982="RSD", H982="RFS", H982="CRS",H982="MRBD",H982="WS",H982="SR"), 1,0)</f>
        <v>1</v>
      </c>
    </row>
    <row r="983" spans="1:12" s="80" customFormat="1" x14ac:dyDescent="0.35">
      <c r="A983" s="80" t="s">
        <v>147</v>
      </c>
      <c r="B983" s="80" t="s">
        <v>1330</v>
      </c>
      <c r="C983" s="81" t="s">
        <v>4</v>
      </c>
      <c r="D983" s="81" t="s">
        <v>2542</v>
      </c>
      <c r="E983" s="81" t="s">
        <v>1331</v>
      </c>
      <c r="F983" s="81" t="s">
        <v>2543</v>
      </c>
      <c r="G983" s="80" t="s">
        <v>1332</v>
      </c>
      <c r="H983" s="81" t="s">
        <v>21</v>
      </c>
      <c r="I983" s="81">
        <f>IF(H983="BHC", 1, 0)</f>
        <v>1</v>
      </c>
      <c r="J983" s="81">
        <f>IF(OR(H983="BHC", H983="WS", H983="SR"), 1,0)</f>
        <v>1</v>
      </c>
      <c r="K983" s="81">
        <f>IF(OR(H983="RSD", H983="RFS", H983="CRS",H983="MRBD"), 1,0)</f>
        <v>0</v>
      </c>
      <c r="L983" s="81">
        <f>IF(OR(H983="RSD", H983="RFS", H983="CRS",H983="MRBD",H983="WS",H983="SR"), 1,0)</f>
        <v>0</v>
      </c>
    </row>
    <row r="984" spans="1:12" s="80" customFormat="1" x14ac:dyDescent="0.35">
      <c r="A984" s="80" t="s">
        <v>147</v>
      </c>
      <c r="B984" s="80" t="s">
        <v>1333</v>
      </c>
      <c r="C984" s="81" t="s">
        <v>4</v>
      </c>
      <c r="D984" s="81" t="s">
        <v>2542</v>
      </c>
      <c r="E984" s="81" t="s">
        <v>1334</v>
      </c>
      <c r="F984" s="81" t="s">
        <v>2543</v>
      </c>
      <c r="G984" s="80" t="s">
        <v>1335</v>
      </c>
      <c r="H984" s="81" t="s">
        <v>21</v>
      </c>
      <c r="I984" s="81">
        <f>IF(H984="BHC", 1, 0)</f>
        <v>1</v>
      </c>
      <c r="J984" s="81">
        <f>IF(OR(H984="BHC", H984="WS", H984="SR"), 1,0)</f>
        <v>1</v>
      </c>
      <c r="K984" s="81">
        <f>IF(OR(H984="RSD", H984="RFS", H984="CRS",H984="MRBD"), 1,0)</f>
        <v>0</v>
      </c>
      <c r="L984" s="81">
        <f>IF(OR(H984="RSD", H984="RFS", H984="CRS",H984="MRBD",H984="WS",H984="SR"), 1,0)</f>
        <v>0</v>
      </c>
    </row>
    <row r="985" spans="1:12" s="80" customFormat="1" x14ac:dyDescent="0.35">
      <c r="A985" s="80" t="s">
        <v>147</v>
      </c>
      <c r="B985" s="80" t="s">
        <v>1336</v>
      </c>
      <c r="C985" s="81" t="s">
        <v>4</v>
      </c>
      <c r="D985" s="81" t="s">
        <v>2542</v>
      </c>
      <c r="E985" s="81" t="s">
        <v>1337</v>
      </c>
      <c r="F985" s="81" t="s">
        <v>2543</v>
      </c>
      <c r="G985" s="80" t="s">
        <v>1338</v>
      </c>
      <c r="H985" s="81" t="s">
        <v>21</v>
      </c>
      <c r="I985" s="81">
        <f>IF(H985="BHC", 1, 0)</f>
        <v>1</v>
      </c>
      <c r="J985" s="81">
        <f>IF(OR(H985="BHC", H985="WS", H985="SR"), 1,0)</f>
        <v>1</v>
      </c>
      <c r="K985" s="81">
        <f>IF(OR(H985="RSD", H985="RFS", H985="CRS",H985="MRBD"), 1,0)</f>
        <v>0</v>
      </c>
      <c r="L985" s="81">
        <f>IF(OR(H985="RSD", H985="RFS", H985="CRS",H985="MRBD",H985="WS",H985="SR"), 1,0)</f>
        <v>0</v>
      </c>
    </row>
    <row r="986" spans="1:12" s="80" customFormat="1" x14ac:dyDescent="0.35">
      <c r="A986" s="80" t="s">
        <v>147</v>
      </c>
      <c r="B986" s="80" t="s">
        <v>1339</v>
      </c>
      <c r="C986" s="81" t="s">
        <v>4</v>
      </c>
      <c r="D986" s="81" t="s">
        <v>2542</v>
      </c>
      <c r="E986" s="81" t="s">
        <v>1340</v>
      </c>
      <c r="F986" s="81" t="s">
        <v>2543</v>
      </c>
      <c r="G986" s="80" t="s">
        <v>1341</v>
      </c>
      <c r="H986" s="81" t="s">
        <v>17</v>
      </c>
      <c r="I986" s="81">
        <f>IF(H986="BHC", 1, 0)</f>
        <v>0</v>
      </c>
      <c r="J986" s="81">
        <f>IF(OR(H986="BHC", H986="WS", H986="SR"), 1,0)</f>
        <v>0</v>
      </c>
      <c r="K986" s="81">
        <f>IF(OR(H986="RSD", H986="RFS", H986="CRS",H986="MRBD"), 1,0)</f>
        <v>1</v>
      </c>
      <c r="L986" s="81">
        <f>IF(OR(H986="RSD", H986="RFS", H986="CRS",H986="MRBD",H986="WS",H986="SR"), 1,0)</f>
        <v>1</v>
      </c>
    </row>
    <row r="987" spans="1:12" s="80" customFormat="1" x14ac:dyDescent="0.35">
      <c r="A987" s="80" t="s">
        <v>147</v>
      </c>
      <c r="B987" s="80" t="s">
        <v>1342</v>
      </c>
      <c r="C987" s="81" t="s">
        <v>4</v>
      </c>
      <c r="D987" s="81" t="s">
        <v>2542</v>
      </c>
      <c r="E987" s="81" t="s">
        <v>1343</v>
      </c>
      <c r="F987" s="81" t="s">
        <v>2543</v>
      </c>
      <c r="G987" s="80" t="s">
        <v>1344</v>
      </c>
      <c r="H987" s="81" t="s">
        <v>35</v>
      </c>
      <c r="I987" s="81">
        <f>IF(H987="BHC", 1, 0)</f>
        <v>0</v>
      </c>
      <c r="J987" s="81">
        <f>IF(OR(H987="BHC", H987="WS", H987="SR"), 1,0)</f>
        <v>0</v>
      </c>
      <c r="K987" s="81">
        <f>IF(OR(H987="RSD", H987="RFS", H987="CRS",H987="MRBD"), 1,0)</f>
        <v>1</v>
      </c>
      <c r="L987" s="81">
        <f>IF(OR(H987="RSD", H987="RFS", H987="CRS",H987="MRBD",H987="WS",H987="SR"), 1,0)</f>
        <v>1</v>
      </c>
    </row>
    <row r="988" spans="1:12" s="80" customFormat="1" x14ac:dyDescent="0.35">
      <c r="A988" s="80" t="s">
        <v>147</v>
      </c>
      <c r="B988" s="80" t="s">
        <v>1345</v>
      </c>
      <c r="C988" s="81" t="s">
        <v>4</v>
      </c>
      <c r="D988" s="81" t="s">
        <v>2542</v>
      </c>
      <c r="E988" s="81" t="s">
        <v>1346</v>
      </c>
      <c r="F988" s="81" t="s">
        <v>2543</v>
      </c>
      <c r="G988" s="80" t="s">
        <v>1347</v>
      </c>
      <c r="H988" s="81" t="s">
        <v>17</v>
      </c>
      <c r="I988" s="81">
        <f>IF(H988="BHC", 1, 0)</f>
        <v>0</v>
      </c>
      <c r="J988" s="81">
        <f>IF(OR(H988="BHC", H988="WS", H988="SR"), 1,0)</f>
        <v>0</v>
      </c>
      <c r="K988" s="81">
        <f>IF(OR(H988="RSD", H988="RFS", H988="CRS",H988="MRBD"), 1,0)</f>
        <v>1</v>
      </c>
      <c r="L988" s="81">
        <f>IF(OR(H988="RSD", H988="RFS", H988="CRS",H988="MRBD",H988="WS",H988="SR"), 1,0)</f>
        <v>1</v>
      </c>
    </row>
    <row r="989" spans="1:12" s="80" customFormat="1" x14ac:dyDescent="0.35">
      <c r="A989" s="80" t="s">
        <v>147</v>
      </c>
      <c r="B989" s="80" t="s">
        <v>1348</v>
      </c>
      <c r="C989" s="81" t="s">
        <v>4</v>
      </c>
      <c r="D989" s="81" t="s">
        <v>2542</v>
      </c>
      <c r="E989" s="81" t="s">
        <v>1349</v>
      </c>
      <c r="F989" s="81" t="s">
        <v>2543</v>
      </c>
      <c r="G989" s="80" t="s">
        <v>1350</v>
      </c>
      <c r="H989" s="81" t="s">
        <v>21</v>
      </c>
      <c r="I989" s="81">
        <f>IF(H989="BHC", 1, 0)</f>
        <v>1</v>
      </c>
      <c r="J989" s="81">
        <f>IF(OR(H989="BHC", H989="WS", H989="SR"), 1,0)</f>
        <v>1</v>
      </c>
      <c r="K989" s="81">
        <f>IF(OR(H989="RSD", H989="RFS", H989="CRS",H989="MRBD"), 1,0)</f>
        <v>0</v>
      </c>
      <c r="L989" s="81">
        <f>IF(OR(H989="RSD", H989="RFS", H989="CRS",H989="MRBD",H989="WS",H989="SR"), 1,0)</f>
        <v>0</v>
      </c>
    </row>
    <row r="990" spans="1:12" s="80" customFormat="1" x14ac:dyDescent="0.35">
      <c r="A990" s="80" t="s">
        <v>147</v>
      </c>
      <c r="B990" s="80" t="s">
        <v>1351</v>
      </c>
      <c r="C990" s="81" t="s">
        <v>4</v>
      </c>
      <c r="D990" s="81" t="s">
        <v>2542</v>
      </c>
      <c r="E990" s="81" t="s">
        <v>1352</v>
      </c>
      <c r="F990" s="81" t="s">
        <v>2543</v>
      </c>
      <c r="G990" s="80" t="s">
        <v>1353</v>
      </c>
      <c r="H990" s="81" t="s">
        <v>21</v>
      </c>
      <c r="I990" s="81">
        <f>IF(H990="BHC", 1, 0)</f>
        <v>1</v>
      </c>
      <c r="J990" s="81">
        <f>IF(OR(H990="BHC", H990="WS", H990="SR"), 1,0)</f>
        <v>1</v>
      </c>
      <c r="K990" s="81">
        <f>IF(OR(H990="RSD", H990="RFS", H990="CRS",H990="MRBD"), 1,0)</f>
        <v>0</v>
      </c>
      <c r="L990" s="81">
        <f>IF(OR(H990="RSD", H990="RFS", H990="CRS",H990="MRBD",H990="WS",H990="SR"), 1,0)</f>
        <v>0</v>
      </c>
    </row>
    <row r="991" spans="1:12" s="80" customFormat="1" x14ac:dyDescent="0.35">
      <c r="A991" s="80" t="s">
        <v>147</v>
      </c>
      <c r="B991" s="80" t="s">
        <v>1354</v>
      </c>
      <c r="C991" s="81" t="s">
        <v>4</v>
      </c>
      <c r="D991" s="81" t="s">
        <v>2542</v>
      </c>
      <c r="E991" s="81" t="s">
        <v>1355</v>
      </c>
      <c r="F991" s="81" t="s">
        <v>2543</v>
      </c>
      <c r="G991" s="80" t="s">
        <v>1356</v>
      </c>
      <c r="H991" s="81" t="s">
        <v>35</v>
      </c>
      <c r="I991" s="81">
        <f>IF(H991="BHC", 1, 0)</f>
        <v>0</v>
      </c>
      <c r="J991" s="81">
        <f>IF(OR(H991="BHC", H991="WS", H991="SR"), 1,0)</f>
        <v>0</v>
      </c>
      <c r="K991" s="81">
        <f>IF(OR(H991="RSD", H991="RFS", H991="CRS",H991="MRBD"), 1,0)</f>
        <v>1</v>
      </c>
      <c r="L991" s="81">
        <f>IF(OR(H991="RSD", H991="RFS", H991="CRS",H991="MRBD",H991="WS",H991="SR"), 1,0)</f>
        <v>1</v>
      </c>
    </row>
    <row r="992" spans="1:12" s="80" customFormat="1" x14ac:dyDescent="0.35">
      <c r="A992" s="80" t="s">
        <v>147</v>
      </c>
      <c r="B992" s="80" t="s">
        <v>1357</v>
      </c>
      <c r="C992" s="81" t="s">
        <v>4</v>
      </c>
      <c r="D992" s="81" t="s">
        <v>2542</v>
      </c>
      <c r="E992" s="81" t="s">
        <v>1358</v>
      </c>
      <c r="F992" s="81" t="s">
        <v>2543</v>
      </c>
      <c r="G992" s="80" t="s">
        <v>1359</v>
      </c>
      <c r="H992" s="81" t="s">
        <v>21</v>
      </c>
      <c r="I992" s="81">
        <f>IF(H992="BHC", 1, 0)</f>
        <v>1</v>
      </c>
      <c r="J992" s="81">
        <f>IF(OR(H992="BHC", H992="WS", H992="SR"), 1,0)</f>
        <v>1</v>
      </c>
      <c r="K992" s="81">
        <f>IF(OR(H992="RSD", H992="RFS", H992="CRS",H992="MRBD"), 1,0)</f>
        <v>0</v>
      </c>
      <c r="L992" s="81">
        <f>IF(OR(H992="RSD", H992="RFS", H992="CRS",H992="MRBD",H992="WS",H992="SR"), 1,0)</f>
        <v>0</v>
      </c>
    </row>
  </sheetData>
  <sortState ref="A2:L992">
    <sortCondition ref="A2:A992"/>
    <sortCondition ref="C2:C992"/>
  </sortState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workbookViewId="0">
      <pane ySplit="1" topLeftCell="A2" activePane="bottomLeft" state="frozen"/>
      <selection pane="bottomLeft" activeCell="AA40" sqref="AA40"/>
    </sheetView>
  </sheetViews>
  <sheetFormatPr defaultRowHeight="14.5" x14ac:dyDescent="0.35"/>
  <cols>
    <col min="3" max="10" width="0" hidden="1" customWidth="1"/>
    <col min="13" max="13" width="13.1796875" bestFit="1" customWidth="1"/>
    <col min="14" max="15" width="0" hidden="1" customWidth="1"/>
    <col min="17" max="20" width="0" hidden="1" customWidth="1"/>
    <col min="21" max="24" width="8.7265625" hidden="1" customWidth="1"/>
  </cols>
  <sheetData>
    <row r="1" spans="1:24" s="8" customFormat="1" x14ac:dyDescent="0.35">
      <c r="A1" s="8" t="str">
        <f>prop_eggsgrav!A1</f>
        <v>nest</v>
      </c>
      <c r="B1" s="8" t="str">
        <f>prop_eggsgrav!B1</f>
        <v>compartment</v>
      </c>
      <c r="C1" s="8" t="str">
        <f>prop_eggsgrav!C1</f>
        <v>MD</v>
      </c>
      <c r="D1" s="8" t="str">
        <f>prop_eggsgrav!D1</f>
        <v>BD</v>
      </c>
      <c r="E1" s="8" t="str">
        <f>prop_eggsgrav!E1</f>
        <v>TU</v>
      </c>
      <c r="F1" s="8" t="str">
        <f>prop_eggsgrav!F1</f>
        <v>MU</v>
      </c>
      <c r="G1" s="8" t="str">
        <f>prop_eggsgrav!G1</f>
        <v>BU</v>
      </c>
      <c r="H1" s="8" t="str">
        <f>prop_eggsgrav!H1</f>
        <v>top</v>
      </c>
      <c r="I1" s="8" t="str">
        <f>prop_eggsgrav!I1</f>
        <v>bottom</v>
      </c>
      <c r="J1" s="8" t="str">
        <f>prop_eggsgrav!J1</f>
        <v>upstream</v>
      </c>
      <c r="K1" s="8" t="str">
        <f>prop_eggsgrav!K1</f>
        <v>eggs</v>
      </c>
      <c r="L1" s="8" t="str">
        <f>prop_eggsgrav!L1</f>
        <v>larvae</v>
      </c>
      <c r="M1" s="8" t="str">
        <f>prop_eggsgrav!M1</f>
        <v>total_embryos</v>
      </c>
      <c r="N1" s="8" t="str">
        <f>prop_eggsgrav!N1</f>
        <v>gravel_L</v>
      </c>
      <c r="O1" s="8" t="str">
        <f>prop_eggsgrav!O1</f>
        <v>nest_depth_cm</v>
      </c>
      <c r="P1" s="8" t="str">
        <f>prop_eggsgrav!P1</f>
        <v>larv_prop</v>
      </c>
      <c r="Q1" s="8" t="str">
        <f>prop_eggsgrav!Q1</f>
        <v>eggs_prop</v>
      </c>
      <c r="R1" s="8" t="str">
        <f>prop_eggsgrav!R1</f>
        <v>propnestvol</v>
      </c>
      <c r="S1" s="8" t="str">
        <f>prop_eggsgrav!S1</f>
        <v>propembryoct</v>
      </c>
      <c r="T1" s="8" t="str">
        <f>prop_eggsgrav!T1</f>
        <v>adjembryoct</v>
      </c>
      <c r="U1" s="8" t="str">
        <f>prop_eggsgrav!U1</f>
        <v>sectionembryos</v>
      </c>
      <c r="V1" s="8" t="str">
        <f>prop_eggsgrav!V1</f>
        <v>totnestembryos</v>
      </c>
      <c r="W1" s="8" t="str">
        <f>prop_eggsgrav!W1</f>
        <v>invweight</v>
      </c>
      <c r="X1" s="8" t="str">
        <f>prop_eggsgrav!X1</f>
        <v>invweight*propembryoct</v>
      </c>
    </row>
    <row r="2" spans="1:24" x14ac:dyDescent="0.35">
      <c r="A2" t="str">
        <f>prop_eggsgrav!A2</f>
        <v>MM625-2</v>
      </c>
      <c r="B2" t="str">
        <f>prop_eggsgrav!B2</f>
        <v>TD</v>
      </c>
      <c r="C2">
        <f>prop_eggsgrav!C2</f>
        <v>0</v>
      </c>
      <c r="D2">
        <f>prop_eggsgrav!D2</f>
        <v>0</v>
      </c>
      <c r="E2">
        <f>prop_eggsgrav!E2</f>
        <v>0</v>
      </c>
      <c r="F2">
        <f>prop_eggsgrav!F2</f>
        <v>0</v>
      </c>
      <c r="G2">
        <f>prop_eggsgrav!G2</f>
        <v>0</v>
      </c>
      <c r="H2">
        <f>prop_eggsgrav!H2</f>
        <v>1</v>
      </c>
      <c r="I2">
        <f>prop_eggsgrav!I2</f>
        <v>0</v>
      </c>
      <c r="J2">
        <f>prop_eggsgrav!J2</f>
        <v>0</v>
      </c>
      <c r="K2">
        <f>prop_eggsgrav!K2</f>
        <v>10</v>
      </c>
      <c r="L2">
        <f>prop_eggsgrav!L2</f>
        <v>0</v>
      </c>
      <c r="M2">
        <f>prop_eggsgrav!M2</f>
        <v>10</v>
      </c>
      <c r="N2">
        <f>prop_eggsgrav!N2</f>
        <v>2.6</v>
      </c>
      <c r="O2">
        <f>prop_eggsgrav!O2</f>
        <v>18</v>
      </c>
      <c r="P2" s="141">
        <f>prop_eggsgrav!P2</f>
        <v>0</v>
      </c>
      <c r="Q2">
        <f>prop_eggsgrav!Q2</f>
        <v>100</v>
      </c>
      <c r="R2">
        <f>prop_eggsgrav!R2</f>
        <v>10.077519379844961</v>
      </c>
      <c r="S2">
        <f>prop_eggsgrav!S2</f>
        <v>0.76745970836531074</v>
      </c>
      <c r="T2">
        <f>prop_eggsgrav!T2</f>
        <v>1.2297256306442941</v>
      </c>
      <c r="U2">
        <f>prop_eggsgrav!U2</f>
        <v>16</v>
      </c>
      <c r="V2">
        <f>prop_eggsgrav!V2</f>
        <v>1303</v>
      </c>
      <c r="W2">
        <f>prop_eggsgrav!W2</f>
        <v>9.9230769230769234</v>
      </c>
      <c r="X2">
        <f>prop_eggsgrav!X2</f>
        <v>7.6155617214711606</v>
      </c>
    </row>
    <row r="3" spans="1:24" x14ac:dyDescent="0.35">
      <c r="A3" t="str">
        <f>prop_eggsgrav!A3</f>
        <v>MM625-2</v>
      </c>
      <c r="B3" t="str">
        <f>prop_eggsgrav!B3</f>
        <v>MD</v>
      </c>
      <c r="C3">
        <f>prop_eggsgrav!C3</f>
        <v>1</v>
      </c>
      <c r="D3">
        <f>prop_eggsgrav!D3</f>
        <v>0</v>
      </c>
      <c r="E3">
        <f>prop_eggsgrav!E3</f>
        <v>0</v>
      </c>
      <c r="F3">
        <f>prop_eggsgrav!F3</f>
        <v>0</v>
      </c>
      <c r="G3">
        <f>prop_eggsgrav!G3</f>
        <v>0</v>
      </c>
      <c r="H3">
        <f>prop_eggsgrav!H3</f>
        <v>0</v>
      </c>
      <c r="I3">
        <f>prop_eggsgrav!I3</f>
        <v>0</v>
      </c>
      <c r="J3">
        <f>prop_eggsgrav!J3</f>
        <v>0</v>
      </c>
      <c r="K3">
        <f>prop_eggsgrav!K3</f>
        <v>109</v>
      </c>
      <c r="L3">
        <f>prop_eggsgrav!L3</f>
        <v>1</v>
      </c>
      <c r="M3">
        <f>prop_eggsgrav!M3</f>
        <v>110</v>
      </c>
      <c r="N3">
        <f>prop_eggsgrav!N3</f>
        <v>3.3</v>
      </c>
      <c r="O3">
        <f>prop_eggsgrav!O3</f>
        <v>18</v>
      </c>
      <c r="P3" s="141">
        <f>prop_eggsgrav!P3</f>
        <v>0.90909090909090906</v>
      </c>
      <c r="Q3">
        <f>prop_eggsgrav!Q3</f>
        <v>99.090909090909093</v>
      </c>
      <c r="R3">
        <f>prop_eggsgrav!R3</f>
        <v>12.790697674418603</v>
      </c>
      <c r="S3">
        <f>prop_eggsgrav!S3</f>
        <v>8.4420567920184197</v>
      </c>
      <c r="T3">
        <f>prop_eggsgrav!T3</f>
        <v>10.657622132250552</v>
      </c>
      <c r="U3">
        <f>prop_eggsgrav!U3</f>
        <v>139</v>
      </c>
      <c r="V3">
        <f>prop_eggsgrav!V3</f>
        <v>1303</v>
      </c>
      <c r="W3">
        <f>prop_eggsgrav!W3</f>
        <v>7.8181818181818192</v>
      </c>
      <c r="X3">
        <f>prop_eggsgrav!X3</f>
        <v>66.001534919416741</v>
      </c>
    </row>
    <row r="4" spans="1:24" x14ac:dyDescent="0.35">
      <c r="A4" t="str">
        <f>prop_eggsgrav!A4</f>
        <v>MM625-2</v>
      </c>
      <c r="B4" t="str">
        <f>prop_eggsgrav!B4</f>
        <v>BD</v>
      </c>
      <c r="C4">
        <f>prop_eggsgrav!C4</f>
        <v>0</v>
      </c>
      <c r="D4">
        <f>prop_eggsgrav!D4</f>
        <v>1</v>
      </c>
      <c r="E4">
        <f>prop_eggsgrav!E4</f>
        <v>0</v>
      </c>
      <c r="F4">
        <f>prop_eggsgrav!F4</f>
        <v>0</v>
      </c>
      <c r="G4">
        <f>prop_eggsgrav!G4</f>
        <v>0</v>
      </c>
      <c r="H4">
        <f>prop_eggsgrav!H4</f>
        <v>0</v>
      </c>
      <c r="I4">
        <f>prop_eggsgrav!I4</f>
        <v>1</v>
      </c>
      <c r="J4">
        <f>prop_eggsgrav!J4</f>
        <v>0</v>
      </c>
      <c r="K4">
        <f>prop_eggsgrav!K4</f>
        <v>143</v>
      </c>
      <c r="L4">
        <f>prop_eggsgrav!L4</f>
        <v>210</v>
      </c>
      <c r="M4">
        <f>prop_eggsgrav!M4</f>
        <v>353</v>
      </c>
      <c r="N4">
        <f>prop_eggsgrav!N4</f>
        <v>10</v>
      </c>
      <c r="O4">
        <f>prop_eggsgrav!O4</f>
        <v>18</v>
      </c>
      <c r="P4" s="141">
        <f>prop_eggsgrav!P4</f>
        <v>59.490084985835686</v>
      </c>
      <c r="Q4">
        <f>prop_eggsgrav!Q4</f>
        <v>40.509915014164307</v>
      </c>
      <c r="R4">
        <f>prop_eggsgrav!R4</f>
        <v>38.759689922480618</v>
      </c>
      <c r="S4">
        <f>prop_eggsgrav!S4</f>
        <v>27.09132770529547</v>
      </c>
      <c r="T4">
        <f>prop_eggsgrav!T4</f>
        <v>11.286421838053332</v>
      </c>
      <c r="U4">
        <f>prop_eggsgrav!U4</f>
        <v>147</v>
      </c>
      <c r="V4">
        <f>prop_eggsgrav!V4</f>
        <v>1303</v>
      </c>
      <c r="W4">
        <f>prop_eggsgrav!W4</f>
        <v>2.58</v>
      </c>
      <c r="X4">
        <f>prop_eggsgrav!X4</f>
        <v>69.895625479662314</v>
      </c>
    </row>
    <row r="5" spans="1:24" x14ac:dyDescent="0.35">
      <c r="A5" t="str">
        <f>prop_eggsgrav!A5</f>
        <v>MM625-2</v>
      </c>
      <c r="B5" t="str">
        <f>prop_eggsgrav!B5</f>
        <v>TU</v>
      </c>
      <c r="C5">
        <f>prop_eggsgrav!C5</f>
        <v>0</v>
      </c>
      <c r="D5">
        <f>prop_eggsgrav!D5</f>
        <v>0</v>
      </c>
      <c r="E5">
        <f>prop_eggsgrav!E5</f>
        <v>1</v>
      </c>
      <c r="F5">
        <f>prop_eggsgrav!F5</f>
        <v>0</v>
      </c>
      <c r="G5">
        <f>prop_eggsgrav!G5</f>
        <v>0</v>
      </c>
      <c r="H5">
        <f>prop_eggsgrav!H5</f>
        <v>1</v>
      </c>
      <c r="I5">
        <f>prop_eggsgrav!I5</f>
        <v>0</v>
      </c>
      <c r="J5">
        <f>prop_eggsgrav!J5</f>
        <v>1</v>
      </c>
      <c r="K5">
        <f>prop_eggsgrav!K5</f>
        <v>80</v>
      </c>
      <c r="L5">
        <f>prop_eggsgrav!L5</f>
        <v>3</v>
      </c>
      <c r="M5">
        <f>prop_eggsgrav!M5</f>
        <v>83</v>
      </c>
      <c r="N5">
        <f>prop_eggsgrav!N5</f>
        <v>1.4</v>
      </c>
      <c r="O5">
        <f>prop_eggsgrav!O5</f>
        <v>18</v>
      </c>
      <c r="P5" s="141">
        <f>prop_eggsgrav!P5</f>
        <v>3.6144578313253009</v>
      </c>
      <c r="Q5">
        <f>prop_eggsgrav!Q5</f>
        <v>96.385542168674704</v>
      </c>
      <c r="R5">
        <f>prop_eggsgrav!R5</f>
        <v>5.4263565891472858</v>
      </c>
      <c r="S5">
        <f>prop_eggsgrav!S5</f>
        <v>6.3699155794320799</v>
      </c>
      <c r="T5">
        <f>prop_eggsgrav!T5</f>
        <v>18.955342220931339</v>
      </c>
      <c r="U5">
        <f>prop_eggsgrav!U5</f>
        <v>247</v>
      </c>
      <c r="V5">
        <f>prop_eggsgrav!V5</f>
        <v>1303</v>
      </c>
      <c r="W5">
        <f>prop_eggsgrav!W5</f>
        <v>18.428571428571431</v>
      </c>
      <c r="X5">
        <f>prop_eggsgrav!X5</f>
        <v>117.38844424953406</v>
      </c>
    </row>
    <row r="6" spans="1:24" x14ac:dyDescent="0.35">
      <c r="A6" t="str">
        <f>prop_eggsgrav!A6</f>
        <v>MM625-2</v>
      </c>
      <c r="B6" t="str">
        <f>prop_eggsgrav!B6</f>
        <v>MU</v>
      </c>
      <c r="C6">
        <f>prop_eggsgrav!C6</f>
        <v>0</v>
      </c>
      <c r="D6">
        <f>prop_eggsgrav!D6</f>
        <v>0</v>
      </c>
      <c r="E6">
        <f>prop_eggsgrav!E6</f>
        <v>0</v>
      </c>
      <c r="F6">
        <f>prop_eggsgrav!F6</f>
        <v>1</v>
      </c>
      <c r="G6">
        <f>prop_eggsgrav!G6</f>
        <v>0</v>
      </c>
      <c r="H6">
        <f>prop_eggsgrav!H6</f>
        <v>0</v>
      </c>
      <c r="I6">
        <f>prop_eggsgrav!I6</f>
        <v>0</v>
      </c>
      <c r="J6">
        <f>prop_eggsgrav!J6</f>
        <v>1</v>
      </c>
      <c r="K6">
        <f>prop_eggsgrav!K6</f>
        <v>331</v>
      </c>
      <c r="L6">
        <f>prop_eggsgrav!L6</f>
        <v>209</v>
      </c>
      <c r="M6">
        <f>prop_eggsgrav!M6</f>
        <v>540</v>
      </c>
      <c r="N6">
        <f>prop_eggsgrav!N6</f>
        <v>4</v>
      </c>
      <c r="O6">
        <f>prop_eggsgrav!O6</f>
        <v>18</v>
      </c>
      <c r="P6" s="141">
        <f>prop_eggsgrav!P6</f>
        <v>38.703703703703702</v>
      </c>
      <c r="Q6">
        <f>prop_eggsgrav!Q6</f>
        <v>61.296296296296291</v>
      </c>
      <c r="R6">
        <f>prop_eggsgrav!R6</f>
        <v>15.503875968992247</v>
      </c>
      <c r="S6">
        <f>prop_eggsgrav!S6</f>
        <v>41.442824251726783</v>
      </c>
      <c r="T6">
        <f>prop_eggsgrav!T6</f>
        <v>43.163369635614728</v>
      </c>
      <c r="U6">
        <f>prop_eggsgrav!U6</f>
        <v>562</v>
      </c>
      <c r="V6">
        <f>prop_eggsgrav!V6</f>
        <v>1303</v>
      </c>
      <c r="W6">
        <f>prop_eggsgrav!W6</f>
        <v>6.45</v>
      </c>
      <c r="X6">
        <f>prop_eggsgrav!X6</f>
        <v>267.30621642363775</v>
      </c>
    </row>
    <row r="7" spans="1:24" x14ac:dyDescent="0.35">
      <c r="A7" t="str">
        <f>prop_eggsgrav!A7</f>
        <v>MM625-2</v>
      </c>
      <c r="B7" t="str">
        <f>prop_eggsgrav!B7</f>
        <v>BU</v>
      </c>
      <c r="C7">
        <f>prop_eggsgrav!C7</f>
        <v>0</v>
      </c>
      <c r="D7">
        <f>prop_eggsgrav!D7</f>
        <v>0</v>
      </c>
      <c r="E7">
        <f>prop_eggsgrav!E7</f>
        <v>0</v>
      </c>
      <c r="F7">
        <f>prop_eggsgrav!F7</f>
        <v>0</v>
      </c>
      <c r="G7">
        <f>prop_eggsgrav!G7</f>
        <v>1</v>
      </c>
      <c r="H7">
        <f>prop_eggsgrav!H7</f>
        <v>0</v>
      </c>
      <c r="I7">
        <f>prop_eggsgrav!I7</f>
        <v>1</v>
      </c>
      <c r="J7">
        <f>prop_eggsgrav!J7</f>
        <v>1</v>
      </c>
      <c r="K7">
        <f>prop_eggsgrav!K7</f>
        <v>154</v>
      </c>
      <c r="L7">
        <f>prop_eggsgrav!L7</f>
        <v>53</v>
      </c>
      <c r="M7">
        <f>prop_eggsgrav!M7</f>
        <v>207</v>
      </c>
      <c r="N7">
        <f>prop_eggsgrav!N7</f>
        <v>4.5</v>
      </c>
      <c r="O7">
        <f>prop_eggsgrav!O7</f>
        <v>18</v>
      </c>
      <c r="P7" s="141">
        <f>prop_eggsgrav!P7</f>
        <v>25.60386473429952</v>
      </c>
      <c r="Q7">
        <f>prop_eggsgrav!Q7</f>
        <v>74.39613526570048</v>
      </c>
      <c r="R7">
        <f>prop_eggsgrav!R7</f>
        <v>17.441860465116278</v>
      </c>
      <c r="S7">
        <f>prop_eggsgrav!S7</f>
        <v>15.886415963161934</v>
      </c>
      <c r="T7">
        <f>prop_eggsgrav!T7</f>
        <v>14.707518542505763</v>
      </c>
      <c r="U7">
        <f>prop_eggsgrav!U7</f>
        <v>192</v>
      </c>
      <c r="V7">
        <f>prop_eggsgrav!V7</f>
        <v>1303</v>
      </c>
      <c r="W7">
        <f>prop_eggsgrav!W7</f>
        <v>5.7333333333333343</v>
      </c>
      <c r="X7">
        <f>prop_eggsgrav!X7</f>
        <v>91.082118188795107</v>
      </c>
    </row>
    <row r="8" spans="1:24" x14ac:dyDescent="0.35">
      <c r="A8" t="str">
        <f>prop_eggsgrav!A8</f>
        <v>DM603-1</v>
      </c>
      <c r="B8" t="str">
        <f>prop_eggsgrav!B8</f>
        <v>TD</v>
      </c>
      <c r="C8">
        <f>prop_eggsgrav!C8</f>
        <v>0</v>
      </c>
      <c r="D8">
        <f>prop_eggsgrav!D8</f>
        <v>0</v>
      </c>
      <c r="E8">
        <f>prop_eggsgrav!E8</f>
        <v>0</v>
      </c>
      <c r="F8">
        <f>prop_eggsgrav!F8</f>
        <v>0</v>
      </c>
      <c r="G8">
        <f>prop_eggsgrav!G8</f>
        <v>0</v>
      </c>
      <c r="H8">
        <f>prop_eggsgrav!H8</f>
        <v>1</v>
      </c>
      <c r="I8">
        <f>prop_eggsgrav!I8</f>
        <v>0</v>
      </c>
      <c r="J8">
        <f>prop_eggsgrav!J8</f>
        <v>0</v>
      </c>
      <c r="K8">
        <f>prop_eggsgrav!K8</f>
        <v>15</v>
      </c>
      <c r="L8">
        <f>prop_eggsgrav!L8</f>
        <v>3</v>
      </c>
      <c r="M8">
        <f>prop_eggsgrav!M8</f>
        <v>18</v>
      </c>
      <c r="N8">
        <f>prop_eggsgrav!N8</f>
        <v>1.05</v>
      </c>
      <c r="O8">
        <f>prop_eggsgrav!O8</f>
        <v>10.199999999999999</v>
      </c>
      <c r="P8" s="141">
        <f>prop_eggsgrav!P8</f>
        <v>16.666666666666664</v>
      </c>
      <c r="Q8">
        <f>prop_eggsgrav!Q8</f>
        <v>83.333333333333343</v>
      </c>
      <c r="R8">
        <f>prop_eggsgrav!R8</f>
        <v>9.1703056768558948</v>
      </c>
      <c r="S8">
        <f>prop_eggsgrav!S8</f>
        <v>2.8436018957345972</v>
      </c>
      <c r="T8">
        <f>prop_eggsgrav!T8</f>
        <v>6.3611492092458279</v>
      </c>
      <c r="U8">
        <f>prop_eggsgrav!U8</f>
        <v>40</v>
      </c>
      <c r="V8">
        <f>prop_eggsgrav!V8</f>
        <v>633</v>
      </c>
      <c r="W8">
        <f>prop_eggsgrav!W8</f>
        <v>10.904761904761905</v>
      </c>
      <c r="X8">
        <f>prop_eggsgrav!X8</f>
        <v>31.008801624915371</v>
      </c>
    </row>
    <row r="9" spans="1:24" x14ac:dyDescent="0.35">
      <c r="A9" t="str">
        <f>prop_eggsgrav!A9</f>
        <v>DM603-1</v>
      </c>
      <c r="B9" t="str">
        <f>prop_eggsgrav!B9</f>
        <v>MD</v>
      </c>
      <c r="C9">
        <f>prop_eggsgrav!C9</f>
        <v>1</v>
      </c>
      <c r="D9">
        <f>prop_eggsgrav!D9</f>
        <v>0</v>
      </c>
      <c r="E9">
        <f>prop_eggsgrav!E9</f>
        <v>0</v>
      </c>
      <c r="F9">
        <f>prop_eggsgrav!F9</f>
        <v>0</v>
      </c>
      <c r="G9">
        <f>prop_eggsgrav!G9</f>
        <v>0</v>
      </c>
      <c r="H9">
        <f>prop_eggsgrav!H9</f>
        <v>0</v>
      </c>
      <c r="I9">
        <f>prop_eggsgrav!I9</f>
        <v>0</v>
      </c>
      <c r="J9">
        <f>prop_eggsgrav!J9</f>
        <v>0</v>
      </c>
      <c r="K9">
        <f>prop_eggsgrav!K9</f>
        <v>1</v>
      </c>
      <c r="L9">
        <f>prop_eggsgrav!L9</f>
        <v>1</v>
      </c>
      <c r="M9">
        <f>prop_eggsgrav!M9</f>
        <v>2</v>
      </c>
      <c r="N9">
        <f>prop_eggsgrav!N9</f>
        <v>1</v>
      </c>
      <c r="O9">
        <f>prop_eggsgrav!O9</f>
        <v>10.199999999999999</v>
      </c>
      <c r="P9" s="141">
        <f>prop_eggsgrav!P9</f>
        <v>50</v>
      </c>
      <c r="Q9">
        <f>prop_eggsgrav!Q9</f>
        <v>50</v>
      </c>
      <c r="R9">
        <f>prop_eggsgrav!R9</f>
        <v>8.7336244541484707</v>
      </c>
      <c r="S9">
        <f>prop_eggsgrav!S9</f>
        <v>0.31595576619273302</v>
      </c>
      <c r="T9">
        <f>prop_eggsgrav!T9</f>
        <v>0.7421340744120134</v>
      </c>
      <c r="U9">
        <f>prop_eggsgrav!U9</f>
        <v>5</v>
      </c>
      <c r="V9">
        <f>prop_eggsgrav!V9</f>
        <v>633</v>
      </c>
      <c r="W9">
        <f>prop_eggsgrav!W9</f>
        <v>11.450000000000001</v>
      </c>
      <c r="X9">
        <f>prop_eggsgrav!X9</f>
        <v>3.6176935229067935</v>
      </c>
    </row>
    <row r="10" spans="1:24" x14ac:dyDescent="0.35">
      <c r="A10" t="str">
        <f>prop_eggsgrav!A10</f>
        <v>DM603-1</v>
      </c>
      <c r="B10" t="str">
        <f>prop_eggsgrav!B10</f>
        <v>BD</v>
      </c>
      <c r="C10">
        <f>prop_eggsgrav!C10</f>
        <v>0</v>
      </c>
      <c r="D10">
        <f>prop_eggsgrav!D10</f>
        <v>1</v>
      </c>
      <c r="E10">
        <f>prop_eggsgrav!E10</f>
        <v>0</v>
      </c>
      <c r="F10">
        <f>prop_eggsgrav!F10</f>
        <v>0</v>
      </c>
      <c r="G10">
        <f>prop_eggsgrav!G10</f>
        <v>0</v>
      </c>
      <c r="H10">
        <f>prop_eggsgrav!H10</f>
        <v>0</v>
      </c>
      <c r="I10">
        <f>prop_eggsgrav!I10</f>
        <v>1</v>
      </c>
      <c r="J10">
        <f>prop_eggsgrav!J10</f>
        <v>0</v>
      </c>
      <c r="K10">
        <f>prop_eggsgrav!K10</f>
        <v>46</v>
      </c>
      <c r="L10">
        <f>prop_eggsgrav!L10</f>
        <v>27</v>
      </c>
      <c r="M10">
        <f>prop_eggsgrav!M10</f>
        <v>73</v>
      </c>
      <c r="N10">
        <f>prop_eggsgrav!N10</f>
        <v>2.6</v>
      </c>
      <c r="O10">
        <f>prop_eggsgrav!O10</f>
        <v>10.199999999999999</v>
      </c>
      <c r="P10" s="141">
        <f>prop_eggsgrav!P10</f>
        <v>36.986301369863014</v>
      </c>
      <c r="Q10">
        <f>prop_eggsgrav!Q10</f>
        <v>63.013698630136986</v>
      </c>
      <c r="R10">
        <f>prop_eggsgrav!R10</f>
        <v>22.707423580786024</v>
      </c>
      <c r="S10">
        <f>prop_eggsgrav!S10</f>
        <v>11.532385466034755</v>
      </c>
      <c r="T10">
        <f>prop_eggsgrav!T10</f>
        <v>10.418420660014803</v>
      </c>
      <c r="U10">
        <f>prop_eggsgrav!U10</f>
        <v>66</v>
      </c>
      <c r="V10">
        <f>prop_eggsgrav!V10</f>
        <v>633</v>
      </c>
      <c r="W10">
        <f>prop_eggsgrav!W10</f>
        <v>4.4038461538461542</v>
      </c>
      <c r="X10">
        <f>prop_eggsgrav!X10</f>
        <v>50.786851379268448</v>
      </c>
    </row>
    <row r="11" spans="1:24" x14ac:dyDescent="0.35">
      <c r="A11" t="str">
        <f>prop_eggsgrav!A11</f>
        <v>DM603-1</v>
      </c>
      <c r="B11" t="str">
        <f>prop_eggsgrav!B11</f>
        <v>TU</v>
      </c>
      <c r="C11">
        <f>prop_eggsgrav!C11</f>
        <v>0</v>
      </c>
      <c r="D11">
        <f>prop_eggsgrav!D11</f>
        <v>0</v>
      </c>
      <c r="E11">
        <f>prop_eggsgrav!E11</f>
        <v>1</v>
      </c>
      <c r="F11">
        <f>prop_eggsgrav!F11</f>
        <v>0</v>
      </c>
      <c r="G11">
        <f>prop_eggsgrav!G11</f>
        <v>0</v>
      </c>
      <c r="H11">
        <f>prop_eggsgrav!H11</f>
        <v>1</v>
      </c>
      <c r="I11">
        <f>prop_eggsgrav!I11</f>
        <v>0</v>
      </c>
      <c r="J11">
        <f>prop_eggsgrav!J11</f>
        <v>1</v>
      </c>
      <c r="K11">
        <f>prop_eggsgrav!K11</f>
        <v>41</v>
      </c>
      <c r="L11">
        <f>prop_eggsgrav!L11</f>
        <v>9</v>
      </c>
      <c r="M11">
        <f>prop_eggsgrav!M11</f>
        <v>50</v>
      </c>
      <c r="N11">
        <f>prop_eggsgrav!N11</f>
        <v>1.7</v>
      </c>
      <c r="O11">
        <f>prop_eggsgrav!O11</f>
        <v>10.199999999999999</v>
      </c>
      <c r="P11" s="141">
        <f>prop_eggsgrav!P11</f>
        <v>18</v>
      </c>
      <c r="Q11">
        <f>prop_eggsgrav!Q11</f>
        <v>82</v>
      </c>
      <c r="R11">
        <f>prop_eggsgrav!R11</f>
        <v>14.8471615720524</v>
      </c>
      <c r="S11">
        <f>prop_eggsgrav!S11</f>
        <v>7.8988941548183256</v>
      </c>
      <c r="T11">
        <f>prop_eggsgrav!T11</f>
        <v>10.913736388411962</v>
      </c>
      <c r="U11">
        <f>prop_eggsgrav!U11</f>
        <v>69</v>
      </c>
      <c r="V11">
        <f>prop_eggsgrav!V11</f>
        <v>633</v>
      </c>
      <c r="W11">
        <f>prop_eggsgrav!W11</f>
        <v>6.7352941176470598</v>
      </c>
      <c r="X11">
        <f>prop_eggsgrav!X11</f>
        <v>53.201375336864615</v>
      </c>
    </row>
    <row r="12" spans="1:24" x14ac:dyDescent="0.35">
      <c r="A12" t="str">
        <f>prop_eggsgrav!A12</f>
        <v>DM603-1</v>
      </c>
      <c r="B12" t="str">
        <f>prop_eggsgrav!B12</f>
        <v>MU</v>
      </c>
      <c r="C12">
        <f>prop_eggsgrav!C12</f>
        <v>0</v>
      </c>
      <c r="D12">
        <f>prop_eggsgrav!D12</f>
        <v>0</v>
      </c>
      <c r="E12">
        <f>prop_eggsgrav!E12</f>
        <v>0</v>
      </c>
      <c r="F12">
        <f>prop_eggsgrav!F12</f>
        <v>1</v>
      </c>
      <c r="G12">
        <f>prop_eggsgrav!G12</f>
        <v>0</v>
      </c>
      <c r="H12">
        <f>prop_eggsgrav!H12</f>
        <v>0</v>
      </c>
      <c r="I12">
        <f>prop_eggsgrav!I12</f>
        <v>0</v>
      </c>
      <c r="J12">
        <f>prop_eggsgrav!J12</f>
        <v>1</v>
      </c>
      <c r="K12">
        <f>prop_eggsgrav!K12</f>
        <v>239</v>
      </c>
      <c r="L12">
        <f>prop_eggsgrav!L12</f>
        <v>47</v>
      </c>
      <c r="M12">
        <f>prop_eggsgrav!M12</f>
        <v>286</v>
      </c>
      <c r="N12">
        <f>prop_eggsgrav!N12</f>
        <v>2.5</v>
      </c>
      <c r="O12">
        <f>prop_eggsgrav!O12</f>
        <v>10.199999999999999</v>
      </c>
      <c r="P12" s="141">
        <f>prop_eggsgrav!P12</f>
        <v>16.433566433566433</v>
      </c>
      <c r="Q12">
        <f>prop_eggsgrav!Q12</f>
        <v>83.56643356643356</v>
      </c>
      <c r="R12">
        <f>prop_eggsgrav!R12</f>
        <v>21.834061135371176</v>
      </c>
      <c r="S12">
        <f>prop_eggsgrav!S12</f>
        <v>45.181674565560819</v>
      </c>
      <c r="T12">
        <f>prop_eggsgrav!T12</f>
        <v>42.45006905636717</v>
      </c>
      <c r="U12">
        <f>prop_eggsgrav!U12</f>
        <v>269</v>
      </c>
      <c r="V12">
        <f>prop_eggsgrav!V12</f>
        <v>633</v>
      </c>
      <c r="W12">
        <f>prop_eggsgrav!W12</f>
        <v>4.580000000000001</v>
      </c>
      <c r="X12">
        <f>prop_eggsgrav!X12</f>
        <v>206.9320695102686</v>
      </c>
    </row>
    <row r="13" spans="1:24" x14ac:dyDescent="0.35">
      <c r="A13" t="str">
        <f>prop_eggsgrav!A13</f>
        <v>DM603-1</v>
      </c>
      <c r="B13" t="str">
        <f>prop_eggsgrav!B13</f>
        <v>BU</v>
      </c>
      <c r="C13">
        <f>prop_eggsgrav!C13</f>
        <v>0</v>
      </c>
      <c r="D13">
        <f>prop_eggsgrav!D13</f>
        <v>0</v>
      </c>
      <c r="E13">
        <f>prop_eggsgrav!E13</f>
        <v>0</v>
      </c>
      <c r="F13">
        <f>prop_eggsgrav!F13</f>
        <v>0</v>
      </c>
      <c r="G13">
        <f>prop_eggsgrav!G13</f>
        <v>1</v>
      </c>
      <c r="H13">
        <f>prop_eggsgrav!H13</f>
        <v>0</v>
      </c>
      <c r="I13">
        <f>prop_eggsgrav!I13</f>
        <v>1</v>
      </c>
      <c r="J13">
        <f>prop_eggsgrav!J13</f>
        <v>1</v>
      </c>
      <c r="K13">
        <f>prop_eggsgrav!K13</f>
        <v>144</v>
      </c>
      <c r="L13">
        <f>prop_eggsgrav!L13</f>
        <v>60</v>
      </c>
      <c r="M13">
        <f>prop_eggsgrav!M13</f>
        <v>204</v>
      </c>
      <c r="N13">
        <f>prop_eggsgrav!N13</f>
        <v>2.6</v>
      </c>
      <c r="O13">
        <f>prop_eggsgrav!O13</f>
        <v>10.199999999999999</v>
      </c>
      <c r="P13" s="141">
        <f>prop_eggsgrav!P13</f>
        <v>29.411764705882355</v>
      </c>
      <c r="Q13">
        <f>prop_eggsgrav!Q13</f>
        <v>70.588235294117652</v>
      </c>
      <c r="R13">
        <f>prop_eggsgrav!R13</f>
        <v>22.707423580786024</v>
      </c>
      <c r="S13">
        <f>prop_eggsgrav!S13</f>
        <v>32.227488151658768</v>
      </c>
      <c r="T13">
        <f>prop_eggsgrav!T13</f>
        <v>29.114490611548216</v>
      </c>
      <c r="U13">
        <f>prop_eggsgrav!U13</f>
        <v>184</v>
      </c>
      <c r="V13">
        <f>prop_eggsgrav!V13</f>
        <v>633</v>
      </c>
      <c r="W13">
        <f>prop_eggsgrav!W13</f>
        <v>4.4038461538461542</v>
      </c>
      <c r="X13">
        <f>prop_eggsgrav!X13</f>
        <v>141.92489974480497</v>
      </c>
    </row>
    <row r="14" spans="1:24" x14ac:dyDescent="0.35">
      <c r="A14" t="str">
        <f>prop_eggsgrav!A14</f>
        <v>MM613-2</v>
      </c>
      <c r="B14" t="str">
        <f>prop_eggsgrav!B14</f>
        <v>TD</v>
      </c>
      <c r="C14">
        <f>prop_eggsgrav!C14</f>
        <v>0</v>
      </c>
      <c r="D14">
        <f>prop_eggsgrav!D14</f>
        <v>0</v>
      </c>
      <c r="E14">
        <f>prop_eggsgrav!E14</f>
        <v>0</v>
      </c>
      <c r="F14">
        <f>prop_eggsgrav!F14</f>
        <v>0</v>
      </c>
      <c r="G14">
        <f>prop_eggsgrav!G14</f>
        <v>0</v>
      </c>
      <c r="H14">
        <f>prop_eggsgrav!H14</f>
        <v>1</v>
      </c>
      <c r="I14">
        <f>prop_eggsgrav!I14</f>
        <v>0</v>
      </c>
      <c r="J14">
        <f>prop_eggsgrav!J14</f>
        <v>0</v>
      </c>
      <c r="K14">
        <f>prop_eggsgrav!K14</f>
        <v>34</v>
      </c>
      <c r="L14">
        <f>prop_eggsgrav!L14</f>
        <v>14</v>
      </c>
      <c r="M14">
        <f>prop_eggsgrav!M14</f>
        <v>48</v>
      </c>
      <c r="N14">
        <f>prop_eggsgrav!N14</f>
        <v>1.9</v>
      </c>
      <c r="O14">
        <f>prop_eggsgrav!O14</f>
        <v>18.5</v>
      </c>
      <c r="P14" s="141">
        <f>prop_eggsgrav!P14</f>
        <v>29.166666666666668</v>
      </c>
      <c r="Q14">
        <f>prop_eggsgrav!Q14</f>
        <v>70.833333333333343</v>
      </c>
      <c r="R14">
        <f>prop_eggsgrav!R14</f>
        <v>17.117117117117118</v>
      </c>
      <c r="S14">
        <f>prop_eggsgrav!S14</f>
        <v>5.5749128919860631</v>
      </c>
      <c r="T14">
        <f>prop_eggsgrav!T14</f>
        <v>4.2593307019571371</v>
      </c>
      <c r="U14">
        <f>prop_eggsgrav!U14</f>
        <v>37</v>
      </c>
      <c r="V14">
        <f>prop_eggsgrav!V14</f>
        <v>952</v>
      </c>
      <c r="W14">
        <f>prop_eggsgrav!W14</f>
        <v>5.8421052631578947</v>
      </c>
      <c r="X14">
        <f>prop_eggsgrav!X14</f>
        <v>32.569227947918577</v>
      </c>
    </row>
    <row r="15" spans="1:24" x14ac:dyDescent="0.35">
      <c r="A15" t="str">
        <f>prop_eggsgrav!A15</f>
        <v>MM613-2</v>
      </c>
      <c r="B15" t="str">
        <f>prop_eggsgrav!B15</f>
        <v>MD</v>
      </c>
      <c r="C15">
        <f>prop_eggsgrav!C15</f>
        <v>1</v>
      </c>
      <c r="D15">
        <f>prop_eggsgrav!D15</f>
        <v>0</v>
      </c>
      <c r="E15">
        <f>prop_eggsgrav!E15</f>
        <v>0</v>
      </c>
      <c r="F15">
        <f>prop_eggsgrav!F15</f>
        <v>0</v>
      </c>
      <c r="G15">
        <f>prop_eggsgrav!G15</f>
        <v>0</v>
      </c>
      <c r="H15">
        <f>prop_eggsgrav!H15</f>
        <v>0</v>
      </c>
      <c r="I15">
        <f>prop_eggsgrav!I15</f>
        <v>0</v>
      </c>
      <c r="J15">
        <f>prop_eggsgrav!J15</f>
        <v>0</v>
      </c>
      <c r="K15">
        <f>prop_eggsgrav!K15</f>
        <v>37</v>
      </c>
      <c r="L15">
        <f>prop_eggsgrav!L15</f>
        <v>15</v>
      </c>
      <c r="M15">
        <f>prop_eggsgrav!M15</f>
        <v>52</v>
      </c>
      <c r="N15">
        <f>prop_eggsgrav!N15</f>
        <v>1.6</v>
      </c>
      <c r="O15">
        <f>prop_eggsgrav!O15</f>
        <v>18.5</v>
      </c>
      <c r="P15" s="141">
        <f>prop_eggsgrav!P15</f>
        <v>28.846153846153843</v>
      </c>
      <c r="Q15">
        <f>prop_eggsgrav!Q15</f>
        <v>71.15384615384616</v>
      </c>
      <c r="R15">
        <f>prop_eggsgrav!R15</f>
        <v>14.414414414414415</v>
      </c>
      <c r="S15">
        <f>prop_eggsgrav!S15</f>
        <v>6.0394889663182347</v>
      </c>
      <c r="T15">
        <f>prop_eggsgrav!T15</f>
        <v>5.4794514759552753</v>
      </c>
      <c r="U15">
        <f>prop_eggsgrav!U15</f>
        <v>45</v>
      </c>
      <c r="V15">
        <f>prop_eggsgrav!V15</f>
        <v>952</v>
      </c>
      <c r="W15">
        <f>prop_eggsgrav!W15</f>
        <v>6.9375</v>
      </c>
      <c r="X15">
        <f>prop_eggsgrav!X15</f>
        <v>41.89895470383275</v>
      </c>
    </row>
    <row r="16" spans="1:24" x14ac:dyDescent="0.35">
      <c r="A16" t="str">
        <f>prop_eggsgrav!A16</f>
        <v>MM613-2</v>
      </c>
      <c r="B16" t="str">
        <f>prop_eggsgrav!B16</f>
        <v>BD</v>
      </c>
      <c r="C16">
        <f>prop_eggsgrav!C16</f>
        <v>0</v>
      </c>
      <c r="D16">
        <f>prop_eggsgrav!D16</f>
        <v>1</v>
      </c>
      <c r="E16">
        <f>prop_eggsgrav!E16</f>
        <v>0</v>
      </c>
      <c r="F16">
        <f>prop_eggsgrav!F16</f>
        <v>0</v>
      </c>
      <c r="G16">
        <f>prop_eggsgrav!G16</f>
        <v>0</v>
      </c>
      <c r="H16">
        <f>prop_eggsgrav!H16</f>
        <v>0</v>
      </c>
      <c r="I16">
        <f>prop_eggsgrav!I16</f>
        <v>1</v>
      </c>
      <c r="J16">
        <f>prop_eggsgrav!J16</f>
        <v>0</v>
      </c>
      <c r="K16">
        <f>prop_eggsgrav!K16</f>
        <v>84</v>
      </c>
      <c r="L16">
        <f>prop_eggsgrav!L16</f>
        <v>52</v>
      </c>
      <c r="M16">
        <f>prop_eggsgrav!M16</f>
        <v>136</v>
      </c>
      <c r="N16">
        <f>prop_eggsgrav!N16</f>
        <v>2.1</v>
      </c>
      <c r="O16">
        <f>prop_eggsgrav!O16</f>
        <v>18.5</v>
      </c>
      <c r="P16" s="141">
        <f>prop_eggsgrav!P16</f>
        <v>38.235294117647058</v>
      </c>
      <c r="Q16">
        <f>prop_eggsgrav!Q16</f>
        <v>61.764705882352942</v>
      </c>
      <c r="R16">
        <f>prop_eggsgrav!R16</f>
        <v>18.918918918918919</v>
      </c>
      <c r="S16">
        <f>prop_eggsgrav!S16</f>
        <v>15.795586527293844</v>
      </c>
      <c r="T16">
        <f>prop_eggsgrav!T16</f>
        <v>10.918760450255201</v>
      </c>
      <c r="U16">
        <f>prop_eggsgrav!U16</f>
        <v>84</v>
      </c>
      <c r="V16">
        <f>prop_eggsgrav!V16</f>
        <v>952</v>
      </c>
      <c r="W16">
        <f>prop_eggsgrav!W16</f>
        <v>5.2857142857142856</v>
      </c>
      <c r="X16">
        <f>prop_eggsgrav!X16</f>
        <v>83.490957358553175</v>
      </c>
    </row>
    <row r="17" spans="1:24" x14ac:dyDescent="0.35">
      <c r="A17" t="str">
        <f>prop_eggsgrav!A17</f>
        <v>MM613-2</v>
      </c>
      <c r="B17" t="str">
        <f>prop_eggsgrav!B17</f>
        <v>TU</v>
      </c>
      <c r="C17">
        <f>prop_eggsgrav!C17</f>
        <v>0</v>
      </c>
      <c r="D17">
        <f>prop_eggsgrav!D17</f>
        <v>0</v>
      </c>
      <c r="E17">
        <f>prop_eggsgrav!E17</f>
        <v>1</v>
      </c>
      <c r="F17">
        <f>prop_eggsgrav!F17</f>
        <v>0</v>
      </c>
      <c r="G17">
        <f>prop_eggsgrav!G17</f>
        <v>0</v>
      </c>
      <c r="H17">
        <f>prop_eggsgrav!H17</f>
        <v>1</v>
      </c>
      <c r="I17">
        <f>prop_eggsgrav!I17</f>
        <v>0</v>
      </c>
      <c r="J17">
        <f>prop_eggsgrav!J17</f>
        <v>1</v>
      </c>
      <c r="K17">
        <f>prop_eggsgrav!K17</f>
        <v>181</v>
      </c>
      <c r="L17">
        <f>prop_eggsgrav!L17</f>
        <v>14</v>
      </c>
      <c r="M17">
        <f>prop_eggsgrav!M17</f>
        <v>195</v>
      </c>
      <c r="N17">
        <f>prop_eggsgrav!N17</f>
        <v>1.25</v>
      </c>
      <c r="O17">
        <f>prop_eggsgrav!O17</f>
        <v>18.5</v>
      </c>
      <c r="P17" s="141">
        <f>prop_eggsgrav!P17</f>
        <v>7.1794871794871788</v>
      </c>
      <c r="Q17">
        <f>prop_eggsgrav!Q17</f>
        <v>92.820512820512818</v>
      </c>
      <c r="R17">
        <f>prop_eggsgrav!R17</f>
        <v>11.261261261261261</v>
      </c>
      <c r="S17">
        <f>prop_eggsgrav!S17</f>
        <v>22.648083623693381</v>
      </c>
      <c r="T17">
        <f>prop_eggsgrav!T17</f>
        <v>26.301367084585319</v>
      </c>
      <c r="U17">
        <f>prop_eggsgrav!U17</f>
        <v>259</v>
      </c>
      <c r="V17">
        <f>prop_eggsgrav!V17</f>
        <v>952</v>
      </c>
      <c r="W17">
        <f>prop_eggsgrav!W17</f>
        <v>8.879999999999999</v>
      </c>
      <c r="X17">
        <f>prop_eggsgrav!X17</f>
        <v>201.11498257839719</v>
      </c>
    </row>
    <row r="18" spans="1:24" x14ac:dyDescent="0.35">
      <c r="A18" t="str">
        <f>prop_eggsgrav!A18</f>
        <v>MM613-2</v>
      </c>
      <c r="B18" t="str">
        <f>prop_eggsgrav!B18</f>
        <v>MU</v>
      </c>
      <c r="C18">
        <f>prop_eggsgrav!C18</f>
        <v>0</v>
      </c>
      <c r="D18">
        <f>prop_eggsgrav!D18</f>
        <v>0</v>
      </c>
      <c r="E18">
        <f>prop_eggsgrav!E18</f>
        <v>0</v>
      </c>
      <c r="F18">
        <f>prop_eggsgrav!F18</f>
        <v>1</v>
      </c>
      <c r="G18">
        <f>prop_eggsgrav!G18</f>
        <v>0</v>
      </c>
      <c r="H18">
        <f>prop_eggsgrav!H18</f>
        <v>0</v>
      </c>
      <c r="I18">
        <f>prop_eggsgrav!I18</f>
        <v>0</v>
      </c>
      <c r="J18">
        <f>prop_eggsgrav!J18</f>
        <v>1</v>
      </c>
      <c r="K18">
        <f>prop_eggsgrav!K18</f>
        <v>218</v>
      </c>
      <c r="L18">
        <f>prop_eggsgrav!L18</f>
        <v>149</v>
      </c>
      <c r="M18">
        <f>prop_eggsgrav!M18</f>
        <v>367</v>
      </c>
      <c r="N18">
        <f>prop_eggsgrav!N18</f>
        <v>1.25</v>
      </c>
      <c r="O18">
        <f>prop_eggsgrav!O18</f>
        <v>18.5</v>
      </c>
      <c r="P18" s="141">
        <f>prop_eggsgrav!P18</f>
        <v>40.599455040871938</v>
      </c>
      <c r="Q18">
        <f>prop_eggsgrav!Q18</f>
        <v>59.400544959128062</v>
      </c>
      <c r="R18">
        <f>prop_eggsgrav!R18</f>
        <v>11.261261261261261</v>
      </c>
      <c r="S18">
        <f>prop_eggsgrav!S18</f>
        <v>42.624854819976768</v>
      </c>
      <c r="T18">
        <f>prop_eggsgrav!T18</f>
        <v>49.500521641245179</v>
      </c>
      <c r="U18">
        <f>prop_eggsgrav!U18</f>
        <v>501</v>
      </c>
      <c r="V18">
        <f>prop_eggsgrav!V18</f>
        <v>952</v>
      </c>
      <c r="W18">
        <f>prop_eggsgrav!W18</f>
        <v>8.879999999999999</v>
      </c>
      <c r="X18">
        <f>prop_eggsgrav!X18</f>
        <v>378.50871080139365</v>
      </c>
    </row>
    <row r="19" spans="1:24" x14ac:dyDescent="0.35">
      <c r="A19" t="str">
        <f>prop_eggsgrav!A19</f>
        <v>MM613-2</v>
      </c>
      <c r="B19" t="str">
        <f>prop_eggsgrav!B19</f>
        <v>BU</v>
      </c>
      <c r="C19">
        <f>prop_eggsgrav!C19</f>
        <v>0</v>
      </c>
      <c r="D19">
        <f>prop_eggsgrav!D19</f>
        <v>0</v>
      </c>
      <c r="E19">
        <f>prop_eggsgrav!E19</f>
        <v>0</v>
      </c>
      <c r="F19">
        <f>prop_eggsgrav!F19</f>
        <v>0</v>
      </c>
      <c r="G19">
        <f>prop_eggsgrav!G19</f>
        <v>1</v>
      </c>
      <c r="H19">
        <f>prop_eggsgrav!H19</f>
        <v>0</v>
      </c>
      <c r="I19">
        <f>prop_eggsgrav!I19</f>
        <v>1</v>
      </c>
      <c r="J19">
        <f>prop_eggsgrav!J19</f>
        <v>1</v>
      </c>
      <c r="K19">
        <f>prop_eggsgrav!K19</f>
        <v>62</v>
      </c>
      <c r="L19">
        <f>prop_eggsgrav!L19</f>
        <v>1</v>
      </c>
      <c r="M19">
        <f>prop_eggsgrav!M19</f>
        <v>63</v>
      </c>
      <c r="N19">
        <f>prop_eggsgrav!N19</f>
        <v>3</v>
      </c>
      <c r="O19">
        <f>prop_eggsgrav!O19</f>
        <v>18.5</v>
      </c>
      <c r="P19" s="141">
        <f>prop_eggsgrav!P19</f>
        <v>1.5873015873015872</v>
      </c>
      <c r="Q19">
        <f>prop_eggsgrav!Q19</f>
        <v>98.412698412698404</v>
      </c>
      <c r="R19">
        <f>prop_eggsgrav!R19</f>
        <v>27.027027027027028</v>
      </c>
      <c r="S19">
        <f>prop_eggsgrav!S19</f>
        <v>7.3170731707317067</v>
      </c>
      <c r="T19">
        <f>prop_eggsgrav!T19</f>
        <v>3.5405686460018697</v>
      </c>
      <c r="U19">
        <f>prop_eggsgrav!U19</f>
        <v>26</v>
      </c>
      <c r="V19">
        <f>prop_eggsgrav!V19</f>
        <v>952</v>
      </c>
      <c r="W19">
        <f>prop_eggsgrav!W19</f>
        <v>3.6999999999999997</v>
      </c>
      <c r="X19">
        <f>prop_eggsgrav!X19</f>
        <v>27.073170731707314</v>
      </c>
    </row>
    <row r="20" spans="1:24" x14ac:dyDescent="0.35">
      <c r="A20" t="str">
        <f>prop_eggsgrav!A20</f>
        <v>MM702-2</v>
      </c>
      <c r="B20" t="str">
        <f>prop_eggsgrav!B20</f>
        <v>TD</v>
      </c>
      <c r="C20">
        <f>prop_eggsgrav!C20</f>
        <v>0</v>
      </c>
      <c r="D20">
        <f>prop_eggsgrav!D20</f>
        <v>0</v>
      </c>
      <c r="E20">
        <f>prop_eggsgrav!E20</f>
        <v>0</v>
      </c>
      <c r="F20">
        <f>prop_eggsgrav!F20</f>
        <v>0</v>
      </c>
      <c r="G20">
        <f>prop_eggsgrav!G20</f>
        <v>0</v>
      </c>
      <c r="H20">
        <f>prop_eggsgrav!H20</f>
        <v>1</v>
      </c>
      <c r="I20">
        <f>prop_eggsgrav!I20</f>
        <v>0</v>
      </c>
      <c r="J20">
        <f>prop_eggsgrav!J20</f>
        <v>0</v>
      </c>
      <c r="K20">
        <f>prop_eggsgrav!K20</f>
        <v>6</v>
      </c>
      <c r="L20">
        <f>prop_eggsgrav!L20</f>
        <v>0</v>
      </c>
      <c r="M20">
        <f>prop_eggsgrav!M20</f>
        <v>6</v>
      </c>
      <c r="N20">
        <f>prop_eggsgrav!N20</f>
        <v>1.1000000000000001</v>
      </c>
      <c r="O20">
        <f>prop_eggsgrav!O20</f>
        <v>11.3</v>
      </c>
      <c r="P20" s="141">
        <f>prop_eggsgrav!P20</f>
        <v>0</v>
      </c>
      <c r="Q20">
        <f>prop_eggsgrav!Q20</f>
        <v>100</v>
      </c>
      <c r="R20">
        <f>prop_eggsgrav!R20</f>
        <v>9.2050209205020934</v>
      </c>
      <c r="S20">
        <f>prop_eggsgrav!S20</f>
        <v>0.19697964543663821</v>
      </c>
      <c r="T20">
        <f>prop_eggsgrav!T20</f>
        <v>0.43790380545431901</v>
      </c>
      <c r="U20">
        <f>prop_eggsgrav!U20</f>
        <v>13</v>
      </c>
      <c r="V20">
        <f>prop_eggsgrav!V20</f>
        <v>3045</v>
      </c>
      <c r="W20">
        <f>prop_eggsgrav!W20</f>
        <v>10.863636363636362</v>
      </c>
      <c r="X20">
        <f>prop_eggsgrav!X20</f>
        <v>2.13991523906166</v>
      </c>
    </row>
    <row r="21" spans="1:24" x14ac:dyDescent="0.35">
      <c r="A21" t="str">
        <f>prop_eggsgrav!A21</f>
        <v>MM702-2</v>
      </c>
      <c r="B21" t="str">
        <f>prop_eggsgrav!B21</f>
        <v>MD</v>
      </c>
      <c r="C21">
        <f>prop_eggsgrav!C21</f>
        <v>1</v>
      </c>
      <c r="D21">
        <f>prop_eggsgrav!D21</f>
        <v>0</v>
      </c>
      <c r="E21">
        <f>prop_eggsgrav!E21</f>
        <v>0</v>
      </c>
      <c r="F21">
        <f>prop_eggsgrav!F21</f>
        <v>0</v>
      </c>
      <c r="G21">
        <f>prop_eggsgrav!G21</f>
        <v>0</v>
      </c>
      <c r="H21">
        <f>prop_eggsgrav!H21</f>
        <v>0</v>
      </c>
      <c r="I21">
        <f>prop_eggsgrav!I21</f>
        <v>0</v>
      </c>
      <c r="J21">
        <f>prop_eggsgrav!J21</f>
        <v>0</v>
      </c>
      <c r="K21">
        <f>prop_eggsgrav!K21</f>
        <v>5</v>
      </c>
      <c r="L21">
        <f>prop_eggsgrav!L21</f>
        <v>1</v>
      </c>
      <c r="M21">
        <f>prop_eggsgrav!M21</f>
        <v>6</v>
      </c>
      <c r="N21">
        <f>prop_eggsgrav!N21</f>
        <v>1.2</v>
      </c>
      <c r="O21">
        <f>prop_eggsgrav!O21</f>
        <v>11.3</v>
      </c>
      <c r="P21" s="141">
        <f>prop_eggsgrav!P21</f>
        <v>16.666666666666664</v>
      </c>
      <c r="Q21">
        <f>prop_eggsgrav!Q21</f>
        <v>83.333333333333343</v>
      </c>
      <c r="R21">
        <f>prop_eggsgrav!R21</f>
        <v>10.0418410041841</v>
      </c>
      <c r="S21">
        <f>prop_eggsgrav!S21</f>
        <v>0.19697964543663821</v>
      </c>
      <c r="T21">
        <f>prop_eggsgrav!T21</f>
        <v>0.40141182166645922</v>
      </c>
      <c r="U21">
        <f>prop_eggsgrav!U21</f>
        <v>12</v>
      </c>
      <c r="V21">
        <f>prop_eggsgrav!V21</f>
        <v>3045</v>
      </c>
      <c r="W21">
        <f>prop_eggsgrav!W21</f>
        <v>9.9583333333333339</v>
      </c>
      <c r="X21">
        <f>prop_eggsgrav!X21</f>
        <v>1.9615889691398556</v>
      </c>
    </row>
    <row r="22" spans="1:24" x14ac:dyDescent="0.35">
      <c r="A22" t="str">
        <f>prop_eggsgrav!A22</f>
        <v>MM702-2</v>
      </c>
      <c r="B22" t="str">
        <f>prop_eggsgrav!B22</f>
        <v>BD</v>
      </c>
      <c r="C22">
        <f>prop_eggsgrav!C22</f>
        <v>0</v>
      </c>
      <c r="D22">
        <f>prop_eggsgrav!D22</f>
        <v>1</v>
      </c>
      <c r="E22">
        <f>prop_eggsgrav!E22</f>
        <v>0</v>
      </c>
      <c r="F22">
        <f>prop_eggsgrav!F22</f>
        <v>0</v>
      </c>
      <c r="G22">
        <f>prop_eggsgrav!G22</f>
        <v>0</v>
      </c>
      <c r="H22">
        <f>prop_eggsgrav!H22</f>
        <v>0</v>
      </c>
      <c r="I22">
        <f>prop_eggsgrav!I22</f>
        <v>1</v>
      </c>
      <c r="J22">
        <f>prop_eggsgrav!J22</f>
        <v>0</v>
      </c>
      <c r="K22">
        <f>prop_eggsgrav!K22</f>
        <v>264</v>
      </c>
      <c r="L22">
        <f>prop_eggsgrav!L22</f>
        <v>84</v>
      </c>
      <c r="M22">
        <f>prop_eggsgrav!M22</f>
        <v>348</v>
      </c>
      <c r="N22">
        <f>prop_eggsgrav!N22</f>
        <v>4.5999999999999996</v>
      </c>
      <c r="O22">
        <f>prop_eggsgrav!O22</f>
        <v>11.3</v>
      </c>
      <c r="P22" s="141">
        <f>prop_eggsgrav!P22</f>
        <v>24.137931034482758</v>
      </c>
      <c r="Q22">
        <f>prop_eggsgrav!Q22</f>
        <v>75.862068965517238</v>
      </c>
      <c r="R22">
        <f>prop_eggsgrav!R22</f>
        <v>38.493723849372387</v>
      </c>
      <c r="S22">
        <f>prop_eggsgrav!S22</f>
        <v>11.424819435325016</v>
      </c>
      <c r="T22">
        <f>prop_eggsgrav!T22</f>
        <v>6.0735353886925125</v>
      </c>
      <c r="U22">
        <f>prop_eggsgrav!U22</f>
        <v>185</v>
      </c>
      <c r="V22">
        <f>prop_eggsgrav!V22</f>
        <v>3045</v>
      </c>
      <c r="W22">
        <f>prop_eggsgrav!W22</f>
        <v>2.5978260869565215</v>
      </c>
      <c r="X22">
        <f>prop_eggsgrav!X22</f>
        <v>29.679693967855204</v>
      </c>
    </row>
    <row r="23" spans="1:24" x14ac:dyDescent="0.35">
      <c r="A23" t="str">
        <f>prop_eggsgrav!A23</f>
        <v>MM702-2</v>
      </c>
      <c r="B23" t="str">
        <f>prop_eggsgrav!B23</f>
        <v>TU</v>
      </c>
      <c r="C23">
        <f>prop_eggsgrav!C23</f>
        <v>0</v>
      </c>
      <c r="D23">
        <f>prop_eggsgrav!D23</f>
        <v>0</v>
      </c>
      <c r="E23">
        <f>prop_eggsgrav!E23</f>
        <v>1</v>
      </c>
      <c r="F23">
        <f>prop_eggsgrav!F23</f>
        <v>0</v>
      </c>
      <c r="G23">
        <f>prop_eggsgrav!G23</f>
        <v>0</v>
      </c>
      <c r="H23">
        <f>prop_eggsgrav!H23</f>
        <v>1</v>
      </c>
      <c r="I23">
        <f>prop_eggsgrav!I23</f>
        <v>0</v>
      </c>
      <c r="J23">
        <f>prop_eggsgrav!J23</f>
        <v>1</v>
      </c>
      <c r="K23">
        <f>prop_eggsgrav!K23</f>
        <v>219</v>
      </c>
      <c r="L23">
        <f>prop_eggsgrav!L23</f>
        <v>4</v>
      </c>
      <c r="M23">
        <f>prop_eggsgrav!M23</f>
        <v>223</v>
      </c>
      <c r="N23">
        <f>prop_eggsgrav!N23</f>
        <v>1.2</v>
      </c>
      <c r="O23">
        <f>prop_eggsgrav!O23</f>
        <v>11.3</v>
      </c>
      <c r="P23" s="141">
        <f>prop_eggsgrav!P23</f>
        <v>1.7937219730941705</v>
      </c>
      <c r="Q23">
        <f>prop_eggsgrav!Q23</f>
        <v>98.206278026905821</v>
      </c>
      <c r="R23">
        <f>prop_eggsgrav!R23</f>
        <v>10.0418410041841</v>
      </c>
      <c r="S23">
        <f>prop_eggsgrav!S23</f>
        <v>7.3210768220617197</v>
      </c>
      <c r="T23">
        <f>prop_eggsgrav!T23</f>
        <v>14.919139371936732</v>
      </c>
      <c r="U23">
        <f>prop_eggsgrav!U23</f>
        <v>454</v>
      </c>
      <c r="V23">
        <f>prop_eggsgrav!V23</f>
        <v>3045</v>
      </c>
      <c r="W23">
        <f>prop_eggsgrav!W23</f>
        <v>9.9583333333333339</v>
      </c>
      <c r="X23">
        <f>prop_eggsgrav!X23</f>
        <v>72.905723353031291</v>
      </c>
    </row>
    <row r="24" spans="1:24" x14ac:dyDescent="0.35">
      <c r="A24" t="str">
        <f>prop_eggsgrav!A24</f>
        <v>MM702-2</v>
      </c>
      <c r="B24" t="str">
        <f>prop_eggsgrav!B24</f>
        <v>MU</v>
      </c>
      <c r="C24">
        <f>prop_eggsgrav!C24</f>
        <v>0</v>
      </c>
      <c r="D24">
        <f>prop_eggsgrav!D24</f>
        <v>0</v>
      </c>
      <c r="E24">
        <f>prop_eggsgrav!E24</f>
        <v>0</v>
      </c>
      <c r="F24">
        <f>prop_eggsgrav!F24</f>
        <v>1</v>
      </c>
      <c r="G24">
        <f>prop_eggsgrav!G24</f>
        <v>0</v>
      </c>
      <c r="H24">
        <f>prop_eggsgrav!H24</f>
        <v>0</v>
      </c>
      <c r="I24">
        <f>prop_eggsgrav!I24</f>
        <v>0</v>
      </c>
      <c r="J24">
        <f>prop_eggsgrav!J24</f>
        <v>1</v>
      </c>
      <c r="K24">
        <f>prop_eggsgrav!K24</f>
        <v>94</v>
      </c>
      <c r="L24">
        <f>prop_eggsgrav!L24</f>
        <v>3</v>
      </c>
      <c r="M24">
        <f>prop_eggsgrav!M24</f>
        <v>97</v>
      </c>
      <c r="N24">
        <f>prop_eggsgrav!N24</f>
        <v>1.2</v>
      </c>
      <c r="O24">
        <f>prop_eggsgrav!O24</f>
        <v>11.3</v>
      </c>
      <c r="P24" s="141">
        <f>prop_eggsgrav!P24</f>
        <v>3.0927835051546393</v>
      </c>
      <c r="Q24">
        <f>prop_eggsgrav!Q24</f>
        <v>96.907216494845358</v>
      </c>
      <c r="R24">
        <f>prop_eggsgrav!R24</f>
        <v>10.0418410041841</v>
      </c>
      <c r="S24">
        <f>prop_eggsgrav!S24</f>
        <v>3.1845042678923177</v>
      </c>
      <c r="T24">
        <f>prop_eggsgrav!T24</f>
        <v>6.4894911169410898</v>
      </c>
      <c r="U24">
        <f>prop_eggsgrav!U24</f>
        <v>198</v>
      </c>
      <c r="V24">
        <f>prop_eggsgrav!V24</f>
        <v>3045</v>
      </c>
      <c r="W24">
        <f>prop_eggsgrav!W24</f>
        <v>9.9583333333333339</v>
      </c>
      <c r="X24">
        <f>prop_eggsgrav!X24</f>
        <v>31.71235500109433</v>
      </c>
    </row>
    <row r="25" spans="1:24" x14ac:dyDescent="0.35">
      <c r="A25" t="str">
        <f>prop_eggsgrav!A25</f>
        <v>MM702-2</v>
      </c>
      <c r="B25" t="str">
        <f>prop_eggsgrav!B25</f>
        <v>BU</v>
      </c>
      <c r="C25">
        <f>prop_eggsgrav!C25</f>
        <v>0</v>
      </c>
      <c r="D25">
        <f>prop_eggsgrav!D25</f>
        <v>0</v>
      </c>
      <c r="E25">
        <f>prop_eggsgrav!E25</f>
        <v>0</v>
      </c>
      <c r="F25">
        <f>prop_eggsgrav!F25</f>
        <v>0</v>
      </c>
      <c r="G25">
        <f>prop_eggsgrav!G25</f>
        <v>1</v>
      </c>
      <c r="H25">
        <f>prop_eggsgrav!H25</f>
        <v>0</v>
      </c>
      <c r="I25">
        <f>prop_eggsgrav!I25</f>
        <v>1</v>
      </c>
      <c r="J25">
        <f>prop_eggsgrav!J25</f>
        <v>1</v>
      </c>
      <c r="K25">
        <f>prop_eggsgrav!K25</f>
        <v>2314</v>
      </c>
      <c r="L25">
        <f>prop_eggsgrav!L25</f>
        <v>52</v>
      </c>
      <c r="M25">
        <f>prop_eggsgrav!M25</f>
        <v>2366</v>
      </c>
      <c r="N25">
        <f>prop_eggsgrav!N25</f>
        <v>2.65</v>
      </c>
      <c r="O25">
        <f>prop_eggsgrav!O25</f>
        <v>11.3</v>
      </c>
      <c r="P25" s="141">
        <f>prop_eggsgrav!P25</f>
        <v>2.197802197802198</v>
      </c>
      <c r="Q25">
        <f>prop_eggsgrav!Q25</f>
        <v>97.802197802197796</v>
      </c>
      <c r="R25">
        <f>prop_eggsgrav!R25</f>
        <v>22.17573221757322</v>
      </c>
      <c r="S25">
        <f>prop_eggsgrav!S25</f>
        <v>77.675640183847676</v>
      </c>
      <c r="T25">
        <f>prop_eggsgrav!T25</f>
        <v>71.678518495308879</v>
      </c>
      <c r="U25">
        <f>prop_eggsgrav!U25</f>
        <v>2183</v>
      </c>
      <c r="V25">
        <f>prop_eggsgrav!V25</f>
        <v>3045</v>
      </c>
      <c r="W25">
        <f>prop_eggsgrav!W25</f>
        <v>4.5094339622641515</v>
      </c>
      <c r="X25">
        <f>prop_eggsgrav!X25</f>
        <v>350.27316988565275</v>
      </c>
    </row>
    <row r="26" spans="1:24" x14ac:dyDescent="0.35">
      <c r="A26" t="str">
        <f>prop_eggsgrav!A26</f>
        <v>MM620-2B</v>
      </c>
      <c r="B26" t="str">
        <f>prop_eggsgrav!B26</f>
        <v>TD</v>
      </c>
      <c r="C26">
        <f>prop_eggsgrav!C26</f>
        <v>0</v>
      </c>
      <c r="D26">
        <f>prop_eggsgrav!D26</f>
        <v>0</v>
      </c>
      <c r="E26">
        <f>prop_eggsgrav!E26</f>
        <v>0</v>
      </c>
      <c r="F26">
        <f>prop_eggsgrav!F26</f>
        <v>0</v>
      </c>
      <c r="G26">
        <f>prop_eggsgrav!G26</f>
        <v>0</v>
      </c>
      <c r="H26">
        <f>prop_eggsgrav!H26</f>
        <v>1</v>
      </c>
      <c r="I26">
        <f>prop_eggsgrav!I26</f>
        <v>0</v>
      </c>
      <c r="J26">
        <f>prop_eggsgrav!J26</f>
        <v>0</v>
      </c>
      <c r="K26">
        <f>prop_eggsgrav!K26</f>
        <v>3</v>
      </c>
      <c r="L26">
        <f>prop_eggsgrav!L26</f>
        <v>1</v>
      </c>
      <c r="M26">
        <f>prop_eggsgrav!M26</f>
        <v>4</v>
      </c>
      <c r="N26">
        <f>prop_eggsgrav!N26</f>
        <v>2.35</v>
      </c>
      <c r="O26">
        <f>prop_eggsgrav!O26</f>
        <v>18.2</v>
      </c>
      <c r="P26" s="141">
        <f>prop_eggsgrav!P26</f>
        <v>25</v>
      </c>
      <c r="Q26">
        <f>prop_eggsgrav!Q26</f>
        <v>75</v>
      </c>
      <c r="R26">
        <f>prop_eggsgrav!R26</f>
        <v>9.4758064516129039</v>
      </c>
      <c r="S26">
        <f>prop_eggsgrav!S26</f>
        <v>1.4234875444839856</v>
      </c>
      <c r="T26">
        <f>prop_eggsgrav!T26</f>
        <v>2.7743200979016187</v>
      </c>
      <c r="U26">
        <f>prop_eggsgrav!U26</f>
        <v>8</v>
      </c>
      <c r="V26">
        <f>prop_eggsgrav!V26</f>
        <v>282</v>
      </c>
      <c r="W26">
        <f>prop_eggsgrav!W26</f>
        <v>10.553191489361701</v>
      </c>
      <c r="X26">
        <f>prop_eggsgrav!X26</f>
        <v>15.022336639660784</v>
      </c>
    </row>
    <row r="27" spans="1:24" x14ac:dyDescent="0.35">
      <c r="A27" t="str">
        <f>prop_eggsgrav!A27</f>
        <v>MM620-2B</v>
      </c>
      <c r="B27" t="str">
        <f>prop_eggsgrav!B27</f>
        <v>MD</v>
      </c>
      <c r="C27">
        <f>prop_eggsgrav!C27</f>
        <v>1</v>
      </c>
      <c r="D27">
        <f>prop_eggsgrav!D27</f>
        <v>0</v>
      </c>
      <c r="E27">
        <f>prop_eggsgrav!E27</f>
        <v>0</v>
      </c>
      <c r="F27">
        <f>prop_eggsgrav!F27</f>
        <v>0</v>
      </c>
      <c r="G27">
        <f>prop_eggsgrav!G27</f>
        <v>0</v>
      </c>
      <c r="H27">
        <f>prop_eggsgrav!H27</f>
        <v>0</v>
      </c>
      <c r="I27">
        <f>prop_eggsgrav!I27</f>
        <v>0</v>
      </c>
      <c r="J27">
        <f>prop_eggsgrav!J27</f>
        <v>0</v>
      </c>
      <c r="K27">
        <f>prop_eggsgrav!K27</f>
        <v>3</v>
      </c>
      <c r="L27">
        <f>prop_eggsgrav!L27</f>
        <v>0</v>
      </c>
      <c r="M27">
        <f>prop_eggsgrav!M27</f>
        <v>3</v>
      </c>
      <c r="N27">
        <f>prop_eggsgrav!N27</f>
        <v>3</v>
      </c>
      <c r="O27">
        <f>prop_eggsgrav!O27</f>
        <v>18.2</v>
      </c>
      <c r="P27" s="141">
        <f>prop_eggsgrav!P27</f>
        <v>0</v>
      </c>
      <c r="Q27">
        <f>prop_eggsgrav!Q27</f>
        <v>100</v>
      </c>
      <c r="R27">
        <f>prop_eggsgrav!R27</f>
        <v>12.09677419354839</v>
      </c>
      <c r="S27">
        <f>prop_eggsgrav!S27</f>
        <v>1.0676156583629894</v>
      </c>
      <c r="T27">
        <f>prop_eggsgrav!T27</f>
        <v>1.6299130575172009</v>
      </c>
      <c r="U27">
        <f>prop_eggsgrav!U27</f>
        <v>5</v>
      </c>
      <c r="V27">
        <f>prop_eggsgrav!V27</f>
        <v>282</v>
      </c>
      <c r="W27">
        <f>prop_eggsgrav!W27</f>
        <v>8.2666666666666639</v>
      </c>
      <c r="X27">
        <f>prop_eggsgrav!X27</f>
        <v>8.82562277580071</v>
      </c>
    </row>
    <row r="28" spans="1:24" x14ac:dyDescent="0.35">
      <c r="A28" t="str">
        <f>prop_eggsgrav!A28</f>
        <v>MM620-2B</v>
      </c>
      <c r="B28" t="str">
        <f>prop_eggsgrav!B28</f>
        <v>BD</v>
      </c>
      <c r="C28">
        <f>prop_eggsgrav!C28</f>
        <v>0</v>
      </c>
      <c r="D28">
        <f>prop_eggsgrav!D28</f>
        <v>1</v>
      </c>
      <c r="E28">
        <f>prop_eggsgrav!E28</f>
        <v>0</v>
      </c>
      <c r="F28">
        <f>prop_eggsgrav!F28</f>
        <v>0</v>
      </c>
      <c r="G28">
        <f>prop_eggsgrav!G28</f>
        <v>0</v>
      </c>
      <c r="H28">
        <f>prop_eggsgrav!H28</f>
        <v>0</v>
      </c>
      <c r="I28">
        <f>prop_eggsgrav!I28</f>
        <v>1</v>
      </c>
      <c r="J28">
        <f>prop_eggsgrav!J28</f>
        <v>0</v>
      </c>
      <c r="K28">
        <f>prop_eggsgrav!K28</f>
        <v>0</v>
      </c>
      <c r="L28">
        <f>prop_eggsgrav!L28</f>
        <v>20</v>
      </c>
      <c r="M28">
        <f>prop_eggsgrav!M28</f>
        <v>20</v>
      </c>
      <c r="N28">
        <f>prop_eggsgrav!N28</f>
        <v>3.8</v>
      </c>
      <c r="O28">
        <f>prop_eggsgrav!O28</f>
        <v>18.2</v>
      </c>
      <c r="P28" s="141">
        <f>prop_eggsgrav!P28</f>
        <v>100</v>
      </c>
      <c r="Q28">
        <f>prop_eggsgrav!Q28</f>
        <v>0</v>
      </c>
      <c r="R28">
        <f>prop_eggsgrav!R28</f>
        <v>15.32258064516129</v>
      </c>
      <c r="S28">
        <f>prop_eggsgrav!S28</f>
        <v>7.1174377224199299</v>
      </c>
      <c r="T28">
        <f>prop_eggsgrav!T28</f>
        <v>8.5784897764063235</v>
      </c>
      <c r="U28">
        <f>prop_eggsgrav!U28</f>
        <v>24</v>
      </c>
      <c r="V28">
        <f>prop_eggsgrav!V28</f>
        <v>282</v>
      </c>
      <c r="W28">
        <f>prop_eggsgrav!W28</f>
        <v>6.5263157894736841</v>
      </c>
      <c r="X28">
        <f>prop_eggsgrav!X28</f>
        <v>46.450646188424805</v>
      </c>
    </row>
    <row r="29" spans="1:24" x14ac:dyDescent="0.35">
      <c r="A29" t="str">
        <f>prop_eggsgrav!A29</f>
        <v>MM620-2B</v>
      </c>
      <c r="B29" t="str">
        <f>prop_eggsgrav!B29</f>
        <v>TU</v>
      </c>
      <c r="C29">
        <f>prop_eggsgrav!C29</f>
        <v>0</v>
      </c>
      <c r="D29">
        <f>prop_eggsgrav!D29</f>
        <v>0</v>
      </c>
      <c r="E29">
        <f>prop_eggsgrav!E29</f>
        <v>1</v>
      </c>
      <c r="F29">
        <f>prop_eggsgrav!F29</f>
        <v>0</v>
      </c>
      <c r="G29">
        <f>prop_eggsgrav!G29</f>
        <v>0</v>
      </c>
      <c r="H29">
        <f>prop_eggsgrav!H29</f>
        <v>1</v>
      </c>
      <c r="I29">
        <f>prop_eggsgrav!I29</f>
        <v>0</v>
      </c>
      <c r="J29">
        <f>prop_eggsgrav!J29</f>
        <v>1</v>
      </c>
      <c r="K29">
        <f>prop_eggsgrav!K29</f>
        <v>79</v>
      </c>
      <c r="L29">
        <f>prop_eggsgrav!L29</f>
        <v>2</v>
      </c>
      <c r="M29">
        <f>prop_eggsgrav!M29</f>
        <v>81</v>
      </c>
      <c r="N29">
        <f>prop_eggsgrav!N29</f>
        <v>3.8</v>
      </c>
      <c r="O29">
        <f>prop_eggsgrav!O29</f>
        <v>18.2</v>
      </c>
      <c r="P29" s="141">
        <f>prop_eggsgrav!P29</f>
        <v>2.4691358024691357</v>
      </c>
      <c r="Q29">
        <f>prop_eggsgrav!Q29</f>
        <v>97.53086419753086</v>
      </c>
      <c r="R29">
        <f>prop_eggsgrav!R29</f>
        <v>15.32258064516129</v>
      </c>
      <c r="S29">
        <f>prop_eggsgrav!S29</f>
        <v>28.825622775800714</v>
      </c>
      <c r="T29">
        <f>prop_eggsgrav!T29</f>
        <v>34.742883594445608</v>
      </c>
      <c r="U29">
        <f>prop_eggsgrav!U29</f>
        <v>98</v>
      </c>
      <c r="V29">
        <f>prop_eggsgrav!V29</f>
        <v>282</v>
      </c>
      <c r="W29">
        <f>prop_eggsgrav!W29</f>
        <v>6.5263157894736841</v>
      </c>
      <c r="X29">
        <f>prop_eggsgrav!X29</f>
        <v>188.12511706312046</v>
      </c>
    </row>
    <row r="30" spans="1:24" x14ac:dyDescent="0.35">
      <c r="A30" t="str">
        <f>prop_eggsgrav!A30</f>
        <v>MM620-2B</v>
      </c>
      <c r="B30" t="str">
        <f>prop_eggsgrav!B30</f>
        <v>MU</v>
      </c>
      <c r="C30">
        <f>prop_eggsgrav!C30</f>
        <v>0</v>
      </c>
      <c r="D30">
        <f>prop_eggsgrav!D30</f>
        <v>0</v>
      </c>
      <c r="E30">
        <f>prop_eggsgrav!E30</f>
        <v>0</v>
      </c>
      <c r="F30">
        <f>prop_eggsgrav!F30</f>
        <v>1</v>
      </c>
      <c r="G30">
        <f>prop_eggsgrav!G30</f>
        <v>0</v>
      </c>
      <c r="H30">
        <f>prop_eggsgrav!H30</f>
        <v>0</v>
      </c>
      <c r="I30">
        <f>prop_eggsgrav!I30</f>
        <v>0</v>
      </c>
      <c r="J30">
        <f>prop_eggsgrav!J30</f>
        <v>1</v>
      </c>
      <c r="K30">
        <f>prop_eggsgrav!K30</f>
        <v>152</v>
      </c>
      <c r="L30">
        <f>prop_eggsgrav!L30</f>
        <v>13</v>
      </c>
      <c r="M30">
        <f>prop_eggsgrav!M30</f>
        <v>165</v>
      </c>
      <c r="N30">
        <f>prop_eggsgrav!N30</f>
        <v>5.35</v>
      </c>
      <c r="O30">
        <f>prop_eggsgrav!O30</f>
        <v>18.2</v>
      </c>
      <c r="P30" s="141">
        <f>prop_eggsgrav!P30</f>
        <v>7.878787878787878</v>
      </c>
      <c r="Q30">
        <f>prop_eggsgrav!Q30</f>
        <v>92.121212121212125</v>
      </c>
      <c r="R30">
        <f>prop_eggsgrav!R30</f>
        <v>21.572580645161292</v>
      </c>
      <c r="S30">
        <f>prop_eggsgrav!S30</f>
        <v>58.718861209964416</v>
      </c>
      <c r="T30">
        <f>prop_eggsgrav!T30</f>
        <v>50.26834663370807</v>
      </c>
      <c r="U30">
        <f>prop_eggsgrav!U30</f>
        <v>141</v>
      </c>
      <c r="V30">
        <f>prop_eggsgrav!V30</f>
        <v>282</v>
      </c>
      <c r="W30">
        <f>prop_eggsgrav!W30</f>
        <v>4.6355140186915884</v>
      </c>
      <c r="X30">
        <f>prop_eggsgrav!X30</f>
        <v>272.19210430039578</v>
      </c>
    </row>
    <row r="31" spans="1:24" x14ac:dyDescent="0.35">
      <c r="A31" t="str">
        <f>prop_eggsgrav!A31</f>
        <v>MM620-2B</v>
      </c>
      <c r="B31" t="str">
        <f>prop_eggsgrav!B31</f>
        <v>BU</v>
      </c>
      <c r="C31">
        <f>prop_eggsgrav!C31</f>
        <v>0</v>
      </c>
      <c r="D31">
        <f>prop_eggsgrav!D31</f>
        <v>0</v>
      </c>
      <c r="E31">
        <f>prop_eggsgrav!E31</f>
        <v>0</v>
      </c>
      <c r="F31">
        <f>prop_eggsgrav!F31</f>
        <v>0</v>
      </c>
      <c r="G31">
        <f>prop_eggsgrav!G31</f>
        <v>1</v>
      </c>
      <c r="H31">
        <f>prop_eggsgrav!H31</f>
        <v>0</v>
      </c>
      <c r="I31">
        <f>prop_eggsgrav!I31</f>
        <v>1</v>
      </c>
      <c r="J31">
        <f>prop_eggsgrav!J31</f>
        <v>1</v>
      </c>
      <c r="K31">
        <f>prop_eggsgrav!K31</f>
        <v>4</v>
      </c>
      <c r="L31">
        <f>prop_eggsgrav!L31</f>
        <v>4</v>
      </c>
      <c r="M31">
        <f>prop_eggsgrav!M31</f>
        <v>8</v>
      </c>
      <c r="N31">
        <f>prop_eggsgrav!N31</f>
        <v>6.5</v>
      </c>
      <c r="O31">
        <f>prop_eggsgrav!O31</f>
        <v>18.2</v>
      </c>
      <c r="P31" s="141">
        <f>prop_eggsgrav!P31</f>
        <v>50</v>
      </c>
      <c r="Q31">
        <f>prop_eggsgrav!Q31</f>
        <v>50</v>
      </c>
      <c r="R31">
        <f>prop_eggsgrav!R31</f>
        <v>26.209677419354843</v>
      </c>
      <c r="S31">
        <f>prop_eggsgrav!S31</f>
        <v>2.8469750889679712</v>
      </c>
      <c r="T31">
        <f>prop_eggsgrav!T31</f>
        <v>2.0060468400211704</v>
      </c>
      <c r="U31">
        <f>prop_eggsgrav!U31</f>
        <v>6</v>
      </c>
      <c r="V31">
        <f>prop_eggsgrav!V31</f>
        <v>282</v>
      </c>
      <c r="W31">
        <f>prop_eggsgrav!W31</f>
        <v>3.8153846153846147</v>
      </c>
      <c r="X31">
        <f>prop_eggsgrav!X31</f>
        <v>10.862304954831643</v>
      </c>
    </row>
    <row r="32" spans="1:24" x14ac:dyDescent="0.35">
      <c r="A32" t="str">
        <f>prop_eggsgrav!A32</f>
        <v>MM604-3</v>
      </c>
      <c r="B32" t="str">
        <f>prop_eggsgrav!B32</f>
        <v>TD</v>
      </c>
      <c r="C32">
        <f>prop_eggsgrav!C32</f>
        <v>0</v>
      </c>
      <c r="D32">
        <f>prop_eggsgrav!D32</f>
        <v>0</v>
      </c>
      <c r="E32">
        <f>prop_eggsgrav!E32</f>
        <v>0</v>
      </c>
      <c r="F32">
        <f>prop_eggsgrav!F32</f>
        <v>0</v>
      </c>
      <c r="G32">
        <f>prop_eggsgrav!G32</f>
        <v>0</v>
      </c>
      <c r="H32">
        <f>prop_eggsgrav!H32</f>
        <v>1</v>
      </c>
      <c r="I32">
        <f>prop_eggsgrav!I32</f>
        <v>0</v>
      </c>
      <c r="J32">
        <f>prop_eggsgrav!J32</f>
        <v>0</v>
      </c>
      <c r="K32">
        <f>prop_eggsgrav!K32</f>
        <v>7</v>
      </c>
      <c r="L32">
        <f>prop_eggsgrav!L32</f>
        <v>0</v>
      </c>
      <c r="M32">
        <f>prop_eggsgrav!M32</f>
        <v>7</v>
      </c>
      <c r="N32">
        <f>prop_eggsgrav!N32</f>
        <v>0.95</v>
      </c>
      <c r="O32">
        <f>prop_eggsgrav!O32</f>
        <v>17</v>
      </c>
      <c r="P32" s="141">
        <f>prop_eggsgrav!P32</f>
        <v>0</v>
      </c>
      <c r="Q32">
        <f>prop_eggsgrav!Q32</f>
        <v>100</v>
      </c>
      <c r="R32">
        <f>prop_eggsgrav!R32</f>
        <v>10.919540229885058</v>
      </c>
      <c r="S32">
        <f>prop_eggsgrav!S32</f>
        <v>3.4496353242657207E-2</v>
      </c>
      <c r="T32">
        <f>prop_eggsgrav!T32</f>
        <v>9.8865808150848958E-2</v>
      </c>
      <c r="U32">
        <f>prop_eggsgrav!U32</f>
        <v>20</v>
      </c>
      <c r="V32">
        <f>prop_eggsgrav!V32</f>
        <v>20292</v>
      </c>
      <c r="W32">
        <f>prop_eggsgrav!W32</f>
        <v>9.1578947368421044</v>
      </c>
      <c r="X32">
        <f>prop_eggsgrav!X32</f>
        <v>0.31591397180117647</v>
      </c>
    </row>
    <row r="33" spans="1:24" x14ac:dyDescent="0.35">
      <c r="A33" t="str">
        <f>prop_eggsgrav!A33</f>
        <v>MM604-3</v>
      </c>
      <c r="B33" t="str">
        <f>prop_eggsgrav!B33</f>
        <v>MD</v>
      </c>
      <c r="C33">
        <f>prop_eggsgrav!C33</f>
        <v>1</v>
      </c>
      <c r="D33">
        <f>prop_eggsgrav!D33</f>
        <v>0</v>
      </c>
      <c r="E33">
        <f>prop_eggsgrav!E33</f>
        <v>0</v>
      </c>
      <c r="F33">
        <f>prop_eggsgrav!F33</f>
        <v>0</v>
      </c>
      <c r="G33">
        <f>prop_eggsgrav!G33</f>
        <v>0</v>
      </c>
      <c r="H33">
        <f>prop_eggsgrav!H33</f>
        <v>0</v>
      </c>
      <c r="I33">
        <f>prop_eggsgrav!I33</f>
        <v>0</v>
      </c>
      <c r="J33">
        <f>prop_eggsgrav!J33</f>
        <v>0</v>
      </c>
      <c r="K33">
        <f>prop_eggsgrav!K33</f>
        <v>19</v>
      </c>
      <c r="L33">
        <f>prop_eggsgrav!L33</f>
        <v>0</v>
      </c>
      <c r="M33">
        <f>prop_eggsgrav!M33</f>
        <v>19</v>
      </c>
      <c r="N33">
        <f>prop_eggsgrav!N33</f>
        <v>0.85</v>
      </c>
      <c r="O33">
        <f>prop_eggsgrav!O33</f>
        <v>17</v>
      </c>
      <c r="P33" s="141">
        <f>prop_eggsgrav!P33</f>
        <v>0</v>
      </c>
      <c r="Q33">
        <f>prop_eggsgrav!Q33</f>
        <v>100</v>
      </c>
      <c r="R33">
        <f>prop_eggsgrav!R33</f>
        <v>9.7701149425287355</v>
      </c>
      <c r="S33">
        <f>prop_eggsgrav!S33</f>
        <v>9.3632958801498134E-2</v>
      </c>
      <c r="T33">
        <f>prop_eggsgrav!T33</f>
        <v>0.2999206448945923</v>
      </c>
      <c r="U33">
        <f>prop_eggsgrav!U33</f>
        <v>61</v>
      </c>
      <c r="V33">
        <f>prop_eggsgrav!V33</f>
        <v>20292</v>
      </c>
      <c r="W33">
        <f>prop_eggsgrav!W33</f>
        <v>10.23529411764706</v>
      </c>
      <c r="X33">
        <f>prop_eggsgrav!X33</f>
        <v>0.95836087243886336</v>
      </c>
    </row>
    <row r="34" spans="1:24" x14ac:dyDescent="0.35">
      <c r="A34" t="str">
        <f>prop_eggsgrav!A34</f>
        <v>MM604-3</v>
      </c>
      <c r="B34" t="str">
        <f>prop_eggsgrav!B34</f>
        <v>BD</v>
      </c>
      <c r="C34">
        <f>prop_eggsgrav!C34</f>
        <v>0</v>
      </c>
      <c r="D34">
        <f>prop_eggsgrav!D34</f>
        <v>1</v>
      </c>
      <c r="E34">
        <f>prop_eggsgrav!E34</f>
        <v>0</v>
      </c>
      <c r="F34">
        <f>prop_eggsgrav!F34</f>
        <v>0</v>
      </c>
      <c r="G34">
        <f>prop_eggsgrav!G34</f>
        <v>0</v>
      </c>
      <c r="H34">
        <f>prop_eggsgrav!H34</f>
        <v>0</v>
      </c>
      <c r="I34">
        <f>prop_eggsgrav!I34</f>
        <v>1</v>
      </c>
      <c r="J34">
        <f>prop_eggsgrav!J34</f>
        <v>0</v>
      </c>
      <c r="K34">
        <f>prop_eggsgrav!K34</f>
        <v>211</v>
      </c>
      <c r="L34">
        <f>prop_eggsgrav!L34</f>
        <v>2</v>
      </c>
      <c r="M34">
        <f>prop_eggsgrav!M34</f>
        <v>213</v>
      </c>
      <c r="N34">
        <f>prop_eggsgrav!N34</f>
        <v>2</v>
      </c>
      <c r="O34">
        <f>prop_eggsgrav!O34</f>
        <v>17</v>
      </c>
      <c r="P34" s="141">
        <f>prop_eggsgrav!P34</f>
        <v>0.93896713615023475</v>
      </c>
      <c r="Q34">
        <f>prop_eggsgrav!Q34</f>
        <v>99.061032863849761</v>
      </c>
      <c r="R34">
        <f>prop_eggsgrav!R34</f>
        <v>22.988505747126439</v>
      </c>
      <c r="S34">
        <f>prop_eggsgrav!S34</f>
        <v>1.0496747486694264</v>
      </c>
      <c r="T34">
        <f>prop_eggsgrav!T34</f>
        <v>1.4289640199517346</v>
      </c>
      <c r="U34">
        <f>prop_eggsgrav!U34</f>
        <v>290</v>
      </c>
      <c r="V34">
        <f>prop_eggsgrav!V34</f>
        <v>20292</v>
      </c>
      <c r="W34">
        <f>prop_eggsgrav!W34</f>
        <v>4.3499999999999996</v>
      </c>
      <c r="X34">
        <f>prop_eggsgrav!X34</f>
        <v>4.5660851567120044</v>
      </c>
    </row>
    <row r="35" spans="1:24" x14ac:dyDescent="0.35">
      <c r="A35" t="str">
        <f>prop_eggsgrav!A35</f>
        <v>MM604-3</v>
      </c>
      <c r="B35" t="str">
        <f>prop_eggsgrav!B35</f>
        <v>TU</v>
      </c>
      <c r="C35">
        <f>prop_eggsgrav!C35</f>
        <v>0</v>
      </c>
      <c r="D35">
        <f>prop_eggsgrav!D35</f>
        <v>0</v>
      </c>
      <c r="E35">
        <f>prop_eggsgrav!E35</f>
        <v>1</v>
      </c>
      <c r="F35">
        <f>prop_eggsgrav!F35</f>
        <v>0</v>
      </c>
      <c r="G35">
        <f>prop_eggsgrav!G35</f>
        <v>0</v>
      </c>
      <c r="H35">
        <f>prop_eggsgrav!H35</f>
        <v>1</v>
      </c>
      <c r="I35">
        <f>prop_eggsgrav!I35</f>
        <v>0</v>
      </c>
      <c r="J35">
        <f>prop_eggsgrav!J35</f>
        <v>1</v>
      </c>
      <c r="K35">
        <f>prop_eggsgrav!K35</f>
        <v>162</v>
      </c>
      <c r="L35">
        <f>prop_eggsgrav!L35</f>
        <v>0</v>
      </c>
      <c r="M35">
        <f>prop_eggsgrav!M35</f>
        <v>162</v>
      </c>
      <c r="N35">
        <f>prop_eggsgrav!N35</f>
        <v>0.95</v>
      </c>
      <c r="O35">
        <f>prop_eggsgrav!O35</f>
        <v>17</v>
      </c>
      <c r="P35" s="141">
        <f>prop_eggsgrav!P35</f>
        <v>0</v>
      </c>
      <c r="Q35">
        <f>prop_eggsgrav!Q35</f>
        <v>100</v>
      </c>
      <c r="R35">
        <f>prop_eggsgrav!R35</f>
        <v>10.919540229885058</v>
      </c>
      <c r="S35">
        <f>prop_eggsgrav!S35</f>
        <v>0.7983441750443524</v>
      </c>
      <c r="T35">
        <f>prop_eggsgrav!T35</f>
        <v>2.2880372743482185</v>
      </c>
      <c r="U35">
        <f>prop_eggsgrav!U35</f>
        <v>464</v>
      </c>
      <c r="V35">
        <f>prop_eggsgrav!V35</f>
        <v>20292</v>
      </c>
      <c r="W35">
        <f>prop_eggsgrav!W35</f>
        <v>9.1578947368421044</v>
      </c>
      <c r="X35">
        <f>prop_eggsgrav!X35</f>
        <v>7.3111519188272265</v>
      </c>
    </row>
    <row r="36" spans="1:24" x14ac:dyDescent="0.35">
      <c r="A36" t="str">
        <f>prop_eggsgrav!A36</f>
        <v>MM604-3</v>
      </c>
      <c r="B36" t="str">
        <f>prop_eggsgrav!B36</f>
        <v>MU</v>
      </c>
      <c r="C36">
        <f>prop_eggsgrav!C36</f>
        <v>0</v>
      </c>
      <c r="D36">
        <f>prop_eggsgrav!D36</f>
        <v>0</v>
      </c>
      <c r="E36">
        <f>prop_eggsgrav!E36</f>
        <v>0</v>
      </c>
      <c r="F36">
        <f>prop_eggsgrav!F36</f>
        <v>1</v>
      </c>
      <c r="G36">
        <f>prop_eggsgrav!G36</f>
        <v>0</v>
      </c>
      <c r="H36">
        <f>prop_eggsgrav!H36</f>
        <v>0</v>
      </c>
      <c r="I36">
        <f>prop_eggsgrav!I36</f>
        <v>0</v>
      </c>
      <c r="J36">
        <f>prop_eggsgrav!J36</f>
        <v>1</v>
      </c>
      <c r="K36">
        <f>prop_eggsgrav!K36</f>
        <v>299</v>
      </c>
      <c r="L36">
        <f>prop_eggsgrav!L36</f>
        <v>0</v>
      </c>
      <c r="M36">
        <f>prop_eggsgrav!M36</f>
        <v>299</v>
      </c>
      <c r="N36">
        <f>prop_eggsgrav!N36</f>
        <v>1.1000000000000001</v>
      </c>
      <c r="O36">
        <f>prop_eggsgrav!O36</f>
        <v>17</v>
      </c>
      <c r="P36" s="141">
        <f>prop_eggsgrav!P36</f>
        <v>0</v>
      </c>
      <c r="Q36">
        <f>prop_eggsgrav!Q36</f>
        <v>100</v>
      </c>
      <c r="R36">
        <f>prop_eggsgrav!R36</f>
        <v>12.643678160919542</v>
      </c>
      <c r="S36">
        <f>prop_eggsgrav!S36</f>
        <v>1.4734870885077864</v>
      </c>
      <c r="T36">
        <f>prop_eggsgrav!T36</f>
        <v>3.6471211435387856</v>
      </c>
      <c r="U36">
        <f>prop_eggsgrav!U36</f>
        <v>740</v>
      </c>
      <c r="V36">
        <f>prop_eggsgrav!V36</f>
        <v>20292</v>
      </c>
      <c r="W36">
        <f>prop_eggsgrav!W36</f>
        <v>7.9090909090909083</v>
      </c>
      <c r="X36">
        <f>prop_eggsgrav!X36</f>
        <v>11.653943336379765</v>
      </c>
    </row>
    <row r="37" spans="1:24" x14ac:dyDescent="0.35">
      <c r="A37" t="str">
        <f>prop_eggsgrav!A37</f>
        <v>MM604-3</v>
      </c>
      <c r="B37" t="str">
        <f>prop_eggsgrav!B37</f>
        <v>BU</v>
      </c>
      <c r="C37">
        <f>prop_eggsgrav!C37</f>
        <v>0</v>
      </c>
      <c r="D37">
        <f>prop_eggsgrav!D37</f>
        <v>0</v>
      </c>
      <c r="E37">
        <f>prop_eggsgrav!E37</f>
        <v>0</v>
      </c>
      <c r="F37">
        <f>prop_eggsgrav!F37</f>
        <v>0</v>
      </c>
      <c r="G37">
        <f>prop_eggsgrav!G37</f>
        <v>1</v>
      </c>
      <c r="H37">
        <f>prop_eggsgrav!H37</f>
        <v>0</v>
      </c>
      <c r="I37">
        <f>prop_eggsgrav!I37</f>
        <v>1</v>
      </c>
      <c r="J37">
        <f>prop_eggsgrav!J37</f>
        <v>1</v>
      </c>
      <c r="K37">
        <f>prop_eggsgrav!K37</f>
        <v>19586</v>
      </c>
      <c r="L37">
        <f>prop_eggsgrav!L37</f>
        <v>6</v>
      </c>
      <c r="M37">
        <f>prop_eggsgrav!M37</f>
        <v>19592</v>
      </c>
      <c r="N37">
        <f>prop_eggsgrav!N37</f>
        <v>2.85</v>
      </c>
      <c r="O37">
        <f>prop_eggsgrav!O37</f>
        <v>17</v>
      </c>
      <c r="P37" s="141">
        <f>prop_eggsgrav!P37</f>
        <v>3.0624744793793388E-2</v>
      </c>
      <c r="Q37">
        <f>prop_eggsgrav!Q37</f>
        <v>99.969375255206202</v>
      </c>
      <c r="R37">
        <f>prop_eggsgrav!R37</f>
        <v>32.758620689655174</v>
      </c>
      <c r="S37">
        <f>prop_eggsgrav!S37</f>
        <v>96.550364675734272</v>
      </c>
      <c r="T37">
        <f>prop_eggsgrav!T37</f>
        <v>92.237091109115838</v>
      </c>
      <c r="U37">
        <f>prop_eggsgrav!U37</f>
        <v>18717</v>
      </c>
      <c r="V37">
        <f>prop_eggsgrav!V37</f>
        <v>20292</v>
      </c>
      <c r="W37">
        <f>prop_eggsgrav!W37</f>
        <v>3.0526315789473681</v>
      </c>
      <c r="X37">
        <f>prop_eggsgrav!X37</f>
        <v>294.73269216803089</v>
      </c>
    </row>
    <row r="38" spans="1:24" x14ac:dyDescent="0.35">
      <c r="A38" t="str">
        <f>prop_eggsgrav!A38</f>
        <v>MM603-2</v>
      </c>
      <c r="B38" t="str">
        <f>prop_eggsgrav!B38</f>
        <v>TD</v>
      </c>
      <c r="C38">
        <f>prop_eggsgrav!C38</f>
        <v>0</v>
      </c>
      <c r="D38">
        <f>prop_eggsgrav!D38</f>
        <v>0</v>
      </c>
      <c r="E38">
        <f>prop_eggsgrav!E38</f>
        <v>0</v>
      </c>
      <c r="F38">
        <f>prop_eggsgrav!F38</f>
        <v>0</v>
      </c>
      <c r="G38">
        <f>prop_eggsgrav!G38</f>
        <v>0</v>
      </c>
      <c r="H38">
        <f>prop_eggsgrav!H38</f>
        <v>1</v>
      </c>
      <c r="I38">
        <f>prop_eggsgrav!I38</f>
        <v>0</v>
      </c>
      <c r="J38">
        <f>prop_eggsgrav!J38</f>
        <v>0</v>
      </c>
      <c r="K38">
        <f>prop_eggsgrav!K38</f>
        <v>139</v>
      </c>
      <c r="L38">
        <f>prop_eggsgrav!L38</f>
        <v>0</v>
      </c>
      <c r="M38">
        <f>prop_eggsgrav!M38</f>
        <v>139</v>
      </c>
      <c r="N38">
        <f>prop_eggsgrav!N38</f>
        <v>2.2200000000000002</v>
      </c>
      <c r="O38">
        <f>prop_eggsgrav!O38</f>
        <v>0</v>
      </c>
      <c r="P38" s="141">
        <f>prop_eggsgrav!P38</f>
        <v>0</v>
      </c>
      <c r="Q38">
        <f>prop_eggsgrav!Q38</f>
        <v>100</v>
      </c>
      <c r="R38">
        <f>prop_eggsgrav!R38</f>
        <v>10.383536014967259</v>
      </c>
      <c r="S38">
        <f>prop_eggsgrav!S38</f>
        <v>2.9461636286562105</v>
      </c>
      <c r="T38">
        <f>prop_eggsgrav!T38</f>
        <v>4.6363097566897506</v>
      </c>
      <c r="U38">
        <f>prop_eggsgrav!U38</f>
        <v>219</v>
      </c>
      <c r="V38">
        <f>prop_eggsgrav!V38</f>
        <v>4718</v>
      </c>
      <c r="W38">
        <f>prop_eggsgrav!W38</f>
        <v>9.6306306306306304</v>
      </c>
      <c r="X38">
        <f>prop_eggsgrav!X38</f>
        <v>28.373413684986389</v>
      </c>
    </row>
    <row r="39" spans="1:24" x14ac:dyDescent="0.35">
      <c r="A39" t="str">
        <f>prop_eggsgrav!A39</f>
        <v>MM603-2</v>
      </c>
      <c r="B39" t="str">
        <f>prop_eggsgrav!B39</f>
        <v>MD</v>
      </c>
      <c r="C39">
        <f>prop_eggsgrav!C39</f>
        <v>1</v>
      </c>
      <c r="D39">
        <f>prop_eggsgrav!D39</f>
        <v>0</v>
      </c>
      <c r="E39">
        <f>prop_eggsgrav!E39</f>
        <v>0</v>
      </c>
      <c r="F39">
        <f>prop_eggsgrav!F39</f>
        <v>0</v>
      </c>
      <c r="G39">
        <f>prop_eggsgrav!G39</f>
        <v>0</v>
      </c>
      <c r="H39">
        <f>prop_eggsgrav!H39</f>
        <v>0</v>
      </c>
      <c r="I39">
        <f>prop_eggsgrav!I39</f>
        <v>0</v>
      </c>
      <c r="J39">
        <f>prop_eggsgrav!J39</f>
        <v>0</v>
      </c>
      <c r="K39">
        <f>prop_eggsgrav!K39</f>
        <v>46</v>
      </c>
      <c r="L39">
        <f>prop_eggsgrav!L39</f>
        <v>0</v>
      </c>
      <c r="M39">
        <f>prop_eggsgrav!M39</f>
        <v>46</v>
      </c>
      <c r="N39">
        <f>prop_eggsgrav!N39</f>
        <v>2.6</v>
      </c>
      <c r="O39">
        <f>prop_eggsgrav!O39</f>
        <v>0</v>
      </c>
      <c r="P39" s="141">
        <f>prop_eggsgrav!P39</f>
        <v>0</v>
      </c>
      <c r="Q39">
        <f>prop_eggsgrav!Q39</f>
        <v>100</v>
      </c>
      <c r="R39">
        <f>prop_eggsgrav!R39</f>
        <v>12.160898035547239</v>
      </c>
      <c r="S39">
        <f>prop_eggsgrav!S39</f>
        <v>0.97498940228910558</v>
      </c>
      <c r="T39">
        <f>prop_eggsgrav!T39</f>
        <v>1.310071810606412</v>
      </c>
      <c r="U39">
        <f>prop_eggsgrav!U39</f>
        <v>62</v>
      </c>
      <c r="V39">
        <f>prop_eggsgrav!V39</f>
        <v>4718</v>
      </c>
      <c r="W39">
        <f>prop_eggsgrav!W39</f>
        <v>8.2230769230769241</v>
      </c>
      <c r="X39">
        <f>prop_eggsgrav!X39</f>
        <v>8.0174128542081071</v>
      </c>
    </row>
    <row r="40" spans="1:24" x14ac:dyDescent="0.35">
      <c r="A40" t="str">
        <f>prop_eggsgrav!A40</f>
        <v>MM603-2</v>
      </c>
      <c r="B40" t="str">
        <f>prop_eggsgrav!B40</f>
        <v>BD</v>
      </c>
      <c r="C40">
        <f>prop_eggsgrav!C40</f>
        <v>0</v>
      </c>
      <c r="D40">
        <f>prop_eggsgrav!D40</f>
        <v>1</v>
      </c>
      <c r="E40">
        <f>prop_eggsgrav!E40</f>
        <v>0</v>
      </c>
      <c r="F40">
        <f>prop_eggsgrav!F40</f>
        <v>0</v>
      </c>
      <c r="G40">
        <f>prop_eggsgrav!G40</f>
        <v>0</v>
      </c>
      <c r="H40">
        <f>prop_eggsgrav!H40</f>
        <v>0</v>
      </c>
      <c r="I40">
        <f>prop_eggsgrav!I40</f>
        <v>1</v>
      </c>
      <c r="J40">
        <f>prop_eggsgrav!J40</f>
        <v>0</v>
      </c>
      <c r="K40">
        <f>prop_eggsgrav!K40</f>
        <v>114</v>
      </c>
      <c r="L40">
        <f>prop_eggsgrav!L40</f>
        <v>0</v>
      </c>
      <c r="M40">
        <f>prop_eggsgrav!M40</f>
        <v>114</v>
      </c>
      <c r="N40">
        <f>prop_eggsgrav!N40</f>
        <v>5.18</v>
      </c>
      <c r="O40">
        <f>prop_eggsgrav!O40</f>
        <v>0</v>
      </c>
      <c r="P40" s="141">
        <f>prop_eggsgrav!P40</f>
        <v>0</v>
      </c>
      <c r="Q40">
        <f>prop_eggsgrav!Q40</f>
        <v>100</v>
      </c>
      <c r="R40">
        <f>prop_eggsgrav!R40</f>
        <v>24.228250701590266</v>
      </c>
      <c r="S40">
        <f>prop_eggsgrav!S40</f>
        <v>2.4162780839338707</v>
      </c>
      <c r="T40">
        <f>prop_eggsgrav!T40</f>
        <v>1.6296176123205501</v>
      </c>
      <c r="U40">
        <f>prop_eggsgrav!U40</f>
        <v>77</v>
      </c>
      <c r="V40">
        <f>prop_eggsgrav!V40</f>
        <v>4718</v>
      </c>
      <c r="W40">
        <f>prop_eggsgrav!W40</f>
        <v>4.1274131274131287</v>
      </c>
      <c r="X40">
        <f>prop_eggsgrav!X40</f>
        <v>9.9729778831092997</v>
      </c>
    </row>
    <row r="41" spans="1:24" x14ac:dyDescent="0.35">
      <c r="A41" t="str">
        <f>prop_eggsgrav!A41</f>
        <v>MM603-2</v>
      </c>
      <c r="B41" t="str">
        <f>prop_eggsgrav!B41</f>
        <v>TU</v>
      </c>
      <c r="C41">
        <f>prop_eggsgrav!C41</f>
        <v>0</v>
      </c>
      <c r="D41">
        <f>prop_eggsgrav!D41</f>
        <v>0</v>
      </c>
      <c r="E41">
        <f>prop_eggsgrav!E41</f>
        <v>1</v>
      </c>
      <c r="F41">
        <f>prop_eggsgrav!F41</f>
        <v>0</v>
      </c>
      <c r="G41">
        <f>prop_eggsgrav!G41</f>
        <v>0</v>
      </c>
      <c r="H41">
        <f>prop_eggsgrav!H41</f>
        <v>1</v>
      </c>
      <c r="I41">
        <f>prop_eggsgrav!I41</f>
        <v>0</v>
      </c>
      <c r="J41">
        <f>prop_eggsgrav!J41</f>
        <v>1</v>
      </c>
      <c r="K41">
        <f>prop_eggsgrav!K41</f>
        <v>407</v>
      </c>
      <c r="L41">
        <f>prop_eggsgrav!L41</f>
        <v>0</v>
      </c>
      <c r="M41">
        <f>prop_eggsgrav!M41</f>
        <v>407</v>
      </c>
      <c r="N41">
        <f>prop_eggsgrav!N41</f>
        <v>2.4</v>
      </c>
      <c r="O41">
        <f>prop_eggsgrav!O41</f>
        <v>0</v>
      </c>
      <c r="P41" s="141">
        <f>prop_eggsgrav!P41</f>
        <v>0</v>
      </c>
      <c r="Q41">
        <f>prop_eggsgrav!Q41</f>
        <v>100</v>
      </c>
      <c r="R41">
        <f>prop_eggsgrav!R41</f>
        <v>11.225444340505144</v>
      </c>
      <c r="S41">
        <f>prop_eggsgrav!S41</f>
        <v>8.6265366680796944</v>
      </c>
      <c r="T41">
        <f>prop_eggsgrav!T41</f>
        <v>12.557228170142256</v>
      </c>
      <c r="U41">
        <f>prop_eggsgrav!U41</f>
        <v>592</v>
      </c>
      <c r="V41">
        <f>prop_eggsgrav!V41</f>
        <v>4718</v>
      </c>
      <c r="W41">
        <f>prop_eggsgrav!W41</f>
        <v>8.908333333333335</v>
      </c>
      <c r="X41">
        <f>prop_eggsgrav!X41</f>
        <v>76.848064151476621</v>
      </c>
    </row>
    <row r="42" spans="1:24" x14ac:dyDescent="0.35">
      <c r="A42" t="str">
        <f>prop_eggsgrav!A42</f>
        <v>MM603-2</v>
      </c>
      <c r="B42" t="str">
        <f>prop_eggsgrav!B42</f>
        <v>MU</v>
      </c>
      <c r="C42">
        <f>prop_eggsgrav!C42</f>
        <v>0</v>
      </c>
      <c r="D42">
        <f>prop_eggsgrav!D42</f>
        <v>0</v>
      </c>
      <c r="E42">
        <f>prop_eggsgrav!E42</f>
        <v>0</v>
      </c>
      <c r="F42">
        <f>prop_eggsgrav!F42</f>
        <v>1</v>
      </c>
      <c r="G42">
        <f>prop_eggsgrav!G42</f>
        <v>0</v>
      </c>
      <c r="H42">
        <f>prop_eggsgrav!H42</f>
        <v>0</v>
      </c>
      <c r="I42">
        <f>prop_eggsgrav!I42</f>
        <v>0</v>
      </c>
      <c r="J42">
        <f>prop_eggsgrav!J42</f>
        <v>1</v>
      </c>
      <c r="K42">
        <f>prop_eggsgrav!K42</f>
        <v>446</v>
      </c>
      <c r="L42">
        <f>prop_eggsgrav!L42</f>
        <v>1</v>
      </c>
      <c r="M42">
        <f>prop_eggsgrav!M42</f>
        <v>447</v>
      </c>
      <c r="N42">
        <f>prop_eggsgrav!N42</f>
        <v>5.4</v>
      </c>
      <c r="O42">
        <f>prop_eggsgrav!O42</f>
        <v>0</v>
      </c>
      <c r="P42" s="141">
        <f>prop_eggsgrav!P42</f>
        <v>0.22371364653243847</v>
      </c>
      <c r="Q42">
        <f>prop_eggsgrav!Q42</f>
        <v>99.776286353467555</v>
      </c>
      <c r="R42">
        <f>prop_eggsgrav!R42</f>
        <v>25.257249766136574</v>
      </c>
      <c r="S42">
        <f>prop_eggsgrav!S42</f>
        <v>9.4743535396354375</v>
      </c>
      <c r="T42">
        <f>prop_eggsgrav!T42</f>
        <v>6.1294905728130917</v>
      </c>
      <c r="U42">
        <f>prop_eggsgrav!U42</f>
        <v>289</v>
      </c>
      <c r="V42">
        <f>prop_eggsgrav!V42</f>
        <v>4718</v>
      </c>
      <c r="W42">
        <f>prop_eggsgrav!W42</f>
        <v>3.9592592592592597</v>
      </c>
      <c r="X42">
        <f>prop_eggsgrav!X42</f>
        <v>37.511421977297346</v>
      </c>
    </row>
    <row r="43" spans="1:24" x14ac:dyDescent="0.35">
      <c r="A43" t="str">
        <f>prop_eggsgrav!A43</f>
        <v>MM603-2</v>
      </c>
      <c r="B43" t="str">
        <f>prop_eggsgrav!B43</f>
        <v>BU</v>
      </c>
      <c r="C43">
        <f>prop_eggsgrav!C43</f>
        <v>0</v>
      </c>
      <c r="D43">
        <f>prop_eggsgrav!D43</f>
        <v>0</v>
      </c>
      <c r="E43">
        <f>prop_eggsgrav!E43</f>
        <v>0</v>
      </c>
      <c r="F43">
        <f>prop_eggsgrav!F43</f>
        <v>0</v>
      </c>
      <c r="G43">
        <f>prop_eggsgrav!G43</f>
        <v>1</v>
      </c>
      <c r="H43">
        <f>prop_eggsgrav!H43</f>
        <v>0</v>
      </c>
      <c r="I43">
        <f>prop_eggsgrav!I43</f>
        <v>1</v>
      </c>
      <c r="J43">
        <f>prop_eggsgrav!J43</f>
        <v>1</v>
      </c>
      <c r="K43">
        <f>prop_eggsgrav!K43</f>
        <v>3465</v>
      </c>
      <c r="L43">
        <f>prop_eggsgrav!L43</f>
        <v>100</v>
      </c>
      <c r="M43">
        <f>prop_eggsgrav!M43</f>
        <v>3565</v>
      </c>
      <c r="N43">
        <f>prop_eggsgrav!N43</f>
        <v>3.58</v>
      </c>
      <c r="O43">
        <f>prop_eggsgrav!O43</f>
        <v>0</v>
      </c>
      <c r="P43" s="141">
        <f>prop_eggsgrav!P43</f>
        <v>2.8050490883590462</v>
      </c>
      <c r="Q43">
        <f>prop_eggsgrav!Q43</f>
        <v>97.194950911640959</v>
      </c>
      <c r="R43">
        <f>prop_eggsgrav!R43</f>
        <v>16.744621141253507</v>
      </c>
      <c r="S43">
        <f>prop_eggsgrav!S43</f>
        <v>75.561678677405681</v>
      </c>
      <c r="T43">
        <f>prop_eggsgrav!T43</f>
        <v>73.737282077427949</v>
      </c>
      <c r="U43">
        <f>prop_eggsgrav!U43</f>
        <v>3479</v>
      </c>
      <c r="V43">
        <f>prop_eggsgrav!V43</f>
        <v>4718</v>
      </c>
      <c r="W43">
        <f>prop_eggsgrav!W43</f>
        <v>5.9720670391061459</v>
      </c>
      <c r="X43">
        <f>prop_eggsgrav!X43</f>
        <v>451.25941064886416</v>
      </c>
    </row>
    <row r="44" spans="1:24" x14ac:dyDescent="0.35">
      <c r="A44" t="str">
        <f>prop_eggsgrav!A44</f>
        <v>MM602-1</v>
      </c>
      <c r="B44" t="str">
        <f>prop_eggsgrav!B44</f>
        <v>TD</v>
      </c>
      <c r="C44">
        <f>prop_eggsgrav!C44</f>
        <v>0</v>
      </c>
      <c r="D44">
        <f>prop_eggsgrav!D44</f>
        <v>0</v>
      </c>
      <c r="E44">
        <f>prop_eggsgrav!E44</f>
        <v>0</v>
      </c>
      <c r="F44">
        <f>prop_eggsgrav!F44</f>
        <v>0</v>
      </c>
      <c r="G44">
        <f>prop_eggsgrav!G44</f>
        <v>0</v>
      </c>
      <c r="H44">
        <f>prop_eggsgrav!H44</f>
        <v>1</v>
      </c>
      <c r="I44">
        <f>prop_eggsgrav!I44</f>
        <v>0</v>
      </c>
      <c r="J44">
        <f>prop_eggsgrav!J44</f>
        <v>0</v>
      </c>
      <c r="K44">
        <f>prop_eggsgrav!K44</f>
        <v>361</v>
      </c>
      <c r="L44">
        <f>prop_eggsgrav!L44</f>
        <v>13</v>
      </c>
      <c r="M44">
        <f>prop_eggsgrav!M44</f>
        <v>374</v>
      </c>
      <c r="N44">
        <f>prop_eggsgrav!N44</f>
        <v>2.2000000000000002</v>
      </c>
      <c r="O44">
        <f>prop_eggsgrav!O44</f>
        <v>0</v>
      </c>
      <c r="P44" s="141">
        <f>prop_eggsgrav!P44</f>
        <v>3.4759358288770055</v>
      </c>
      <c r="Q44">
        <f>prop_eggsgrav!Q44</f>
        <v>96.524064171122987</v>
      </c>
      <c r="R44">
        <f>prop_eggsgrav!R44</f>
        <v>12.979351032448378</v>
      </c>
      <c r="S44">
        <f>prop_eggsgrav!S44</f>
        <v>3.5762096003059858</v>
      </c>
      <c r="T44">
        <f>prop_eggsgrav!T44</f>
        <v>4.8181124745888209</v>
      </c>
      <c r="U44">
        <f>prop_eggsgrav!U44</f>
        <v>504</v>
      </c>
      <c r="V44">
        <f>prop_eggsgrav!V44</f>
        <v>10459</v>
      </c>
      <c r="W44">
        <f>prop_eggsgrav!W44</f>
        <v>7.704545454545455</v>
      </c>
      <c r="X44">
        <f>prop_eggsgrav!X44</f>
        <v>27.553069420539302</v>
      </c>
    </row>
    <row r="45" spans="1:24" x14ac:dyDescent="0.35">
      <c r="A45" t="str">
        <f>prop_eggsgrav!A45</f>
        <v>MM602-1</v>
      </c>
      <c r="B45" t="str">
        <f>prop_eggsgrav!B45</f>
        <v>MD</v>
      </c>
      <c r="C45">
        <f>prop_eggsgrav!C45</f>
        <v>1</v>
      </c>
      <c r="D45">
        <f>prop_eggsgrav!D45</f>
        <v>0</v>
      </c>
      <c r="E45">
        <f>prop_eggsgrav!E45</f>
        <v>0</v>
      </c>
      <c r="F45">
        <f>prop_eggsgrav!F45</f>
        <v>0</v>
      </c>
      <c r="G45">
        <f>prop_eggsgrav!G45</f>
        <v>0</v>
      </c>
      <c r="H45">
        <f>prop_eggsgrav!H45</f>
        <v>0</v>
      </c>
      <c r="I45">
        <f>prop_eggsgrav!I45</f>
        <v>0</v>
      </c>
      <c r="J45">
        <f>prop_eggsgrav!J45</f>
        <v>0</v>
      </c>
      <c r="K45">
        <f>prop_eggsgrav!K45</f>
        <v>2363</v>
      </c>
      <c r="L45">
        <f>prop_eggsgrav!L45</f>
        <v>0</v>
      </c>
      <c r="M45">
        <f>prop_eggsgrav!M45</f>
        <v>2363</v>
      </c>
      <c r="N45">
        <f>prop_eggsgrav!N45</f>
        <v>2</v>
      </c>
      <c r="O45">
        <f>prop_eggsgrav!O45</f>
        <v>0</v>
      </c>
      <c r="P45" s="141">
        <f>prop_eggsgrav!P45</f>
        <v>0</v>
      </c>
      <c r="Q45">
        <f>prop_eggsgrav!Q45</f>
        <v>100</v>
      </c>
      <c r="R45">
        <f>prop_eggsgrav!R45</f>
        <v>11.799410029498523</v>
      </c>
      <c r="S45">
        <f>prop_eggsgrav!S45</f>
        <v>22.595142474660545</v>
      </c>
      <c r="T45">
        <f>prop_eggsgrav!T45</f>
        <v>33.485881698392305</v>
      </c>
      <c r="U45">
        <f>prop_eggsgrav!U45</f>
        <v>3502</v>
      </c>
      <c r="V45">
        <f>prop_eggsgrav!V45</f>
        <v>10459</v>
      </c>
      <c r="W45">
        <f>prop_eggsgrav!W45</f>
        <v>8.4750000000000014</v>
      </c>
      <c r="X45">
        <f>prop_eggsgrav!X45</f>
        <v>191.49383247274815</v>
      </c>
    </row>
    <row r="46" spans="1:24" x14ac:dyDescent="0.35">
      <c r="A46" t="str">
        <f>prop_eggsgrav!A46</f>
        <v>MM602-1</v>
      </c>
      <c r="B46" t="str">
        <f>prop_eggsgrav!B46</f>
        <v>BD</v>
      </c>
      <c r="C46">
        <f>prop_eggsgrav!C46</f>
        <v>0</v>
      </c>
      <c r="D46">
        <f>prop_eggsgrav!D46</f>
        <v>1</v>
      </c>
      <c r="E46">
        <f>prop_eggsgrav!E46</f>
        <v>0</v>
      </c>
      <c r="F46">
        <f>prop_eggsgrav!F46</f>
        <v>0</v>
      </c>
      <c r="G46">
        <f>prop_eggsgrav!G46</f>
        <v>0</v>
      </c>
      <c r="H46">
        <f>prop_eggsgrav!H46</f>
        <v>0</v>
      </c>
      <c r="I46">
        <f>prop_eggsgrav!I46</f>
        <v>1</v>
      </c>
      <c r="J46">
        <f>prop_eggsgrav!J46</f>
        <v>0</v>
      </c>
      <c r="K46">
        <f>prop_eggsgrav!K46</f>
        <v>3479</v>
      </c>
      <c r="L46">
        <f>prop_eggsgrav!L46</f>
        <v>1029</v>
      </c>
      <c r="M46">
        <f>prop_eggsgrav!M46</f>
        <v>4508</v>
      </c>
      <c r="N46">
        <f>prop_eggsgrav!N46</f>
        <v>4.1500000000000004</v>
      </c>
      <c r="O46">
        <f>prop_eggsgrav!O46</f>
        <v>0</v>
      </c>
      <c r="P46" s="141">
        <f>prop_eggsgrav!P46</f>
        <v>22.826086956521738</v>
      </c>
      <c r="Q46">
        <f>prop_eggsgrav!Q46</f>
        <v>77.173913043478265</v>
      </c>
      <c r="R46">
        <f>prop_eggsgrav!R46</f>
        <v>24.483775811209437</v>
      </c>
      <c r="S46">
        <f>prop_eggsgrav!S46</f>
        <v>43.105756358768403</v>
      </c>
      <c r="T46">
        <f>prop_eggsgrav!T46</f>
        <v>30.786748455629205</v>
      </c>
      <c r="U46">
        <f>prop_eggsgrav!U46</f>
        <v>3220</v>
      </c>
      <c r="V46">
        <f>prop_eggsgrav!V46</f>
        <v>10459</v>
      </c>
      <c r="W46">
        <f>prop_eggsgrav!W46</f>
        <v>4.0843373493975905</v>
      </c>
      <c r="X46">
        <f>prop_eggsgrav!X46</f>
        <v>176.05845067015048</v>
      </c>
    </row>
    <row r="47" spans="1:24" x14ac:dyDescent="0.35">
      <c r="A47" t="str">
        <f>prop_eggsgrav!A47</f>
        <v>MM602-1</v>
      </c>
      <c r="B47" t="str">
        <f>prop_eggsgrav!B47</f>
        <v>TU</v>
      </c>
      <c r="C47">
        <f>prop_eggsgrav!C47</f>
        <v>0</v>
      </c>
      <c r="D47">
        <f>prop_eggsgrav!D47</f>
        <v>0</v>
      </c>
      <c r="E47">
        <f>prop_eggsgrav!E47</f>
        <v>1</v>
      </c>
      <c r="F47">
        <f>prop_eggsgrav!F47</f>
        <v>0</v>
      </c>
      <c r="G47">
        <f>prop_eggsgrav!G47</f>
        <v>0</v>
      </c>
      <c r="H47">
        <f>prop_eggsgrav!H47</f>
        <v>1</v>
      </c>
      <c r="I47">
        <f>prop_eggsgrav!I47</f>
        <v>0</v>
      </c>
      <c r="J47">
        <f>prop_eggsgrav!J47</f>
        <v>1</v>
      </c>
      <c r="K47">
        <f>prop_eggsgrav!K47</f>
        <v>684</v>
      </c>
      <c r="L47">
        <f>prop_eggsgrav!L47</f>
        <v>283</v>
      </c>
      <c r="M47">
        <f>prop_eggsgrav!M47</f>
        <v>967</v>
      </c>
      <c r="N47">
        <f>prop_eggsgrav!N47</f>
        <v>2.4</v>
      </c>
      <c r="O47">
        <f>prop_eggsgrav!O47</f>
        <v>0</v>
      </c>
      <c r="P47" s="141">
        <f>prop_eggsgrav!P47</f>
        <v>29.265770423991729</v>
      </c>
      <c r="Q47">
        <f>prop_eggsgrav!Q47</f>
        <v>70.734229576008275</v>
      </c>
      <c r="R47">
        <f>prop_eggsgrav!R47</f>
        <v>14.159292035398227</v>
      </c>
      <c r="S47">
        <f>prop_eggsgrav!S47</f>
        <v>9.2465098489194872</v>
      </c>
      <c r="T47">
        <f>prop_eggsgrav!T47</f>
        <v>11.419398928743604</v>
      </c>
      <c r="U47">
        <f>prop_eggsgrav!U47</f>
        <v>1194</v>
      </c>
      <c r="V47">
        <f>prop_eggsgrav!V47</f>
        <v>10459</v>
      </c>
      <c r="W47">
        <f>prop_eggsgrav!W47</f>
        <v>7.0625000000000018</v>
      </c>
      <c r="X47">
        <f>prop_eggsgrav!X47</f>
        <v>65.303475807993891</v>
      </c>
    </row>
    <row r="48" spans="1:24" x14ac:dyDescent="0.35">
      <c r="A48" t="str">
        <f>prop_eggsgrav!A48</f>
        <v>MM602-1</v>
      </c>
      <c r="B48" t="str">
        <f>prop_eggsgrav!B48</f>
        <v>MU</v>
      </c>
      <c r="C48">
        <f>prop_eggsgrav!C48</f>
        <v>0</v>
      </c>
      <c r="D48">
        <f>prop_eggsgrav!D48</f>
        <v>0</v>
      </c>
      <c r="E48">
        <f>prop_eggsgrav!E48</f>
        <v>0</v>
      </c>
      <c r="F48">
        <f>prop_eggsgrav!F48</f>
        <v>1</v>
      </c>
      <c r="G48">
        <f>prop_eggsgrav!G48</f>
        <v>0</v>
      </c>
      <c r="H48">
        <f>prop_eggsgrav!H48</f>
        <v>0</v>
      </c>
      <c r="I48">
        <f>prop_eggsgrav!I48</f>
        <v>0</v>
      </c>
      <c r="J48">
        <f>prop_eggsgrav!J48</f>
        <v>1</v>
      </c>
      <c r="K48">
        <f>prop_eggsgrav!K48</f>
        <v>510</v>
      </c>
      <c r="L48">
        <f>prop_eggsgrav!L48</f>
        <v>87</v>
      </c>
      <c r="M48">
        <f>prop_eggsgrav!M48</f>
        <v>597</v>
      </c>
      <c r="N48">
        <f>prop_eggsgrav!N48</f>
        <v>2.6</v>
      </c>
      <c r="O48">
        <f>prop_eggsgrav!O48</f>
        <v>0</v>
      </c>
      <c r="P48" s="141">
        <f>prop_eggsgrav!P48</f>
        <v>14.572864321608039</v>
      </c>
      <c r="Q48">
        <f>prop_eggsgrav!Q48</f>
        <v>85.427135678391963</v>
      </c>
      <c r="R48">
        <f>prop_eggsgrav!R48</f>
        <v>15.33923303834808</v>
      </c>
      <c r="S48">
        <f>prop_eggsgrav!S48</f>
        <v>5.7085484796328165</v>
      </c>
      <c r="T48">
        <f>prop_eggsgrav!T48</f>
        <v>6.5077220527817348</v>
      </c>
      <c r="U48">
        <f>prop_eggsgrav!U48</f>
        <v>681</v>
      </c>
      <c r="V48">
        <f>prop_eggsgrav!V48</f>
        <v>10459</v>
      </c>
      <c r="W48">
        <f>prop_eggsgrav!W48</f>
        <v>6.5192307692307709</v>
      </c>
      <c r="X48">
        <f>prop_eggsgrav!X48</f>
        <v>37.215344896067798</v>
      </c>
    </row>
    <row r="49" spans="1:24" x14ac:dyDescent="0.35">
      <c r="A49" t="str">
        <f>prop_eggsgrav!A49</f>
        <v>MM602-1</v>
      </c>
      <c r="B49" t="str">
        <f>prop_eggsgrav!B49</f>
        <v>BU</v>
      </c>
      <c r="C49">
        <f>prop_eggsgrav!C49</f>
        <v>0</v>
      </c>
      <c r="D49">
        <f>prop_eggsgrav!D49</f>
        <v>0</v>
      </c>
      <c r="E49">
        <f>prop_eggsgrav!E49</f>
        <v>0</v>
      </c>
      <c r="F49">
        <f>prop_eggsgrav!F49</f>
        <v>0</v>
      </c>
      <c r="G49">
        <f>prop_eggsgrav!G49</f>
        <v>1</v>
      </c>
      <c r="H49">
        <f>prop_eggsgrav!H49</f>
        <v>0</v>
      </c>
      <c r="I49">
        <f>prop_eggsgrav!I49</f>
        <v>1</v>
      </c>
      <c r="J49">
        <f>prop_eggsgrav!J49</f>
        <v>1</v>
      </c>
      <c r="K49">
        <f>prop_eggsgrav!K49</f>
        <v>1626</v>
      </c>
      <c r="L49">
        <f>prop_eggsgrav!L49</f>
        <v>23</v>
      </c>
      <c r="M49">
        <f>prop_eggsgrav!M49</f>
        <v>1649</v>
      </c>
      <c r="N49">
        <f>prop_eggsgrav!N49</f>
        <v>3.6</v>
      </c>
      <c r="O49">
        <f>prop_eggsgrav!O49</f>
        <v>0</v>
      </c>
      <c r="P49" s="141">
        <f>prop_eggsgrav!P49</f>
        <v>1.3947847180109159</v>
      </c>
      <c r="Q49">
        <f>prop_eggsgrav!Q49</f>
        <v>98.605215281989089</v>
      </c>
      <c r="R49">
        <f>prop_eggsgrav!R49</f>
        <v>21.238938053097343</v>
      </c>
      <c r="S49">
        <f>prop_eggsgrav!S49</f>
        <v>15.767833237712756</v>
      </c>
      <c r="T49">
        <f>prop_eggsgrav!T49</f>
        <v>12.982136389864324</v>
      </c>
      <c r="U49">
        <f>prop_eggsgrav!U49</f>
        <v>1358</v>
      </c>
      <c r="V49">
        <f>prop_eggsgrav!V49</f>
        <v>10459</v>
      </c>
      <c r="W49">
        <f>prop_eggsgrav!W49</f>
        <v>4.7083333333333339</v>
      </c>
      <c r="X49">
        <f>prop_eggsgrav!X49</f>
        <v>74.24021482756423</v>
      </c>
    </row>
    <row r="50" spans="1:24" x14ac:dyDescent="0.35">
      <c r="A50" t="str">
        <f>prop_eggsgrav!A50</f>
        <v>MM518-3</v>
      </c>
      <c r="B50" t="str">
        <f>prop_eggsgrav!B50</f>
        <v>TD</v>
      </c>
      <c r="C50">
        <f>prop_eggsgrav!C50</f>
        <v>0</v>
      </c>
      <c r="D50">
        <f>prop_eggsgrav!D50</f>
        <v>0</v>
      </c>
      <c r="E50">
        <f>prop_eggsgrav!E50</f>
        <v>0</v>
      </c>
      <c r="F50">
        <f>prop_eggsgrav!F50</f>
        <v>0</v>
      </c>
      <c r="G50">
        <f>prop_eggsgrav!G50</f>
        <v>0</v>
      </c>
      <c r="H50">
        <f>prop_eggsgrav!H50</f>
        <v>1</v>
      </c>
      <c r="I50">
        <f>prop_eggsgrav!I50</f>
        <v>0</v>
      </c>
      <c r="J50">
        <f>prop_eggsgrav!J50</f>
        <v>0</v>
      </c>
      <c r="K50">
        <f>prop_eggsgrav!K50</f>
        <v>10</v>
      </c>
      <c r="L50">
        <f>prop_eggsgrav!L50</f>
        <v>1</v>
      </c>
      <c r="M50">
        <f>prop_eggsgrav!M50</f>
        <v>11</v>
      </c>
      <c r="N50">
        <f>prop_eggsgrav!N50</f>
        <v>1.46</v>
      </c>
      <c r="O50">
        <f>prop_eggsgrav!O50</f>
        <v>13</v>
      </c>
      <c r="P50" s="141">
        <f>prop_eggsgrav!P50</f>
        <v>9.0909090909090917</v>
      </c>
      <c r="Q50">
        <f>prop_eggsgrav!Q50</f>
        <v>90.909090909090907</v>
      </c>
      <c r="R50">
        <f>prop_eggsgrav!R50</f>
        <v>12.258606213266162</v>
      </c>
      <c r="S50">
        <f>prop_eggsgrav!S50</f>
        <v>0.11059722501508143</v>
      </c>
      <c r="T50">
        <f>prop_eggsgrav!T50</f>
        <v>0.17309472437096751</v>
      </c>
      <c r="U50">
        <f>prop_eggsgrav!U50</f>
        <v>17</v>
      </c>
      <c r="V50">
        <f>prop_eggsgrav!V50</f>
        <v>9945</v>
      </c>
      <c r="W50">
        <f>prop_eggsgrav!W50</f>
        <v>8.1575342465753433</v>
      </c>
      <c r="X50">
        <f>prop_eggsgrav!X50</f>
        <v>0.90220065063672605</v>
      </c>
    </row>
    <row r="51" spans="1:24" x14ac:dyDescent="0.35">
      <c r="A51" t="str">
        <f>prop_eggsgrav!A51</f>
        <v>MM518-3</v>
      </c>
      <c r="B51" t="str">
        <f>prop_eggsgrav!B51</f>
        <v>MD</v>
      </c>
      <c r="C51">
        <f>prop_eggsgrav!C51</f>
        <v>1</v>
      </c>
      <c r="D51">
        <f>prop_eggsgrav!D51</f>
        <v>0</v>
      </c>
      <c r="E51">
        <f>prop_eggsgrav!E51</f>
        <v>0</v>
      </c>
      <c r="F51">
        <f>prop_eggsgrav!F51</f>
        <v>0</v>
      </c>
      <c r="G51">
        <f>prop_eggsgrav!G51</f>
        <v>0</v>
      </c>
      <c r="H51">
        <f>prop_eggsgrav!H51</f>
        <v>0</v>
      </c>
      <c r="I51">
        <f>prop_eggsgrav!I51</f>
        <v>0</v>
      </c>
      <c r="J51">
        <f>prop_eggsgrav!J51</f>
        <v>0</v>
      </c>
      <c r="K51">
        <f>prop_eggsgrav!K51</f>
        <v>450</v>
      </c>
      <c r="L51">
        <f>prop_eggsgrav!L51</f>
        <v>0</v>
      </c>
      <c r="M51">
        <f>prop_eggsgrav!M51</f>
        <v>450</v>
      </c>
      <c r="N51">
        <f>prop_eggsgrav!N51</f>
        <v>1.9</v>
      </c>
      <c r="O51">
        <f>prop_eggsgrav!O51</f>
        <v>13</v>
      </c>
      <c r="P51" s="141">
        <f>prop_eggsgrav!P51</f>
        <v>0</v>
      </c>
      <c r="Q51">
        <f>prop_eggsgrav!Q51</f>
        <v>100</v>
      </c>
      <c r="R51">
        <f>prop_eggsgrav!R51</f>
        <v>15.952980688497059</v>
      </c>
      <c r="S51">
        <f>prop_eggsgrav!S51</f>
        <v>4.5244319324351494</v>
      </c>
      <c r="T51">
        <f>prop_eggsgrav!T51</f>
        <v>5.4413030579773034</v>
      </c>
      <c r="U51">
        <f>prop_eggsgrav!U51</f>
        <v>541</v>
      </c>
      <c r="V51">
        <f>prop_eggsgrav!V51</f>
        <v>9945</v>
      </c>
      <c r="W51">
        <f>prop_eggsgrav!W51</f>
        <v>6.26842105263158</v>
      </c>
      <c r="X51">
        <f>prop_eggsgrav!X51</f>
        <v>28.361044376475071</v>
      </c>
    </row>
    <row r="52" spans="1:24" x14ac:dyDescent="0.35">
      <c r="A52" t="str">
        <f>prop_eggsgrav!A52</f>
        <v>MM518-3</v>
      </c>
      <c r="B52" t="str">
        <f>prop_eggsgrav!B52</f>
        <v>BD</v>
      </c>
      <c r="C52">
        <f>prop_eggsgrav!C52</f>
        <v>0</v>
      </c>
      <c r="D52">
        <f>prop_eggsgrav!D52</f>
        <v>1</v>
      </c>
      <c r="E52">
        <f>prop_eggsgrav!E52</f>
        <v>0</v>
      </c>
      <c r="F52">
        <f>prop_eggsgrav!F52</f>
        <v>0</v>
      </c>
      <c r="G52">
        <f>prop_eggsgrav!G52</f>
        <v>0</v>
      </c>
      <c r="H52">
        <f>prop_eggsgrav!H52</f>
        <v>0</v>
      </c>
      <c r="I52">
        <f>prop_eggsgrav!I52</f>
        <v>1</v>
      </c>
      <c r="J52">
        <f>prop_eggsgrav!J52</f>
        <v>0</v>
      </c>
      <c r="K52">
        <f>prop_eggsgrav!K52</f>
        <v>1260</v>
      </c>
      <c r="L52">
        <f>prop_eggsgrav!L52</f>
        <v>1020</v>
      </c>
      <c r="M52">
        <f>prop_eggsgrav!M52</f>
        <v>2280</v>
      </c>
      <c r="N52">
        <f>prop_eggsgrav!N52</f>
        <v>2</v>
      </c>
      <c r="O52">
        <f>prop_eggsgrav!O52</f>
        <v>13</v>
      </c>
      <c r="P52" s="141">
        <f>prop_eggsgrav!P52</f>
        <v>44.736842105263158</v>
      </c>
      <c r="Q52">
        <f>prop_eggsgrav!Q52</f>
        <v>55.26315789473685</v>
      </c>
      <c r="R52">
        <f>prop_eggsgrav!R52</f>
        <v>16.792611251049539</v>
      </c>
      <c r="S52">
        <f>prop_eggsgrav!S52</f>
        <v>22.923788457671428</v>
      </c>
      <c r="T52">
        <f>prop_eggsgrav!T52</f>
        <v>26.190805385730759</v>
      </c>
      <c r="U52">
        <f>prop_eggsgrav!U52</f>
        <v>2605</v>
      </c>
      <c r="V52">
        <f>prop_eggsgrav!V52</f>
        <v>9945</v>
      </c>
      <c r="W52">
        <f>prop_eggsgrav!W52</f>
        <v>5.9550000000000001</v>
      </c>
      <c r="X52">
        <f>prop_eggsgrav!X52</f>
        <v>136.51116026543335</v>
      </c>
    </row>
    <row r="53" spans="1:24" x14ac:dyDescent="0.35">
      <c r="A53" t="str">
        <f>prop_eggsgrav!A53</f>
        <v>MM518-3</v>
      </c>
      <c r="B53" t="str">
        <f>prop_eggsgrav!B53</f>
        <v>TU</v>
      </c>
      <c r="C53">
        <f>prop_eggsgrav!C53</f>
        <v>0</v>
      </c>
      <c r="D53">
        <f>prop_eggsgrav!D53</f>
        <v>0</v>
      </c>
      <c r="E53">
        <f>prop_eggsgrav!E53</f>
        <v>1</v>
      </c>
      <c r="F53">
        <f>prop_eggsgrav!F53</f>
        <v>0</v>
      </c>
      <c r="G53">
        <f>prop_eggsgrav!G53</f>
        <v>0</v>
      </c>
      <c r="H53">
        <f>prop_eggsgrav!H53</f>
        <v>1</v>
      </c>
      <c r="I53">
        <f>prop_eggsgrav!I53</f>
        <v>0</v>
      </c>
      <c r="J53">
        <f>prop_eggsgrav!J53</f>
        <v>1</v>
      </c>
      <c r="K53">
        <f>prop_eggsgrav!K53</f>
        <v>1530</v>
      </c>
      <c r="L53">
        <f>prop_eggsgrav!L53</f>
        <v>0</v>
      </c>
      <c r="M53">
        <f>prop_eggsgrav!M53</f>
        <v>1530</v>
      </c>
      <c r="N53">
        <f>prop_eggsgrav!N53</f>
        <v>1.4</v>
      </c>
      <c r="O53">
        <f>prop_eggsgrav!O53</f>
        <v>13</v>
      </c>
      <c r="P53" s="141">
        <f>prop_eggsgrav!P53</f>
        <v>0</v>
      </c>
      <c r="Q53">
        <f>prop_eggsgrav!Q53</f>
        <v>100</v>
      </c>
      <c r="R53">
        <f>prop_eggsgrav!R53</f>
        <v>11.754827875734676</v>
      </c>
      <c r="S53">
        <f>prop_eggsgrav!S53</f>
        <v>15.383068570279509</v>
      </c>
      <c r="T53">
        <f>prop_eggsgrav!T53</f>
        <v>25.107726967523845</v>
      </c>
      <c r="U53">
        <f>prop_eggsgrav!U53</f>
        <v>2497</v>
      </c>
      <c r="V53">
        <f>prop_eggsgrav!V53</f>
        <v>9945</v>
      </c>
      <c r="W53">
        <f>prop_eggsgrav!W53</f>
        <v>8.507142857142858</v>
      </c>
      <c r="X53">
        <f>prop_eggsgrav!X53</f>
        <v>130.86596190859211</v>
      </c>
    </row>
    <row r="54" spans="1:24" x14ac:dyDescent="0.35">
      <c r="A54" t="str">
        <f>prop_eggsgrav!A54</f>
        <v>MM518-3</v>
      </c>
      <c r="B54" t="str">
        <f>prop_eggsgrav!B54</f>
        <v>MU</v>
      </c>
      <c r="C54">
        <f>prop_eggsgrav!C54</f>
        <v>0</v>
      </c>
      <c r="D54">
        <f>prop_eggsgrav!D54</f>
        <v>0</v>
      </c>
      <c r="E54">
        <f>prop_eggsgrav!E54</f>
        <v>0</v>
      </c>
      <c r="F54">
        <f>prop_eggsgrav!F54</f>
        <v>1</v>
      </c>
      <c r="G54">
        <f>prop_eggsgrav!G54</f>
        <v>0</v>
      </c>
      <c r="H54">
        <f>prop_eggsgrav!H54</f>
        <v>0</v>
      </c>
      <c r="I54">
        <f>prop_eggsgrav!I54</f>
        <v>0</v>
      </c>
      <c r="J54">
        <f>prop_eggsgrav!J54</f>
        <v>1</v>
      </c>
      <c r="K54">
        <f>prop_eggsgrav!K54</f>
        <v>814</v>
      </c>
      <c r="L54">
        <f>prop_eggsgrav!L54</f>
        <v>0</v>
      </c>
      <c r="M54">
        <f>prop_eggsgrav!M54</f>
        <v>814</v>
      </c>
      <c r="N54">
        <f>prop_eggsgrav!N54</f>
        <v>1.55</v>
      </c>
      <c r="O54">
        <f>prop_eggsgrav!O54</f>
        <v>13</v>
      </c>
      <c r="P54" s="141">
        <f>prop_eggsgrav!P54</f>
        <v>0</v>
      </c>
      <c r="Q54">
        <f>prop_eggsgrav!Q54</f>
        <v>100</v>
      </c>
      <c r="R54">
        <f>prop_eggsgrav!R54</f>
        <v>13.014273719563393</v>
      </c>
      <c r="S54">
        <f>prop_eggsgrav!S54</f>
        <v>8.1841946511160266</v>
      </c>
      <c r="T54">
        <f>prop_eggsgrav!T54</f>
        <v>12.065260658735049</v>
      </c>
      <c r="U54">
        <f>prop_eggsgrav!U54</f>
        <v>1200</v>
      </c>
      <c r="V54">
        <f>prop_eggsgrav!V54</f>
        <v>9945</v>
      </c>
      <c r="W54">
        <f>prop_eggsgrav!W54</f>
        <v>7.6838709677419343</v>
      </c>
      <c r="X54">
        <f>prop_eggsgrav!X54</f>
        <v>62.886295674059269</v>
      </c>
    </row>
    <row r="55" spans="1:24" x14ac:dyDescent="0.35">
      <c r="A55" t="str">
        <f>prop_eggsgrav!A55</f>
        <v>MM518-3</v>
      </c>
      <c r="B55" t="str">
        <f>prop_eggsgrav!B55</f>
        <v>BU</v>
      </c>
      <c r="C55">
        <f>prop_eggsgrav!C55</f>
        <v>0</v>
      </c>
      <c r="D55">
        <f>prop_eggsgrav!D55</f>
        <v>0</v>
      </c>
      <c r="E55">
        <f>prop_eggsgrav!E55</f>
        <v>0</v>
      </c>
      <c r="F55">
        <f>prop_eggsgrav!F55</f>
        <v>0</v>
      </c>
      <c r="G55">
        <f>prop_eggsgrav!G55</f>
        <v>1</v>
      </c>
      <c r="H55">
        <f>prop_eggsgrav!H55</f>
        <v>0</v>
      </c>
      <c r="I55">
        <f>prop_eggsgrav!I55</f>
        <v>1</v>
      </c>
      <c r="J55">
        <f>prop_eggsgrav!J55</f>
        <v>1</v>
      </c>
      <c r="K55">
        <f>prop_eggsgrav!K55</f>
        <v>2948</v>
      </c>
      <c r="L55">
        <f>prop_eggsgrav!L55</f>
        <v>1913</v>
      </c>
      <c r="M55">
        <f>prop_eggsgrav!M55</f>
        <v>4861</v>
      </c>
      <c r="N55">
        <f>prop_eggsgrav!N55</f>
        <v>3.6</v>
      </c>
      <c r="O55">
        <f>prop_eggsgrav!O55</f>
        <v>13</v>
      </c>
      <c r="P55" s="141">
        <f>prop_eggsgrav!P55</f>
        <v>39.354042378111501</v>
      </c>
      <c r="Q55">
        <f>prop_eggsgrav!Q55</f>
        <v>60.645957621888499</v>
      </c>
      <c r="R55">
        <f>prop_eggsgrav!R55</f>
        <v>30.22670025188917</v>
      </c>
      <c r="S55">
        <f>prop_eggsgrav!S55</f>
        <v>48.87391916348281</v>
      </c>
      <c r="T55">
        <f>prop_eggsgrav!T55</f>
        <v>31.021809205662088</v>
      </c>
      <c r="U55">
        <f>prop_eggsgrav!U55</f>
        <v>3085</v>
      </c>
      <c r="V55">
        <f>prop_eggsgrav!V55</f>
        <v>9945</v>
      </c>
      <c r="W55">
        <f>prop_eggsgrav!W55</f>
        <v>3.3083333333333331</v>
      </c>
      <c r="X55">
        <f>prop_eggsgrav!X55</f>
        <v>161.69121589918896</v>
      </c>
    </row>
    <row r="56" spans="1:24" x14ac:dyDescent="0.35">
      <c r="A56" t="str">
        <f>prop_eggsgrav!A56</f>
        <v>MM519-3</v>
      </c>
      <c r="B56" t="str">
        <f>prop_eggsgrav!B56</f>
        <v>TD</v>
      </c>
      <c r="C56">
        <f>prop_eggsgrav!C56</f>
        <v>0</v>
      </c>
      <c r="D56">
        <f>prop_eggsgrav!D56</f>
        <v>0</v>
      </c>
      <c r="E56">
        <f>prop_eggsgrav!E56</f>
        <v>0</v>
      </c>
      <c r="F56">
        <f>prop_eggsgrav!F56</f>
        <v>0</v>
      </c>
      <c r="G56">
        <f>prop_eggsgrav!G56</f>
        <v>0</v>
      </c>
      <c r="H56">
        <f>prop_eggsgrav!H56</f>
        <v>1</v>
      </c>
      <c r="I56">
        <f>prop_eggsgrav!I56</f>
        <v>0</v>
      </c>
      <c r="J56">
        <f>prop_eggsgrav!J56</f>
        <v>0</v>
      </c>
      <c r="K56">
        <f>prop_eggsgrav!K56</f>
        <v>1</v>
      </c>
      <c r="L56">
        <f>prop_eggsgrav!L56</f>
        <v>0</v>
      </c>
      <c r="M56">
        <f>prop_eggsgrav!M56</f>
        <v>1</v>
      </c>
      <c r="N56">
        <f>prop_eggsgrav!N56</f>
        <v>3</v>
      </c>
      <c r="O56">
        <f>prop_eggsgrav!O56</f>
        <v>11</v>
      </c>
      <c r="P56" s="141">
        <f>prop_eggsgrav!P56</f>
        <v>0</v>
      </c>
      <c r="Q56">
        <f>prop_eggsgrav!Q56</f>
        <v>100</v>
      </c>
      <c r="R56">
        <f>prop_eggsgrav!R56</f>
        <v>13.611615245009077</v>
      </c>
      <c r="S56">
        <f>prop_eggsgrav!S56</f>
        <v>3.3145508783559825E-2</v>
      </c>
      <c r="T56">
        <f>prop_eggsgrav!T56</f>
        <v>7.4593987966377576E-2</v>
      </c>
      <c r="U56">
        <f>prop_eggsgrav!U56</f>
        <v>2</v>
      </c>
      <c r="V56">
        <f>prop_eggsgrav!V56</f>
        <v>3016</v>
      </c>
      <c r="W56">
        <f>prop_eggsgrav!W56</f>
        <v>7.3466666666666658</v>
      </c>
      <c r="X56">
        <f>prop_eggsgrav!X56</f>
        <v>0.24350900452988616</v>
      </c>
    </row>
    <row r="57" spans="1:24" x14ac:dyDescent="0.35">
      <c r="A57" t="str">
        <f>prop_eggsgrav!A57</f>
        <v>MM519-3</v>
      </c>
      <c r="B57" t="str">
        <f>prop_eggsgrav!B57</f>
        <v>MD</v>
      </c>
      <c r="C57">
        <f>prop_eggsgrav!C57</f>
        <v>1</v>
      </c>
      <c r="D57">
        <f>prop_eggsgrav!D57</f>
        <v>0</v>
      </c>
      <c r="E57">
        <f>prop_eggsgrav!E57</f>
        <v>0</v>
      </c>
      <c r="F57">
        <f>prop_eggsgrav!F57</f>
        <v>0</v>
      </c>
      <c r="G57">
        <f>prop_eggsgrav!G57</f>
        <v>0</v>
      </c>
      <c r="H57">
        <f>prop_eggsgrav!H57</f>
        <v>0</v>
      </c>
      <c r="I57">
        <f>prop_eggsgrav!I57</f>
        <v>0</v>
      </c>
      <c r="J57">
        <f>prop_eggsgrav!J57</f>
        <v>0</v>
      </c>
      <c r="K57">
        <f>prop_eggsgrav!K57</f>
        <v>7</v>
      </c>
      <c r="L57">
        <f>prop_eggsgrav!L57</f>
        <v>0</v>
      </c>
      <c r="M57">
        <f>prop_eggsgrav!M57</f>
        <v>7</v>
      </c>
      <c r="N57">
        <f>prop_eggsgrav!N57</f>
        <v>2.95</v>
      </c>
      <c r="O57">
        <f>prop_eggsgrav!O57</f>
        <v>11</v>
      </c>
      <c r="P57" s="141">
        <f>prop_eggsgrav!P57</f>
        <v>0</v>
      </c>
      <c r="Q57">
        <f>prop_eggsgrav!Q57</f>
        <v>100</v>
      </c>
      <c r="R57">
        <f>prop_eggsgrav!R57</f>
        <v>13.38475499092559</v>
      </c>
      <c r="S57">
        <f>prop_eggsgrav!S57</f>
        <v>0.23201856148491878</v>
      </c>
      <c r="T57">
        <f>prop_eggsgrav!T57</f>
        <v>0.5310080499301455</v>
      </c>
      <c r="U57">
        <f>prop_eggsgrav!U57</f>
        <v>16</v>
      </c>
      <c r="V57">
        <f>prop_eggsgrav!V57</f>
        <v>3016</v>
      </c>
      <c r="W57">
        <f>prop_eggsgrav!W57</f>
        <v>7.4711864406779656</v>
      </c>
      <c r="X57">
        <f>prop_eggsgrav!X57</f>
        <v>1.733453930551732</v>
      </c>
    </row>
    <row r="58" spans="1:24" x14ac:dyDescent="0.35">
      <c r="A58" t="str">
        <f>prop_eggsgrav!A58</f>
        <v>MM519-3</v>
      </c>
      <c r="B58" t="str">
        <f>prop_eggsgrav!B58</f>
        <v>BD</v>
      </c>
      <c r="C58">
        <f>prop_eggsgrav!C58</f>
        <v>0</v>
      </c>
      <c r="D58">
        <f>prop_eggsgrav!D58</f>
        <v>1</v>
      </c>
      <c r="E58">
        <f>prop_eggsgrav!E58</f>
        <v>0</v>
      </c>
      <c r="F58">
        <f>prop_eggsgrav!F58</f>
        <v>0</v>
      </c>
      <c r="G58">
        <f>prop_eggsgrav!G58</f>
        <v>0</v>
      </c>
      <c r="H58">
        <f>prop_eggsgrav!H58</f>
        <v>0</v>
      </c>
      <c r="I58">
        <f>prop_eggsgrav!I58</f>
        <v>1</v>
      </c>
      <c r="J58">
        <f>prop_eggsgrav!J58</f>
        <v>0</v>
      </c>
      <c r="K58">
        <f>prop_eggsgrav!K58</f>
        <v>39</v>
      </c>
      <c r="L58">
        <f>prop_eggsgrav!L58</f>
        <v>68</v>
      </c>
      <c r="M58">
        <f>prop_eggsgrav!M58</f>
        <v>107</v>
      </c>
      <c r="N58">
        <f>prop_eggsgrav!N58</f>
        <v>3.8</v>
      </c>
      <c r="O58">
        <f>prop_eggsgrav!O58</f>
        <v>11</v>
      </c>
      <c r="P58" s="141">
        <f>prop_eggsgrav!P58</f>
        <v>63.551401869158873</v>
      </c>
      <c r="Q58">
        <f>prop_eggsgrav!Q58</f>
        <v>36.44859813084112</v>
      </c>
      <c r="R58">
        <f>prop_eggsgrav!R58</f>
        <v>17.241379310344829</v>
      </c>
      <c r="S58">
        <f>prop_eggsgrav!S58</f>
        <v>3.5465694398409013</v>
      </c>
      <c r="T58">
        <f>prop_eggsgrav!T58</f>
        <v>6.3012289834755792</v>
      </c>
      <c r="U58">
        <f>prop_eggsgrav!U58</f>
        <v>190</v>
      </c>
      <c r="V58">
        <f>prop_eggsgrav!V58</f>
        <v>3016</v>
      </c>
      <c r="W58">
        <f>prop_eggsgrav!W58</f>
        <v>5.8</v>
      </c>
      <c r="X58">
        <f>prop_eggsgrav!X58</f>
        <v>20.570102751077226</v>
      </c>
    </row>
    <row r="59" spans="1:24" x14ac:dyDescent="0.35">
      <c r="A59" t="str">
        <f>prop_eggsgrav!A59</f>
        <v>MM519-3</v>
      </c>
      <c r="B59" t="str">
        <f>prop_eggsgrav!B59</f>
        <v>TU</v>
      </c>
      <c r="C59">
        <f>prop_eggsgrav!C59</f>
        <v>0</v>
      </c>
      <c r="D59">
        <f>prop_eggsgrav!D59</f>
        <v>0</v>
      </c>
      <c r="E59">
        <f>prop_eggsgrav!E59</f>
        <v>1</v>
      </c>
      <c r="F59">
        <f>prop_eggsgrav!F59</f>
        <v>0</v>
      </c>
      <c r="G59">
        <f>prop_eggsgrav!G59</f>
        <v>0</v>
      </c>
      <c r="H59">
        <f>prop_eggsgrav!H59</f>
        <v>1</v>
      </c>
      <c r="I59">
        <f>prop_eggsgrav!I59</f>
        <v>0</v>
      </c>
      <c r="J59">
        <f>prop_eggsgrav!J59</f>
        <v>1</v>
      </c>
      <c r="K59">
        <f>prop_eggsgrav!K59</f>
        <v>2</v>
      </c>
      <c r="L59">
        <f>prop_eggsgrav!L59</f>
        <v>0</v>
      </c>
      <c r="M59">
        <f>prop_eggsgrav!M59</f>
        <v>2</v>
      </c>
      <c r="N59">
        <f>prop_eggsgrav!N59</f>
        <v>2.7</v>
      </c>
      <c r="O59">
        <f>prop_eggsgrav!O59</f>
        <v>11</v>
      </c>
      <c r="P59" s="141">
        <f>prop_eggsgrav!P59</f>
        <v>0</v>
      </c>
      <c r="Q59">
        <f>prop_eggsgrav!Q59</f>
        <v>100</v>
      </c>
      <c r="R59">
        <f>prop_eggsgrav!R59</f>
        <v>12.250453720508169</v>
      </c>
      <c r="S59">
        <f>prop_eggsgrav!S59</f>
        <v>6.6291017567119651E-2</v>
      </c>
      <c r="T59">
        <f>prop_eggsgrav!T59</f>
        <v>0.16576441770306127</v>
      </c>
      <c r="U59">
        <f>prop_eggsgrav!U59</f>
        <v>5</v>
      </c>
      <c r="V59">
        <f>prop_eggsgrav!V59</f>
        <v>3016</v>
      </c>
      <c r="W59">
        <f>prop_eggsgrav!W59</f>
        <v>8.1629629629629612</v>
      </c>
      <c r="X59">
        <f>prop_eggsgrav!X59</f>
        <v>0.54113112117752471</v>
      </c>
    </row>
    <row r="60" spans="1:24" x14ac:dyDescent="0.35">
      <c r="A60" t="str">
        <f>prop_eggsgrav!A60</f>
        <v>MM519-3</v>
      </c>
      <c r="B60" t="str">
        <f>prop_eggsgrav!B60</f>
        <v>MU</v>
      </c>
      <c r="C60">
        <f>prop_eggsgrav!C60</f>
        <v>0</v>
      </c>
      <c r="D60">
        <f>prop_eggsgrav!D60</f>
        <v>0</v>
      </c>
      <c r="E60">
        <f>prop_eggsgrav!E60</f>
        <v>0</v>
      </c>
      <c r="F60">
        <f>prop_eggsgrav!F60</f>
        <v>1</v>
      </c>
      <c r="G60">
        <f>prop_eggsgrav!G60</f>
        <v>0</v>
      </c>
      <c r="H60">
        <f>prop_eggsgrav!H60</f>
        <v>0</v>
      </c>
      <c r="I60">
        <f>prop_eggsgrav!I60</f>
        <v>0</v>
      </c>
      <c r="J60">
        <f>prop_eggsgrav!J60</f>
        <v>1</v>
      </c>
      <c r="K60">
        <f>prop_eggsgrav!K60</f>
        <v>4</v>
      </c>
      <c r="L60">
        <f>prop_eggsgrav!L60</f>
        <v>0</v>
      </c>
      <c r="M60">
        <f>prop_eggsgrav!M60</f>
        <v>4</v>
      </c>
      <c r="N60">
        <f>prop_eggsgrav!N60</f>
        <v>2.59</v>
      </c>
      <c r="O60">
        <f>prop_eggsgrav!O60</f>
        <v>11</v>
      </c>
      <c r="P60" s="141">
        <f>prop_eggsgrav!P60</f>
        <v>0</v>
      </c>
      <c r="Q60">
        <f>prop_eggsgrav!Q60</f>
        <v>100</v>
      </c>
      <c r="R60">
        <f>prop_eggsgrav!R60</f>
        <v>11.751361161524501</v>
      </c>
      <c r="S60">
        <f>prop_eggsgrav!S60</f>
        <v>0.1325820351342393</v>
      </c>
      <c r="T60">
        <f>prop_eggsgrav!T60</f>
        <v>0.34560921065503125</v>
      </c>
      <c r="U60">
        <f>prop_eggsgrav!U60</f>
        <v>10</v>
      </c>
      <c r="V60">
        <f>prop_eggsgrav!V60</f>
        <v>3016</v>
      </c>
      <c r="W60">
        <f>prop_eggsgrav!W60</f>
        <v>8.5096525096525095</v>
      </c>
      <c r="X60">
        <f>prop_eggsgrav!X60</f>
        <v>1.1282270480149166</v>
      </c>
    </row>
    <row r="61" spans="1:24" x14ac:dyDescent="0.35">
      <c r="A61" t="str">
        <f>prop_eggsgrav!A61</f>
        <v>MM519-3</v>
      </c>
      <c r="B61" t="str">
        <f>prop_eggsgrav!B61</f>
        <v>BU</v>
      </c>
      <c r="C61">
        <f>prop_eggsgrav!C61</f>
        <v>0</v>
      </c>
      <c r="D61">
        <f>prop_eggsgrav!D61</f>
        <v>0</v>
      </c>
      <c r="E61">
        <f>prop_eggsgrav!E61</f>
        <v>0</v>
      </c>
      <c r="F61">
        <f>prop_eggsgrav!F61</f>
        <v>0</v>
      </c>
      <c r="G61">
        <f>prop_eggsgrav!G61</f>
        <v>1</v>
      </c>
      <c r="H61">
        <f>prop_eggsgrav!H61</f>
        <v>0</v>
      </c>
      <c r="I61">
        <f>prop_eggsgrav!I61</f>
        <v>1</v>
      </c>
      <c r="J61">
        <f>prop_eggsgrav!J61</f>
        <v>1</v>
      </c>
      <c r="K61">
        <f>prop_eggsgrav!K61</f>
        <v>2858</v>
      </c>
      <c r="L61">
        <f>prop_eggsgrav!L61</f>
        <v>38</v>
      </c>
      <c r="M61">
        <f>prop_eggsgrav!M61</f>
        <v>2896</v>
      </c>
      <c r="N61">
        <f>prop_eggsgrav!N61</f>
        <v>7</v>
      </c>
      <c r="O61">
        <f>prop_eggsgrav!O61</f>
        <v>11</v>
      </c>
      <c r="P61" s="141">
        <f>prop_eggsgrav!P61</f>
        <v>1.3121546961325967</v>
      </c>
      <c r="Q61">
        <f>prop_eggsgrav!Q61</f>
        <v>98.687845303867405</v>
      </c>
      <c r="R61">
        <f>prop_eggsgrav!R61</f>
        <v>31.760435571687839</v>
      </c>
      <c r="S61">
        <f>prop_eggsgrav!S61</f>
        <v>95.989393437189264</v>
      </c>
      <c r="T61">
        <f>prop_eggsgrav!T61</f>
        <v>92.5817953502698</v>
      </c>
      <c r="U61">
        <f>prop_eggsgrav!U61</f>
        <v>2793</v>
      </c>
      <c r="V61">
        <f>prop_eggsgrav!V61</f>
        <v>3016</v>
      </c>
      <c r="W61">
        <f>prop_eggsgrav!W61</f>
        <v>3.1485714285714286</v>
      </c>
      <c r="X61">
        <f>prop_eggsgrav!X61</f>
        <v>302.22946162223593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prop_eggsgrav</vt:lpstr>
      <vt:lpstr>genetics_analysis</vt:lpstr>
      <vt:lpstr>genetics_rawdata</vt:lpstr>
      <vt:lpstr>larv_analysis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Betts</dc:creator>
  <cp:lastModifiedBy>Madison.Betts</cp:lastModifiedBy>
  <dcterms:created xsi:type="dcterms:W3CDTF">2023-04-18T18:51:49Z</dcterms:created>
  <dcterms:modified xsi:type="dcterms:W3CDTF">2025-07-22T21:03:47Z</dcterms:modified>
</cp:coreProperties>
</file>